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24226"/>
  <mc:AlternateContent xmlns:mc="http://schemas.openxmlformats.org/markup-compatibility/2006">
    <mc:Choice Requires="x15">
      <x15ac:absPath xmlns:x15ac="http://schemas.microsoft.com/office/spreadsheetml/2010/11/ac" url="https://ivass2019.utenze.bankit.it/sites/SGD/Sharepoint/Relazione Annuale 2022/Finale/PER SITO/"/>
    </mc:Choice>
  </mc:AlternateContent>
  <bookViews>
    <workbookView xWindow="0" yWindow="0" windowWidth="23040" windowHeight="8676" tabRatio="900" firstSheet="1" activeTab="1"/>
  </bookViews>
  <sheets>
    <sheet name="Copia di lavoro indice" sheetId="168" state="hidden" r:id="rId1"/>
    <sheet name="Indice " sheetId="167" r:id="rId2"/>
    <sheet name="Tavola 1.1.1" sheetId="176" r:id="rId3"/>
    <sheet name="Tavola 1.2.1" sheetId="126" r:id="rId4"/>
    <sheet name="Tavola 1.2.2" sheetId="141" r:id="rId5"/>
    <sheet name="Indice_old" sheetId="45" state="hidden" r:id="rId6"/>
    <sheet name="Tavola 2.1.1" sheetId="175" r:id="rId7"/>
    <sheet name="Tavola 2.1.2" sheetId="162" r:id="rId8"/>
    <sheet name="Tavola 2.1.3" sheetId="163" r:id="rId9"/>
    <sheet name="Tavola 2.1.4" sheetId="8" r:id="rId10"/>
    <sheet name="Tavola 2.2.1" sheetId="174" r:id="rId11"/>
    <sheet name="Tavola 2.2.2" sheetId="170" r:id="rId12"/>
    <sheet name="Tavola 2.2.3" sheetId="2" r:id="rId13"/>
    <sheet name="Tavola 2.2.4" sheetId="3" r:id="rId14"/>
    <sheet name="Tavola 2.2.5" sheetId="4" r:id="rId15"/>
    <sheet name="Tavola 2.2.6" sheetId="5" r:id="rId16"/>
    <sheet name="Tavola 3.1" sheetId="144" r:id="rId17"/>
    <sheet name="Tavola 3.3" sheetId="7" r:id="rId18"/>
    <sheet name="Tavola 3.2" sheetId="143" r:id="rId19"/>
    <sheet name="Tavola 3.4" sheetId="9" r:id="rId20"/>
    <sheet name="Tavola 3.1.1" sheetId="10" r:id="rId21"/>
    <sheet name="Tavola 3.1.2" sheetId="11" r:id="rId22"/>
    <sheet name="Tavola 3.2.1" sheetId="145" r:id="rId23"/>
    <sheet name="Tavola 4.1.1" sheetId="13" r:id="rId24"/>
    <sheet name="Tavola 4.1.2" sheetId="28" r:id="rId25"/>
    <sheet name="Tavola 4.1.3" sheetId="14" r:id="rId26"/>
    <sheet name="Tavola 4.1.4" sheetId="16" r:id="rId27"/>
    <sheet name="Tavola 4.1.5" sheetId="17" r:id="rId28"/>
    <sheet name="Tavola 4.1.6" sheetId="19" r:id="rId29"/>
    <sheet name="Tavola 4.1.7" sheetId="18" r:id="rId30"/>
    <sheet name="Tavola 4.1.8" sheetId="29" r:id="rId31"/>
    <sheet name="Tavola 4.1.9" sheetId="30" r:id="rId32"/>
    <sheet name="Tavola 4.1.10" sheetId="31" r:id="rId33"/>
    <sheet name="Tavola 4.1.11" sheetId="32" r:id="rId34"/>
    <sheet name="Tavola 4.3.1" sheetId="15" r:id="rId35"/>
    <sheet name="Tavola 4.3.2" sheetId="20" r:id="rId36"/>
    <sheet name="Tavola 4.3.3" sheetId="21" r:id="rId37"/>
    <sheet name="Tavola 4.3.4" sheetId="148" r:id="rId38"/>
    <sheet name="Tavola 4.3.5" sheetId="149" r:id="rId39"/>
    <sheet name="Tavola 4.3.6" sheetId="33" r:id="rId40"/>
    <sheet name="Tavola 4.4.1" sheetId="166" r:id="rId41"/>
    <sheet name="Tavola 4.5.1.1" sheetId="150" r:id="rId42"/>
    <sheet name="Tavola 4.5.1.2" sheetId="112" r:id="rId43"/>
    <sheet name="Tavola 4.5.2.1" sheetId="151" r:id="rId44"/>
    <sheet name="Tavola 5.1.1" sheetId="122" r:id="rId45"/>
    <sheet name="Tavola 5.1.2" sheetId="123" r:id="rId46"/>
    <sheet name="Tavola 5.1.3" sheetId="134" r:id="rId47"/>
    <sheet name="Tavola 5.1.4" sheetId="138" r:id="rId48"/>
    <sheet name="Tavola 5.2.1" sheetId="124" r:id="rId49"/>
    <sheet name="Tavola 5.2.2" sheetId="125" r:id="rId50"/>
    <sheet name="Tavola 5.2.3" sheetId="133" r:id="rId51"/>
    <sheet name="Tavola 5.2.4" sheetId="173" r:id="rId52"/>
    <sheet name="Tavola 5.3.1" sheetId="113" r:id="rId53"/>
    <sheet name="Tavola 5.3.2" sheetId="114" r:id="rId54"/>
    <sheet name="Tavola 5.3.3" sheetId="115" r:id="rId55"/>
    <sheet name="Tavola 5.3.4" sheetId="116" r:id="rId56"/>
    <sheet name="Tavola 5.3.5" sheetId="117" r:id="rId57"/>
    <sheet name="Tavola 5.3.6" sheetId="129" r:id="rId58"/>
    <sheet name="Tavola 5.3.7" sheetId="130" r:id="rId59"/>
    <sheet name="Tavola 5.3.8" sheetId="131" r:id="rId60"/>
    <sheet name="Tavola 5.3.9" sheetId="48" r:id="rId61"/>
    <sheet name="Tavola 5.3.10" sheetId="49" r:id="rId62"/>
    <sheet name="Tavola 5.3.11" sheetId="47" r:id="rId63"/>
    <sheet name="Tavola 5.3.12" sheetId="22" r:id="rId64"/>
    <sheet name="Tavola 5.3.13" sheetId="46" r:id="rId65"/>
    <sheet name="Tavola 5.3.14" sheetId="23" r:id="rId66"/>
    <sheet name="Tavola 5.4.1" sheetId="120" r:id="rId67"/>
    <sheet name="Tavola 5.4.2" sheetId="121" r:id="rId68"/>
    <sheet name="Tavola 5.4.3" sheetId="127" r:id="rId69"/>
    <sheet name="Tavola 5.4.4" sheetId="128" r:id="rId70"/>
    <sheet name="Tavola 5.5.1" sheetId="155" r:id="rId71"/>
    <sheet name="Tavola 5.5.2" sheetId="156" r:id="rId72"/>
    <sheet name="Tavola 5.5.3" sheetId="24" r:id="rId73"/>
    <sheet name="Tavola 5.5.4" sheetId="159" r:id="rId74"/>
    <sheet name="Tavola 5.5.5" sheetId="27" r:id="rId75"/>
    <sheet name="Tavola 5.5.6" sheetId="157" r:id="rId76"/>
    <sheet name="Tavola 5.5.7" sheetId="158" r:id="rId77"/>
    <sheet name="Tavola II.2.1" sheetId="111" r:id="rId78"/>
    <sheet name="Tavola II.2.2" sheetId="110" r:id="rId79"/>
    <sheet name="Tavola II.2.3" sheetId="50" r:id="rId80"/>
    <sheet name="Tavola II.2.4" sheetId="52" r:id="rId81"/>
    <sheet name="Tavola II.2.5" sheetId="53" r:id="rId82"/>
    <sheet name="Tavola II.2.6" sheetId="54" r:id="rId83"/>
    <sheet name="Tavola II.2.7" sheetId="55" r:id="rId84"/>
    <sheet name="Tavola II.2.1.1" sheetId="42" r:id="rId85"/>
    <sheet name="Tavola II.2.1.2" sheetId="43" r:id="rId86"/>
    <sheet name="Tavola II.2.2.1" sheetId="44" r:id="rId87"/>
  </sheets>
  <definedNames>
    <definedName name="_xlnm._FilterDatabase" localSheetId="0" hidden="1">'Copia di lavoro indice'!$B$1:$B$48</definedName>
    <definedName name="_xlnm._FilterDatabase" localSheetId="1" hidden="1">'Indice '!$F$1:$F$110</definedName>
    <definedName name="_xlnm._FilterDatabase" localSheetId="5" hidden="1">Indice_old!$A$1:$A$48</definedName>
    <definedName name="_xlnm._FilterDatabase" localSheetId="80">'Tavola II.2.4'!#REF!</definedName>
    <definedName name="_xlnm._FilterDatabase" localSheetId="82">'Tavola II.2.6'!#REF!</definedName>
    <definedName name="_xlnm._FilterDatabase" localSheetId="83">'Tavola II.2.7'!#REF!</definedName>
    <definedName name="_Toc10456004" localSheetId="6">'Tavola 2.1.1'!$A$2</definedName>
    <definedName name="_Toc10456005" localSheetId="6">'Tavola 2.1.1'!#REF!</definedName>
    <definedName name="_Toc10456007" localSheetId="12">'Tavola 2.2.3'!#REF!</definedName>
    <definedName name="_Toc10456009" localSheetId="13">'Tavola 2.2.4'!#REF!</definedName>
    <definedName name="_Toc10456011" localSheetId="14">'Tavola 2.2.5'!#REF!</definedName>
    <definedName name="_Toc10456013" localSheetId="15">'Tavola 2.2.6'!#REF!</definedName>
    <definedName name="_Toc10456017" localSheetId="17">'Tavola 3.3'!#REF!</definedName>
    <definedName name="_Toc10456019" localSheetId="9">'Tavola 2.1.4'!#REF!</definedName>
    <definedName name="_Toc10456021" localSheetId="19">'Tavola 3.4'!#REF!</definedName>
    <definedName name="_Toc10456025" localSheetId="21">'Tavola 3.1.2'!#REF!</definedName>
    <definedName name="_Toc10456029" localSheetId="23">'Tavola 4.1.1'!#REF!</definedName>
    <definedName name="_Toc10456031" localSheetId="25">'Tavola 4.1.3'!#REF!</definedName>
    <definedName name="_Toc10456033" localSheetId="34">'Tavola 4.3.1'!#REF!</definedName>
    <definedName name="_Toc10456035" localSheetId="26">'Tavola 4.1.4'!#REF!</definedName>
    <definedName name="_Toc10456037" localSheetId="27">'Tavola 4.1.5'!#REF!</definedName>
    <definedName name="_Toc10456041" localSheetId="29">'Tavola 4.1.7'!#REF!</definedName>
    <definedName name="_Toc10456043" localSheetId="35">'Tavola 4.3.2'!#REF!</definedName>
    <definedName name="_Toc10456045" localSheetId="36">'Tavola 4.3.3'!#REF!</definedName>
    <definedName name="_Toc10456047" localSheetId="62">'Tavola 5.3.11'!#REF!</definedName>
    <definedName name="_Toc10456047" localSheetId="63">'Tavola 5.3.12'!#REF!</definedName>
    <definedName name="_Toc10456049" localSheetId="64">'Tavola 5.3.13'!#REF!</definedName>
    <definedName name="_Toc10456049" localSheetId="65">'Tavola 5.3.14'!#REF!</definedName>
    <definedName name="_Toc10456051" localSheetId="72">'Tavola 5.5.3'!#REF!</definedName>
    <definedName name="_Toc10456057" localSheetId="74">'Tavola 5.5.5'!#REF!</definedName>
    <definedName name="_Toc10456059" localSheetId="24">'Tavola 4.1.2'!#REF!</definedName>
    <definedName name="_Toc10456061" localSheetId="30">'Tavola 4.1.8'!#REF!</definedName>
    <definedName name="_Toc10456063" localSheetId="31">'Tavola 4.1.9'!#REF!</definedName>
    <definedName name="_Toc10456065" localSheetId="32">'Tavola 4.1.10'!#REF!</definedName>
    <definedName name="_Toc10456067" localSheetId="33">'Tavola 4.1.11'!#REF!</definedName>
    <definedName name="_Toc10456069" localSheetId="39">'Tavola 4.3.6'!#REF!</definedName>
    <definedName name="_Toc11150262" localSheetId="29">'Tavola 4.1.7'!#REF!</definedName>
    <definedName name="_Toc42176917" localSheetId="63">'Tavola 5.3.12'!$A$3</definedName>
    <definedName name="_Toc42704705" localSheetId="34">'Tavola 4.3.1'!$A$3</definedName>
    <definedName name="_Toc42950119" localSheetId="13">'Tavola 2.2.4'!#REF!</definedName>
    <definedName name="_Toc42950131" localSheetId="19">'Tavola 3.4'!$A$3</definedName>
    <definedName name="_Toc42950133" localSheetId="20">'Tavola 3.1.1'!$A$3</definedName>
    <definedName name="_Toc42950141" localSheetId="25">'Tavola 4.1.3'!$A$3</definedName>
    <definedName name="_Toc42950145" localSheetId="26">'Tavola 4.1.4'!$A$3</definedName>
    <definedName name="_Toc42950147" localSheetId="27">'Tavola 4.1.5'!#REF!</definedName>
    <definedName name="_Toc42950149" localSheetId="28">'Tavola 4.1.6'!$A$3</definedName>
    <definedName name="_Toc42950151" localSheetId="29">'Tavola 4.1.7'!$A$3</definedName>
    <definedName name="_Toc42950153" localSheetId="35">'Tavola 4.3.2'!$A$3</definedName>
    <definedName name="_Toc42950155" localSheetId="36">'Tavola 4.3.3'!$A$3</definedName>
    <definedName name="_Toc42950157" localSheetId="61">'Tavola 5.3.10'!#REF!</definedName>
    <definedName name="_Toc42950157" localSheetId="60">'Tavola 5.3.9'!$A$3</definedName>
    <definedName name="_Toc42950159" localSheetId="61">'Tavola 5.3.10'!$A$3</definedName>
    <definedName name="_Toc42950161" localSheetId="62">'Tavola 5.3.11'!#REF!</definedName>
    <definedName name="_Toc42950164" localSheetId="63">'Tavola 5.3.12'!#REF!</definedName>
    <definedName name="_Toc42950166" localSheetId="64">'Tavola 5.3.13'!$A$3</definedName>
    <definedName name="_Toc42950168" localSheetId="65">'Tavola 5.3.14'!$A$3</definedName>
    <definedName name="_Toc42950170" localSheetId="72">'Tavola 5.5.3'!$A$3</definedName>
    <definedName name="_Toc42950176" localSheetId="74">'Tavola 5.5.5'!$A$3</definedName>
    <definedName name="_Toc42950190" localSheetId="84">'Tavola II.2.1.1'!$A$3</definedName>
    <definedName name="_Toc42950192" localSheetId="85">'Tavola II.2.1.2'!$A$3</definedName>
    <definedName name="_Toc517367828" localSheetId="6">'Tavola 2.1.1'!$A$1</definedName>
    <definedName name="_Toc517367830" localSheetId="12">'Tavola 2.2.3'!$A$1</definedName>
    <definedName name="_Toc517367831" localSheetId="12">'Tavola 2.2.3'!#REF!</definedName>
    <definedName name="_Toc517367832" localSheetId="13">'Tavola 2.2.4'!$A$1</definedName>
    <definedName name="_Toc517367833" localSheetId="13">'Tavola 2.2.4'!#REF!</definedName>
    <definedName name="_Toc517367834" localSheetId="14">'Tavola 2.2.5'!$A$1</definedName>
    <definedName name="_Toc517367835" localSheetId="14">'Tavola 2.2.5'!#REF!</definedName>
    <definedName name="_Toc517367837" localSheetId="15">'Tavola 2.2.6'!#REF!</definedName>
    <definedName name="_Toc517367840" localSheetId="17">'Tavola 3.3'!$A$1</definedName>
    <definedName name="_Toc517367841" localSheetId="17">'Tavola 3.3'!#REF!</definedName>
    <definedName name="_Toc517367842" localSheetId="9">'Tavola 2.1.4'!$A$1</definedName>
    <definedName name="_Toc517367843" localSheetId="9">'Tavola 2.1.4'!#REF!</definedName>
    <definedName name="_Toc517367844" localSheetId="19">'Tavola 3.4'!$A$1</definedName>
    <definedName name="_Toc517367845" localSheetId="19">'Tavola 3.4'!#REF!</definedName>
    <definedName name="_Toc517367846" localSheetId="20">'Tavola 3.1.1'!$A$1</definedName>
    <definedName name="_Toc517367847" localSheetId="20">'Tavola 3.1.1'!#REF!</definedName>
    <definedName name="_Toc517367848" localSheetId="21">'Tavola 3.1.2'!$A$1</definedName>
    <definedName name="_Toc517367849" localSheetId="21">'Tavola 3.1.2'!#REF!</definedName>
    <definedName name="_Toc517367852" localSheetId="23">'Tavola 4.1.1'!$A$1</definedName>
    <definedName name="_Toc517367853" localSheetId="23">'Tavola 4.1.1'!#REF!</definedName>
    <definedName name="_Toc517367854" localSheetId="25">'Tavola 4.1.3'!$A$1</definedName>
    <definedName name="_Toc517367856" localSheetId="34">'Tavola 4.3.1'!$A$1</definedName>
    <definedName name="_Toc517367858" localSheetId="26">'Tavola 4.1.4'!$A$1</definedName>
    <definedName name="_Toc517367859" localSheetId="26">'Tavola 4.1.4'!#REF!</definedName>
    <definedName name="_Toc517367860" localSheetId="27">'Tavola 4.1.5'!$A$1</definedName>
    <definedName name="_Toc517367861" localSheetId="27">'Tavola 4.1.5'!#REF!</definedName>
    <definedName name="_Toc517367862" localSheetId="29">'Tavola 4.1.7'!$A$1</definedName>
    <definedName name="_Toc517367863" localSheetId="29">'Tavola 4.1.7'!#REF!</definedName>
    <definedName name="_Toc517367864" localSheetId="28">'Tavola 4.1.6'!$A$1</definedName>
    <definedName name="_Toc517367865" localSheetId="28">'Tavola 4.1.6'!#REF!</definedName>
    <definedName name="_Toc517367866" localSheetId="35">'Tavola 4.3.2'!$A$1</definedName>
    <definedName name="_Toc517367867" localSheetId="35">'Tavola 4.3.2'!#REF!</definedName>
    <definedName name="_Toc517367868" localSheetId="36">'Tavola 4.3.3'!$A$1</definedName>
    <definedName name="_Toc517367869" localSheetId="36">'Tavola 4.3.3'!#REF!</definedName>
    <definedName name="_Toc517367870" localSheetId="62">'Tavola 5.3.11'!#REF!</definedName>
    <definedName name="_Toc517367870" localSheetId="63">'Tavola 5.3.12'!#REF!</definedName>
    <definedName name="_Toc517367872" localSheetId="64">'Tavola 5.3.13'!$A$1</definedName>
    <definedName name="_Toc517367872" localSheetId="65">'Tavola 5.3.14'!$A$1</definedName>
    <definedName name="_Toc517367874" localSheetId="72">'Tavola 5.5.3'!$A$1</definedName>
    <definedName name="_Toc517367880" localSheetId="74">'Tavola 5.5.5'!$A$1</definedName>
    <definedName name="_Toc517367883" localSheetId="24">'Tavola 4.1.2'!#REF!</definedName>
    <definedName name="_Toc517367884" localSheetId="30">'Tavola 4.1.8'!$A$1</definedName>
    <definedName name="_Toc517367885" localSheetId="30">'Tavola 4.1.8'!#REF!</definedName>
    <definedName name="_Toc517367886" localSheetId="31">'Tavola 4.1.9'!$A$1</definedName>
    <definedName name="_Toc517367887" localSheetId="31">'Tavola 4.1.9'!#REF!</definedName>
    <definedName name="_Toc517367888" localSheetId="32">'Tavola 4.1.10'!$A$1</definedName>
    <definedName name="_Toc517367889" localSheetId="32">'Tavola 4.1.10'!#REF!</definedName>
    <definedName name="_Toc517367890" localSheetId="33">'Tavola 4.1.11'!$A$1</definedName>
    <definedName name="_Toc517367891" localSheetId="33">'Tavola 4.1.11'!#REF!</definedName>
    <definedName name="_Toc517367892" localSheetId="39">'Tavola 4.3.6'!$A$1</definedName>
    <definedName name="_Toc517367893" localSheetId="39">'Tavola 4.3.6'!#REF!</definedName>
    <definedName name="_Toc517367910" localSheetId="84">'Tavola II.2.1.1'!$A$1</definedName>
    <definedName name="_Toc517367911" localSheetId="84">'Tavola II.2.1.1'!#REF!</definedName>
    <definedName name="_Toc517367912" localSheetId="85">'Tavola II.2.1.2'!$A$1</definedName>
    <definedName name="_Toc517367913" localSheetId="85">'Tavola II.2.1.2'!#REF!</definedName>
    <definedName name="_Toc517367914" localSheetId="86">'Tavola II.2.2.1'!$A$1</definedName>
    <definedName name="_Toc517367915" localSheetId="86">'Tavola II.2.2.1'!$A$3</definedName>
    <definedName name="_xlnm.Print_Area" localSheetId="1">'Indice '!$E$1:$F$107</definedName>
    <definedName name="_xlnm.Print_Area" localSheetId="2">'Tavola 1.1.1'!$A$1:$C$67</definedName>
    <definedName name="_xlnm.Print_Area" localSheetId="3">'Tavola 1.2.1'!$A$1:$F$15</definedName>
    <definedName name="_xlnm.Print_Area" localSheetId="6">'Tavola 2.1.1'!$A$1:$K$17</definedName>
    <definedName name="_xlnm.Print_Area" localSheetId="7">'Tavola 2.1.2'!$A$1:$E$12</definedName>
    <definedName name="_xlnm.Print_Area" localSheetId="8">'Tavola 2.1.3'!$A$1:$E$20</definedName>
    <definedName name="_xlnm.Print_Area" localSheetId="9">'Tavola 2.1.4'!$A$1:$M$21</definedName>
    <definedName name="_xlnm.Print_Area" localSheetId="10">'Tavola 2.2.1'!$A$1:$F$38</definedName>
    <definedName name="_xlnm.Print_Area" localSheetId="11">'Tavola 2.2.2'!$A$1:$G$23</definedName>
    <definedName name="_xlnm.Print_Area" localSheetId="12">'Tavola 2.2.3'!$A$1:$F$17</definedName>
    <definedName name="_xlnm.Print_Area" localSheetId="13">'Tavola 2.2.4'!$A$1:$F$17</definedName>
    <definedName name="_xlnm.Print_Area" localSheetId="14">'Tavola 2.2.5'!$A$1:$N$19</definedName>
    <definedName name="_xlnm.Print_Area" localSheetId="15">'Tavola 2.2.6'!$A$1:$N$35</definedName>
    <definedName name="_xlnm.Print_Area" localSheetId="16">'Tavola 3.1'!$A$1:$K$9</definedName>
    <definedName name="_xlnm.Print_Area" localSheetId="20">'Tavola 3.1.1'!$A$1:$K$20</definedName>
    <definedName name="_xlnm.Print_Area" localSheetId="21">'Tavola 3.1.2'!$A$1:$K$27</definedName>
    <definedName name="_xlnm.Print_Area" localSheetId="18">'Tavola 3.2'!$A$1:$G$19</definedName>
    <definedName name="_xlnm.Print_Area" localSheetId="22">'Tavola 3.2.1'!$A$1:$T$34</definedName>
    <definedName name="_xlnm.Print_Area" localSheetId="17">'Tavola 3.3'!$A$1:$G$32</definedName>
    <definedName name="_xlnm.Print_Area" localSheetId="19">'Tavola 3.4'!$A$1:$D$34</definedName>
    <definedName name="_xlnm.Print_Area" localSheetId="23">'Tavola 4.1.1'!$A$1:$K$30</definedName>
    <definedName name="_xlnm.Print_Area" localSheetId="32">'Tavola 4.1.10'!$A$1:$E$25</definedName>
    <definedName name="_xlnm.Print_Area" localSheetId="33">'Tavola 4.1.11'!$A$1:$E$26</definedName>
    <definedName name="_xlnm.Print_Area" localSheetId="24">'Tavola 4.1.2'!$A$1:$K$14</definedName>
    <definedName name="_xlnm.Print_Area" localSheetId="25">'Tavola 4.1.3'!$A$1:$G$167</definedName>
    <definedName name="_xlnm.Print_Area" localSheetId="26">'Tavola 4.1.4'!$A$1:$L$15</definedName>
    <definedName name="_xlnm.Print_Area" localSheetId="27">'Tavola 4.1.5'!$A$1:$K$15</definedName>
    <definedName name="_xlnm.Print_Area" localSheetId="28">'Tavola 4.1.6'!$A$1:$K$14</definedName>
    <definedName name="_xlnm.Print_Area" localSheetId="29">'Tavola 4.1.7'!$A$1:$K$12</definedName>
    <definedName name="_xlnm.Print_Area" localSheetId="30">'Tavola 4.1.8'!$A$1:$H$28</definedName>
    <definedName name="_xlnm.Print_Area" localSheetId="31">'Tavola 4.1.9'!$A$1:$H$28</definedName>
    <definedName name="_xlnm.Print_Area" localSheetId="34">'Tavola 4.3.1'!$A$1:$H$111</definedName>
    <definedName name="_xlnm.Print_Area" localSheetId="35">'Tavola 4.3.2'!$A$1:$G$18</definedName>
    <definedName name="_xlnm.Print_Area" localSheetId="36">'Tavola 4.3.3'!$A$1:$G$18</definedName>
    <definedName name="_xlnm.Print_Area" localSheetId="37">'Tavola 4.3.4'!$A$1:$K$12</definedName>
    <definedName name="_xlnm.Print_Area" localSheetId="38">'Tavola 4.3.5'!$A$1:$K$9</definedName>
    <definedName name="_xlnm.Print_Area" localSheetId="39">'Tavola 4.3.6'!$A$1:$G$26</definedName>
    <definedName name="_xlnm.Print_Area" localSheetId="40">'Tavola 4.4.1'!$A$1:$L$20</definedName>
    <definedName name="_xlnm.Print_Area" localSheetId="41">'Tavola 4.5.1.1'!$A$1:$L$22</definedName>
    <definedName name="_xlnm.Print_Area" localSheetId="42">'Tavola 4.5.1.2'!$A$1:$K$7</definedName>
    <definedName name="_xlnm.Print_Area" localSheetId="43">'Tavola 4.5.2.1'!$A$1:$L$25</definedName>
    <definedName name="_xlnm.Print_Area" localSheetId="45">'Tavola 5.1.2'!$A$1:$M$12</definedName>
    <definedName name="_xlnm.Print_Area" localSheetId="46">'Tavola 5.1.3'!$A$1:$I$10</definedName>
    <definedName name="_xlnm.Print_Area" localSheetId="47">'Tavola 5.1.4'!$A$1:$F$16</definedName>
    <definedName name="_xlnm.Print_Area" localSheetId="48">'Tavola 5.2.1'!$A$1:$E$15</definedName>
    <definedName name="_xlnm.Print_Area" localSheetId="49">'Tavola 5.2.2'!$A$1:$E$18</definedName>
    <definedName name="_xlnm.Print_Area" localSheetId="50">'Tavola 5.2.3'!$A$1:$F$8</definedName>
    <definedName name="_xlnm.Print_Area" localSheetId="51">'Tavola 5.2.4'!$A$1:$F$9</definedName>
    <definedName name="_xlnm.Print_Area" localSheetId="52">'Tavola 5.3.1'!$A$1:$G$25</definedName>
    <definedName name="_xlnm.Print_Area" localSheetId="61">'Tavola 5.3.10'!$A$1:$F$36</definedName>
    <definedName name="_xlnm.Print_Area" localSheetId="62">'Tavola 5.3.11'!$A$1:$F$34</definedName>
    <definedName name="_xlnm.Print_Area" localSheetId="63">'Tavola 5.3.12'!$A$1:$F$38</definedName>
    <definedName name="_xlnm.Print_Area" localSheetId="64">'Tavola 5.3.13'!$A$1:$D$42</definedName>
    <definedName name="_xlnm.Print_Area" localSheetId="65">'Tavola 5.3.14'!$A$1:$D$43</definedName>
    <definedName name="_xlnm.Print_Area" localSheetId="53">'Tavola 5.3.2'!$A$1:$G$25</definedName>
    <definedName name="_xlnm.Print_Area" localSheetId="54">'Tavola 5.3.3'!$A$1:$G$25</definedName>
    <definedName name="_xlnm.Print_Area" localSheetId="55">'Tavola 5.3.4'!$A$1:$G$26</definedName>
    <definedName name="_xlnm.Print_Area" localSheetId="56">'Tavola 5.3.5'!$A$1:$G$25</definedName>
    <definedName name="_xlnm.Print_Area" localSheetId="57">'Tavola 5.3.6'!$A$1:$F$17</definedName>
    <definedName name="_xlnm.Print_Area" localSheetId="58">'Tavola 5.3.7'!$A$1:$E$12</definedName>
    <definedName name="_xlnm.Print_Area" localSheetId="59">'Tavola 5.3.8'!$A$1:$F$34</definedName>
    <definedName name="_xlnm.Print_Area" localSheetId="60">'Tavola 5.3.9'!$A$1:$F$33</definedName>
    <definedName name="_xlnm.Print_Area" localSheetId="66">'Tavola 5.4.1'!$A$1:$H$11</definedName>
    <definedName name="_xlnm.Print_Area" localSheetId="67">'Tavola 5.4.2'!$A$1:$H$11</definedName>
    <definedName name="_xlnm.Print_Area" localSheetId="68">'Tavola 5.4.3'!$A$1:$F$29</definedName>
    <definedName name="_xlnm.Print_Area" localSheetId="69">'Tavola 5.4.4'!$A$1:$G$17</definedName>
    <definedName name="_xlnm.Print_Area" localSheetId="70">'Tavola 5.5.1'!$A$1:$M$21</definedName>
    <definedName name="_xlnm.Print_Area" localSheetId="71">'Tavola 5.5.2'!$A$1:$M$20</definedName>
    <definedName name="_xlnm.Print_Area" localSheetId="72">'Tavola 5.5.3'!$A$1:$N$79</definedName>
    <definedName name="_xlnm.Print_Area" localSheetId="73">'Tavola 5.5.4'!$A$1:$M$17</definedName>
    <definedName name="_xlnm.Print_Area" localSheetId="74">'Tavola 5.5.5'!$A$1:$K$76</definedName>
    <definedName name="_xlnm.Print_Area" localSheetId="76">'Tavola 5.5.7'!$A$1:$M$18</definedName>
    <definedName name="_xlnm.Print_Area" localSheetId="77">'Tavola II.2.1'!$A$1:$M$20</definedName>
    <definedName name="_xlnm.Print_Area" localSheetId="84">'Tavola II.2.1.1'!$A$1:$I$15</definedName>
    <definedName name="_xlnm.Print_Area" localSheetId="85">'Tavola II.2.1.2'!$A$1:$F$19</definedName>
    <definedName name="_xlnm.Print_Area" localSheetId="78">'Tavola II.2.2'!$A$1:$M$19</definedName>
    <definedName name="_xlnm.Print_Area" localSheetId="86">'Tavola II.2.2.1'!$A$1:$L$52</definedName>
    <definedName name="_xlnm.Print_Area" localSheetId="79">'Tavola II.2.3'!$A$1:$F$137</definedName>
    <definedName name="_xlnm.Print_Area" localSheetId="80">'Tavola II.2.4'!$A$1:$J$138</definedName>
    <definedName name="_xlnm.Print_Area" localSheetId="81">'Tavola II.2.5'!$A$1:$M$140</definedName>
    <definedName name="_xlnm.Print_Area" localSheetId="82">'Tavola II.2.6'!$A$1:$I$139</definedName>
    <definedName name="_xlnm.Print_Area" localSheetId="83">'Tavola II.2.7'!$A$1:$I$138</definedName>
    <definedName name="figura_1" localSheetId="0">#REF!</definedName>
    <definedName name="figura_1" localSheetId="1">#REF!</definedName>
    <definedName name="figura_1" localSheetId="6">#REF!</definedName>
    <definedName name="figura_1" localSheetId="10">#REF!</definedName>
    <definedName name="figura_1">#REF!</definedName>
    <definedName name="figura_2" localSheetId="0">#REF!</definedName>
    <definedName name="figura_2" localSheetId="6">#REF!</definedName>
    <definedName name="figura_2" localSheetId="10">#REF!</definedName>
    <definedName name="figura_2">#REF!</definedName>
    <definedName name="figura_3" localSheetId="6">#REF!</definedName>
    <definedName name="figura_3" localSheetId="10">#REF!</definedName>
    <definedName name="figura_3">#REF!</definedName>
    <definedName name="OLE_LINK1" localSheetId="25">'Tavola 4.1.3'!#REF!</definedName>
    <definedName name="_xlnm.Print_Titles" localSheetId="2">'Tavola 1.1.1'!$1:$5</definedName>
    <definedName name="_xlnm.Print_Titles" localSheetId="10">'Tavola 2.2.1'!$1:$5</definedName>
    <definedName name="_xlnm.Print_Titles" localSheetId="25">'Tavola 4.1.3'!$1:$6</definedName>
    <definedName name="_xlnm.Print_Titles" localSheetId="34">'Tavola 4.3.1'!$1:$6</definedName>
    <definedName name="_xlnm.Print_Titles" localSheetId="72">'Tavola 5.5.3'!$1:$8</definedName>
    <definedName name="_xlnm.Print_Titles" localSheetId="74">'Tavola 5.5.5'!$1:$6</definedName>
    <definedName name="_xlnm.Print_Titles" localSheetId="79">'Tavola II.2.3'!$1:$5</definedName>
    <definedName name="_xlnm.Print_Titles" localSheetId="80">'Tavola II.2.4'!$1:$5</definedName>
    <definedName name="_xlnm.Print_Titles" localSheetId="81">'Tavola II.2.5'!$1:$7</definedName>
    <definedName name="_xlnm.Print_Titles" localSheetId="82">'Tavola II.2.6'!$1:$6</definedName>
    <definedName name="_xlnm.Print_Titles" localSheetId="83">'Tavola II.2.7'!$1:$6</definedName>
  </definedNames>
  <calcPr calcId="162913"/>
</workbook>
</file>

<file path=xl/calcChain.xml><?xml version="1.0" encoding="utf-8"?>
<calcChain xmlns="http://schemas.openxmlformats.org/spreadsheetml/2006/main">
  <c r="N54" i="24" l="1"/>
  <c r="M54" i="24"/>
  <c r="A1" i="128" l="1"/>
  <c r="A1" i="127"/>
  <c r="A1" i="121"/>
  <c r="A1" i="120"/>
  <c r="A1" i="131"/>
  <c r="A1" i="130"/>
  <c r="E29" i="167" l="1"/>
  <c r="A1" i="176" l="1"/>
  <c r="E4" i="167"/>
  <c r="A1" i="167" l="1"/>
  <c r="A1" i="2"/>
  <c r="A1" i="3"/>
  <c r="A1" i="4"/>
  <c r="A1" i="5"/>
  <c r="A1" i="46"/>
  <c r="A1" i="48"/>
  <c r="A1" i="7"/>
  <c r="A1" i="8"/>
  <c r="A1" i="9"/>
  <c r="A1" i="10"/>
  <c r="A1" i="11"/>
  <c r="A1" i="13"/>
  <c r="A1" i="14"/>
  <c r="A1" i="15"/>
  <c r="A1" i="16"/>
  <c r="A1" i="17"/>
  <c r="A1" i="19"/>
  <c r="A1" i="18"/>
  <c r="A1" i="20"/>
  <c r="A1" i="21"/>
  <c r="A1" i="49"/>
  <c r="A1" i="47"/>
  <c r="A1" i="22"/>
  <c r="A1" i="23"/>
  <c r="A1" i="24"/>
  <c r="A1" i="27"/>
  <c r="A1" i="28"/>
  <c r="A1" i="29"/>
  <c r="A1" i="30"/>
  <c r="A1" i="31"/>
  <c r="A1" i="32"/>
  <c r="A1" i="33"/>
  <c r="A1" i="50"/>
  <c r="A1" i="52"/>
  <c r="A1" i="53"/>
  <c r="A1" i="54"/>
  <c r="A1" i="55"/>
  <c r="A1" i="42"/>
  <c r="A1" i="43"/>
  <c r="A1" i="44"/>
  <c r="A1" i="111"/>
  <c r="A1" i="110"/>
  <c r="A1" i="112"/>
  <c r="A1" i="113"/>
  <c r="A1" i="114"/>
  <c r="A1" i="115"/>
  <c r="A1" i="116"/>
  <c r="A1" i="117"/>
  <c r="A1" i="122"/>
  <c r="A1" i="123"/>
  <c r="A1" i="124"/>
  <c r="A1" i="125"/>
  <c r="A1" i="126"/>
  <c r="A1" i="129"/>
  <c r="A1" i="133"/>
  <c r="A1" i="134"/>
  <c r="A1" i="138"/>
  <c r="A1" i="141"/>
  <c r="A1" i="143"/>
  <c r="A1" i="144"/>
  <c r="A1" i="145"/>
  <c r="A1" i="148"/>
  <c r="A1" i="149"/>
  <c r="A1" i="150"/>
  <c r="A1" i="151"/>
  <c r="A1" i="155"/>
  <c r="A1" i="156"/>
  <c r="A1" i="157"/>
  <c r="A1" i="158"/>
  <c r="A1" i="159"/>
  <c r="A1" i="162"/>
  <c r="A1" i="163"/>
  <c r="A1" i="174"/>
  <c r="A1" i="166"/>
  <c r="A1" i="170"/>
  <c r="A1" i="173"/>
  <c r="A1" i="175"/>
  <c r="C15" i="167" l="1"/>
  <c r="C16" i="167" s="1"/>
  <c r="C17" i="167" s="1"/>
  <c r="C18" i="167" s="1"/>
  <c r="C19" i="167" s="1"/>
  <c r="D15" i="167"/>
  <c r="D16" i="167" s="1"/>
  <c r="D17" i="167" s="1"/>
  <c r="D18" i="167" s="1"/>
  <c r="D19" i="167" s="1"/>
  <c r="B9" i="157" l="1"/>
  <c r="M16" i="158"/>
  <c r="K16" i="158"/>
  <c r="I16" i="158"/>
  <c r="G16" i="158"/>
  <c r="E16" i="158"/>
  <c r="C16" i="158"/>
  <c r="M17" i="157"/>
  <c r="L17" i="157"/>
  <c r="K17" i="157"/>
  <c r="J17" i="157"/>
  <c r="I17" i="157"/>
  <c r="H17" i="157"/>
  <c r="G17" i="157"/>
  <c r="F17" i="157"/>
  <c r="E17" i="157"/>
  <c r="D17" i="157"/>
  <c r="C17" i="157"/>
  <c r="B17" i="157"/>
  <c r="C9" i="145" l="1"/>
  <c r="C30" i="145"/>
  <c r="C27" i="145"/>
  <c r="C23" i="145"/>
  <c r="C19" i="145"/>
  <c r="C13" i="145"/>
  <c r="C31" i="145" l="1"/>
  <c r="H21" i="8"/>
  <c r="E107" i="167" l="1"/>
  <c r="D7" i="167" l="1"/>
  <c r="C7" i="167"/>
  <c r="E6" i="167"/>
  <c r="E7" i="167" l="1"/>
  <c r="M33" i="5"/>
  <c r="L33" i="5"/>
  <c r="K33" i="5"/>
  <c r="J33" i="5"/>
  <c r="I33" i="5"/>
  <c r="H33" i="5"/>
  <c r="G33" i="5"/>
  <c r="F33" i="5"/>
  <c r="E33" i="5"/>
  <c r="D33" i="5"/>
  <c r="C33" i="5"/>
  <c r="B33" i="5"/>
  <c r="N32" i="5"/>
  <c r="N31" i="5"/>
  <c r="N30" i="5"/>
  <c r="M29" i="5"/>
  <c r="M34" i="5" s="1"/>
  <c r="L29" i="5"/>
  <c r="L34" i="5" s="1"/>
  <c r="K29" i="5"/>
  <c r="K34" i="5" s="1"/>
  <c r="J29" i="5"/>
  <c r="J34" i="5" s="1"/>
  <c r="I29" i="5"/>
  <c r="I34" i="5" s="1"/>
  <c r="H29" i="5"/>
  <c r="H34" i="5" s="1"/>
  <c r="G29" i="5"/>
  <c r="G34" i="5" s="1"/>
  <c r="F29" i="5"/>
  <c r="F34" i="5" s="1"/>
  <c r="E29" i="5"/>
  <c r="E34" i="5" s="1"/>
  <c r="D29" i="5"/>
  <c r="D34" i="5" s="1"/>
  <c r="C29" i="5"/>
  <c r="C34" i="5" s="1"/>
  <c r="B29" i="5"/>
  <c r="B34" i="5" s="1"/>
  <c r="N28" i="5"/>
  <c r="N27" i="5"/>
  <c r="N26" i="5"/>
  <c r="N25" i="5"/>
  <c r="N24" i="5"/>
  <c r="N23" i="5"/>
  <c r="N22" i="5"/>
  <c r="N21" i="5"/>
  <c r="N20" i="5"/>
  <c r="N19" i="5"/>
  <c r="N18" i="5"/>
  <c r="N17" i="5"/>
  <c r="N16" i="5"/>
  <c r="N15" i="5"/>
  <c r="N14" i="5"/>
  <c r="N13" i="5"/>
  <c r="N12" i="5"/>
  <c r="N11" i="5"/>
  <c r="N9" i="5"/>
  <c r="N8" i="5"/>
  <c r="N7" i="5"/>
  <c r="N6" i="5"/>
  <c r="N17" i="4"/>
  <c r="M16" i="4"/>
  <c r="L16" i="4"/>
  <c r="K16" i="4"/>
  <c r="J16" i="4"/>
  <c r="I16" i="4"/>
  <c r="H16" i="4"/>
  <c r="G16" i="4"/>
  <c r="F16" i="4"/>
  <c r="E16" i="4"/>
  <c r="D16" i="4"/>
  <c r="C16" i="4"/>
  <c r="B16" i="4"/>
  <c r="B18" i="4" s="1"/>
  <c r="N18" i="4" s="1"/>
  <c r="N15" i="4"/>
  <c r="N14" i="4"/>
  <c r="N13" i="4"/>
  <c r="N12" i="4"/>
  <c r="N11" i="4"/>
  <c r="N10" i="4"/>
  <c r="N9" i="4"/>
  <c r="N8" i="4"/>
  <c r="N7" i="4"/>
  <c r="N6" i="4"/>
  <c r="F15" i="3"/>
  <c r="F13" i="3"/>
  <c r="F12" i="3"/>
  <c r="F11" i="3"/>
  <c r="F10" i="3"/>
  <c r="F9" i="3"/>
  <c r="F8" i="3"/>
  <c r="F7" i="3"/>
  <c r="E16" i="2"/>
  <c r="D16" i="2"/>
  <c r="C16" i="2"/>
  <c r="B16" i="2"/>
  <c r="F15" i="2"/>
  <c r="F16" i="2" s="1"/>
  <c r="N33" i="5" l="1"/>
  <c r="N29" i="5"/>
  <c r="N34" i="5" s="1"/>
  <c r="N16" i="4"/>
  <c r="D44" i="167" l="1"/>
  <c r="D45" i="167" s="1"/>
  <c r="D46" i="167" s="1"/>
  <c r="D47" i="167" s="1"/>
  <c r="D48" i="167" s="1"/>
  <c r="C44" i="167"/>
  <c r="E43" i="167"/>
  <c r="E44" i="167" l="1"/>
  <c r="C45" i="167"/>
  <c r="D27" i="167"/>
  <c r="C27" i="167"/>
  <c r="E26" i="167"/>
  <c r="D22" i="167"/>
  <c r="D23" i="167" s="1"/>
  <c r="D24" i="167" s="1"/>
  <c r="C22" i="167"/>
  <c r="E21" i="167"/>
  <c r="D10" i="167"/>
  <c r="C10" i="167"/>
  <c r="E55" i="167"/>
  <c r="D11" i="167" l="1"/>
  <c r="E10" i="167"/>
  <c r="E45" i="167"/>
  <c r="C46" i="167"/>
  <c r="E27" i="167"/>
  <c r="E22" i="167"/>
  <c r="C23" i="167"/>
  <c r="C11" i="167"/>
  <c r="E16" i="167" l="1"/>
  <c r="E46" i="167"/>
  <c r="C47" i="167"/>
  <c r="C12" i="167"/>
  <c r="D12" i="167"/>
  <c r="E23" i="167"/>
  <c r="C24" i="167"/>
  <c r="E24" i="167" s="1"/>
  <c r="E11" i="167"/>
  <c r="D105" i="167"/>
  <c r="C105" i="167"/>
  <c r="E104" i="167"/>
  <c r="E14" i="167"/>
  <c r="E12" i="167" l="1"/>
  <c r="E18" i="167"/>
  <c r="E47" i="167"/>
  <c r="C48" i="167"/>
  <c r="E48" i="167" s="1"/>
  <c r="E105" i="167"/>
  <c r="E17" i="167"/>
  <c r="D83" i="167"/>
  <c r="D84" i="167" s="1"/>
  <c r="D85" i="167" s="1"/>
  <c r="C83" i="167"/>
  <c r="C84" i="167" s="1"/>
  <c r="C85" i="167" s="1"/>
  <c r="E82" i="167"/>
  <c r="D68" i="167"/>
  <c r="C68" i="167"/>
  <c r="C69" i="167" s="1"/>
  <c r="E67" i="167"/>
  <c r="D63" i="167"/>
  <c r="D64" i="167" s="1"/>
  <c r="D65" i="167" s="1"/>
  <c r="C63" i="167"/>
  <c r="C64" i="167" s="1"/>
  <c r="C65" i="167" s="1"/>
  <c r="E62" i="167"/>
  <c r="E57" i="167"/>
  <c r="E19" i="167" l="1"/>
  <c r="E65" i="167"/>
  <c r="E85" i="167"/>
  <c r="E64" i="167"/>
  <c r="E63" i="167"/>
  <c r="E84" i="167"/>
  <c r="E68" i="167"/>
  <c r="D69" i="167"/>
  <c r="D70" i="167" s="1"/>
  <c r="D71" i="167" s="1"/>
  <c r="D72" i="167" s="1"/>
  <c r="D73" i="167" s="1"/>
  <c r="D74" i="167" s="1"/>
  <c r="D75" i="167" s="1"/>
  <c r="E83" i="167"/>
  <c r="C70" i="167"/>
  <c r="D58" i="167"/>
  <c r="D59" i="167" s="1"/>
  <c r="D60" i="167" s="1"/>
  <c r="C58" i="167"/>
  <c r="C59" i="167" s="1"/>
  <c r="C60" i="167" s="1"/>
  <c r="D76" i="167" l="1"/>
  <c r="D77" i="167" s="1"/>
  <c r="D78" i="167" s="1"/>
  <c r="D79" i="167" s="1"/>
  <c r="D80" i="167" s="1"/>
  <c r="E60" i="167"/>
  <c r="E69" i="167"/>
  <c r="E59" i="167"/>
  <c r="E58" i="167"/>
  <c r="C71" i="167"/>
  <c r="E70" i="167"/>
  <c r="C95" i="168"/>
  <c r="A95" i="168" s="1"/>
  <c r="C94" i="168"/>
  <c r="A94" i="168" s="1"/>
  <c r="C93" i="168"/>
  <c r="A93" i="168"/>
  <c r="C92" i="168"/>
  <c r="A92" i="168" s="1"/>
  <c r="C91" i="168"/>
  <c r="A91" i="168" s="1"/>
  <c r="C90" i="168"/>
  <c r="A90" i="168" s="1"/>
  <c r="C89" i="168"/>
  <c r="A89" i="168"/>
  <c r="C88" i="168"/>
  <c r="A88" i="168" s="1"/>
  <c r="C87" i="168"/>
  <c r="A87" i="168" s="1"/>
  <c r="C86" i="168"/>
  <c r="A86" i="168" s="1"/>
  <c r="C85" i="168"/>
  <c r="A85" i="168"/>
  <c r="C84" i="168"/>
  <c r="A84" i="168" s="1"/>
  <c r="C83" i="168"/>
  <c r="A83" i="168" s="1"/>
  <c r="C82" i="168"/>
  <c r="A82" i="168" s="1"/>
  <c r="C81" i="168"/>
  <c r="A81" i="168"/>
  <c r="C80" i="168"/>
  <c r="A80" i="168" s="1"/>
  <c r="C79" i="168"/>
  <c r="A79" i="168" s="1"/>
  <c r="C78" i="168"/>
  <c r="A78" i="168" s="1"/>
  <c r="C77" i="168"/>
  <c r="A77" i="168"/>
  <c r="C76" i="168"/>
  <c r="A76" i="168" s="1"/>
  <c r="C75" i="168"/>
  <c r="A75" i="168" s="1"/>
  <c r="C74" i="168"/>
  <c r="A74" i="168" s="1"/>
  <c r="C73" i="168"/>
  <c r="A73" i="168"/>
  <c r="C72" i="168"/>
  <c r="A72" i="168" s="1"/>
  <c r="C71" i="168"/>
  <c r="A71" i="168" s="1"/>
  <c r="C70" i="168"/>
  <c r="A70" i="168" s="1"/>
  <c r="C69" i="168"/>
  <c r="A69" i="168"/>
  <c r="C68" i="168"/>
  <c r="A68" i="168" s="1"/>
  <c r="C67" i="168"/>
  <c r="A67" i="168" s="1"/>
  <c r="C66" i="168"/>
  <c r="A66" i="168" s="1"/>
  <c r="C65" i="168"/>
  <c r="A65" i="168"/>
  <c r="C64" i="168"/>
  <c r="A64" i="168" s="1"/>
  <c r="C63" i="168"/>
  <c r="A63" i="168" s="1"/>
  <c r="C62" i="168"/>
  <c r="A62" i="168" s="1"/>
  <c r="C61" i="168"/>
  <c r="A61" i="168"/>
  <c r="C60" i="168"/>
  <c r="A60" i="168" s="1"/>
  <c r="C59" i="168"/>
  <c r="A59" i="168" s="1"/>
  <c r="C58" i="168"/>
  <c r="A58" i="168" s="1"/>
  <c r="C57" i="168"/>
  <c r="A57" i="168"/>
  <c r="C56" i="168"/>
  <c r="A56" i="168" s="1"/>
  <c r="C55" i="168"/>
  <c r="A55" i="168" s="1"/>
  <c r="C54" i="168"/>
  <c r="A54" i="168" s="1"/>
  <c r="C53" i="168"/>
  <c r="A53" i="168"/>
  <c r="C52" i="168"/>
  <c r="A52" i="168" s="1"/>
  <c r="C51" i="168"/>
  <c r="A51" i="168" s="1"/>
  <c r="C50" i="168"/>
  <c r="A50" i="168" s="1"/>
  <c r="C49" i="168"/>
  <c r="A49" i="168"/>
  <c r="C48" i="168"/>
  <c r="A48" i="168" s="1"/>
  <c r="C47" i="168"/>
  <c r="A47" i="168" s="1"/>
  <c r="C46" i="168"/>
  <c r="A46" i="168" s="1"/>
  <c r="C45" i="168"/>
  <c r="A45" i="168"/>
  <c r="C44" i="168"/>
  <c r="A44" i="168" s="1"/>
  <c r="C43" i="168"/>
  <c r="A43" i="168" s="1"/>
  <c r="C42" i="168"/>
  <c r="A42" i="168" s="1"/>
  <c r="C41" i="168"/>
  <c r="A41" i="168"/>
  <c r="C40" i="168"/>
  <c r="A40" i="168" s="1"/>
  <c r="C39" i="168"/>
  <c r="A39" i="168" s="1"/>
  <c r="C38" i="168"/>
  <c r="A38" i="168" s="1"/>
  <c r="C37" i="168"/>
  <c r="A37" i="168"/>
  <c r="C36" i="168"/>
  <c r="A36" i="168" s="1"/>
  <c r="C35" i="168"/>
  <c r="A35" i="168" s="1"/>
  <c r="C34" i="168"/>
  <c r="A34" i="168" s="1"/>
  <c r="C33" i="168"/>
  <c r="A33" i="168"/>
  <c r="C32" i="168"/>
  <c r="A32" i="168" s="1"/>
  <c r="C31" i="168"/>
  <c r="A31" i="168" s="1"/>
  <c r="C30" i="168"/>
  <c r="A30" i="168" s="1"/>
  <c r="C29" i="168"/>
  <c r="A29" i="168"/>
  <c r="C28" i="168"/>
  <c r="A28" i="168" s="1"/>
  <c r="C27" i="168"/>
  <c r="A27" i="168" s="1"/>
  <c r="C26" i="168"/>
  <c r="A26" i="168" s="1"/>
  <c r="D25" i="168"/>
  <c r="C25" i="168"/>
  <c r="A25" i="168" s="1"/>
  <c r="D24" i="168"/>
  <c r="C24" i="168"/>
  <c r="A24" i="168" s="1"/>
  <c r="D23" i="168"/>
  <c r="C23" i="168"/>
  <c r="A23" i="168"/>
  <c r="D22" i="168"/>
  <c r="C22" i="168"/>
  <c r="A22" i="168" s="1"/>
  <c r="D21" i="168"/>
  <c r="C21" i="168"/>
  <c r="A21" i="168"/>
  <c r="D20" i="168"/>
  <c r="C20" i="168"/>
  <c r="A20" i="168"/>
  <c r="D19" i="168"/>
  <c r="C19" i="168"/>
  <c r="A19" i="168"/>
  <c r="D18" i="168"/>
  <c r="C18" i="168"/>
  <c r="A18" i="168" s="1"/>
  <c r="D17" i="168"/>
  <c r="C17" i="168"/>
  <c r="A17" i="168" s="1"/>
  <c r="D16" i="168"/>
  <c r="C16" i="168"/>
  <c r="A16" i="168" s="1"/>
  <c r="D15" i="168"/>
  <c r="C15" i="168"/>
  <c r="A15" i="168"/>
  <c r="D14" i="168"/>
  <c r="C14" i="168"/>
  <c r="A14" i="168" s="1"/>
  <c r="D13" i="168"/>
  <c r="C13" i="168"/>
  <c r="A13" i="168"/>
  <c r="D12" i="168"/>
  <c r="C12" i="168"/>
  <c r="A12" i="168"/>
  <c r="D11" i="168"/>
  <c r="C11" i="168"/>
  <c r="A11" i="168"/>
  <c r="D10" i="168"/>
  <c r="C10" i="168"/>
  <c r="A10" i="168" s="1"/>
  <c r="D9" i="168"/>
  <c r="C9" i="168"/>
  <c r="A9" i="168" s="1"/>
  <c r="D8" i="168"/>
  <c r="C8" i="168"/>
  <c r="A8" i="168" s="1"/>
  <c r="D7" i="168"/>
  <c r="C7" i="168"/>
  <c r="A7" i="168"/>
  <c r="D6" i="168"/>
  <c r="C6" i="168"/>
  <c r="A6" i="168" s="1"/>
  <c r="D5" i="168"/>
  <c r="C5" i="168"/>
  <c r="A5" i="168"/>
  <c r="D4" i="168"/>
  <c r="C4" i="168"/>
  <c r="A4" i="168"/>
  <c r="D97" i="167"/>
  <c r="D98" i="167" s="1"/>
  <c r="D99" i="167" s="1"/>
  <c r="D100" i="167" s="1"/>
  <c r="D101" i="167" s="1"/>
  <c r="D102" i="167" s="1"/>
  <c r="C97" i="167"/>
  <c r="C98" i="167" s="1"/>
  <c r="E96" i="167"/>
  <c r="D88" i="167"/>
  <c r="D89" i="167" s="1"/>
  <c r="D90" i="167" s="1"/>
  <c r="D91" i="167" s="1"/>
  <c r="D92" i="167" s="1"/>
  <c r="D93" i="167" s="1"/>
  <c r="C88" i="167"/>
  <c r="E87" i="167"/>
  <c r="D53" i="167"/>
  <c r="C53" i="167"/>
  <c r="E52" i="167"/>
  <c r="E50" i="167"/>
  <c r="D32" i="167"/>
  <c r="D33" i="167" s="1"/>
  <c r="C32" i="167"/>
  <c r="C33" i="167" s="1"/>
  <c r="E31" i="167"/>
  <c r="E9" i="167"/>
  <c r="D34" i="167" l="1"/>
  <c r="D35" i="167" s="1"/>
  <c r="D36" i="167" s="1"/>
  <c r="D37" i="167" s="1"/>
  <c r="D38" i="167" s="1"/>
  <c r="D39" i="167" s="1"/>
  <c r="D40" i="167" s="1"/>
  <c r="D41" i="167" s="1"/>
  <c r="E98" i="167"/>
  <c r="C99" i="167"/>
  <c r="E71" i="167"/>
  <c r="C72" i="167"/>
  <c r="E88" i="167"/>
  <c r="E97" i="167"/>
  <c r="E53" i="167"/>
  <c r="C89" i="167"/>
  <c r="E32" i="167"/>
  <c r="E15" i="167"/>
  <c r="E99" i="167" l="1"/>
  <c r="C100" i="167"/>
  <c r="C73" i="167"/>
  <c r="E72" i="167"/>
  <c r="E89" i="167"/>
  <c r="C90" i="167"/>
  <c r="E100" i="167" l="1"/>
  <c r="C101" i="167"/>
  <c r="C74" i="167"/>
  <c r="E73" i="167"/>
  <c r="C91" i="167"/>
  <c r="E90" i="167"/>
  <c r="E74" i="167" l="1"/>
  <c r="C75" i="167"/>
  <c r="C76" i="167" s="1"/>
  <c r="E101" i="167"/>
  <c r="C102" i="167"/>
  <c r="E102" i="167" s="1"/>
  <c r="E91" i="167"/>
  <c r="C92" i="167"/>
  <c r="C93" i="167" s="1"/>
  <c r="M19" i="110"/>
  <c r="K19" i="110"/>
  <c r="I19" i="110"/>
  <c r="G19" i="110"/>
  <c r="E19" i="110"/>
  <c r="B19" i="110"/>
  <c r="M18" i="110"/>
  <c r="K18" i="110"/>
  <c r="I18" i="110"/>
  <c r="G18" i="110"/>
  <c r="E18" i="110"/>
  <c r="B18" i="110"/>
  <c r="M17" i="110"/>
  <c r="M19" i="111"/>
  <c r="K19" i="111"/>
  <c r="I19" i="111"/>
  <c r="G19" i="111"/>
  <c r="E19" i="111"/>
  <c r="B19" i="111"/>
  <c r="M18" i="111"/>
  <c r="K18" i="111"/>
  <c r="I18" i="111"/>
  <c r="G18" i="111"/>
  <c r="E18" i="111"/>
  <c r="B18" i="111"/>
  <c r="M17" i="111"/>
  <c r="E76" i="167" l="1"/>
  <c r="C77" i="167"/>
  <c r="E75" i="167"/>
  <c r="C80" i="167"/>
  <c r="E80" i="167" s="1"/>
  <c r="E33" i="167"/>
  <c r="C34" i="167"/>
  <c r="E92" i="167"/>
  <c r="E77" i="167" l="1"/>
  <c r="C78" i="167"/>
  <c r="E34" i="167"/>
  <c r="C35" i="167"/>
  <c r="G15" i="7"/>
  <c r="G14" i="7"/>
  <c r="E78" i="167" l="1"/>
  <c r="C79" i="167"/>
  <c r="E79" i="167" s="1"/>
  <c r="E35" i="167"/>
  <c r="C36" i="167"/>
  <c r="E93" i="167"/>
  <c r="M15" i="159"/>
  <c r="L15" i="159"/>
  <c r="K15" i="159"/>
  <c r="I15" i="159"/>
  <c r="H15" i="159"/>
  <c r="G15" i="159"/>
  <c r="F15" i="159"/>
  <c r="E15" i="159"/>
  <c r="D15" i="159"/>
  <c r="C15" i="159"/>
  <c r="B15" i="159"/>
  <c r="E36" i="167" l="1"/>
  <c r="C37" i="167"/>
  <c r="M8" i="158"/>
  <c r="K8" i="158"/>
  <c r="I8" i="158"/>
  <c r="G8" i="158"/>
  <c r="E8" i="158"/>
  <c r="C8" i="158"/>
  <c r="E37" i="167" l="1"/>
  <c r="C38" i="167"/>
  <c r="M9" i="157"/>
  <c r="L9" i="157"/>
  <c r="K9" i="157"/>
  <c r="J9" i="157"/>
  <c r="I9" i="157"/>
  <c r="H9" i="157"/>
  <c r="G9" i="157"/>
  <c r="F9" i="157"/>
  <c r="E9" i="157"/>
  <c r="D9" i="157"/>
  <c r="C9" i="157"/>
  <c r="E38" i="167" l="1"/>
  <c r="C39" i="167"/>
  <c r="L21" i="155"/>
  <c r="M17" i="155" s="1"/>
  <c r="J21" i="155"/>
  <c r="H21" i="155"/>
  <c r="I19" i="155" s="1"/>
  <c r="F21" i="155"/>
  <c r="G17" i="155" s="1"/>
  <c r="D21" i="155"/>
  <c r="E20" i="155" s="1"/>
  <c r="B21" i="155"/>
  <c r="C20" i="155" s="1"/>
  <c r="M20" i="155"/>
  <c r="K20" i="155"/>
  <c r="I20" i="155"/>
  <c r="M19" i="155"/>
  <c r="K19" i="155"/>
  <c r="C19" i="155"/>
  <c r="M18" i="155"/>
  <c r="K18" i="155"/>
  <c r="I18" i="155"/>
  <c r="K17" i="155"/>
  <c r="K21" i="155" s="1"/>
  <c r="I17" i="155"/>
  <c r="E17" i="155"/>
  <c r="L10" i="155"/>
  <c r="M7" i="155" s="1"/>
  <c r="J10" i="155"/>
  <c r="K9" i="155" s="1"/>
  <c r="H10" i="155"/>
  <c r="I8" i="155" s="1"/>
  <c r="F10" i="155"/>
  <c r="G9" i="155" s="1"/>
  <c r="D10" i="155"/>
  <c r="E9" i="155" s="1"/>
  <c r="B10" i="155"/>
  <c r="C7" i="155" s="1"/>
  <c r="M9" i="155"/>
  <c r="M8" i="155"/>
  <c r="K8" i="155"/>
  <c r="G8" i="155"/>
  <c r="I7" i="155"/>
  <c r="G7" i="155"/>
  <c r="M6" i="155"/>
  <c r="I6" i="155"/>
  <c r="G6" i="155"/>
  <c r="E39" i="167" l="1"/>
  <c r="C40" i="167"/>
  <c r="E8" i="155"/>
  <c r="C6" i="155"/>
  <c r="E6" i="155"/>
  <c r="I9" i="155"/>
  <c r="I21" i="155"/>
  <c r="I10" i="155"/>
  <c r="E19" i="155"/>
  <c r="E21" i="155" s="1"/>
  <c r="C18" i="155"/>
  <c r="M10" i="155"/>
  <c r="E18" i="155"/>
  <c r="E7" i="155"/>
  <c r="E10" i="155" s="1"/>
  <c r="M21" i="155"/>
  <c r="G10" i="155"/>
  <c r="C17" i="155"/>
  <c r="C21" i="155"/>
  <c r="C9" i="155"/>
  <c r="G20" i="155"/>
  <c r="K7" i="155"/>
  <c r="G19" i="155"/>
  <c r="K6" i="155"/>
  <c r="C8" i="155"/>
  <c r="G18" i="155"/>
  <c r="E40" i="167" l="1"/>
  <c r="C41" i="167"/>
  <c r="G21" i="155"/>
  <c r="C10" i="155"/>
  <c r="K10" i="155"/>
  <c r="E41" i="167" l="1"/>
  <c r="A8" i="123" l="1"/>
  <c r="A9" i="123" s="1"/>
  <c r="A10" i="123" s="1"/>
  <c r="A11" i="123" s="1"/>
  <c r="A12" i="123" s="1"/>
  <c r="K27" i="13" l="1"/>
  <c r="K11" i="28" l="1"/>
  <c r="K13" i="28" s="1"/>
  <c r="N78" i="24" l="1"/>
  <c r="N77" i="24"/>
  <c r="N75" i="24"/>
  <c r="N71" i="24"/>
  <c r="N67" i="24"/>
  <c r="N66" i="24"/>
  <c r="N64" i="24"/>
  <c r="N63" i="24"/>
  <c r="N62" i="24"/>
  <c r="N61" i="24"/>
  <c r="N59" i="24"/>
  <c r="N57" i="24"/>
  <c r="N56" i="24"/>
  <c r="N52" i="24"/>
  <c r="N50" i="24"/>
  <c r="N49" i="24"/>
  <c r="N48" i="24"/>
  <c r="N46" i="24"/>
  <c r="N44" i="24"/>
  <c r="N43" i="24"/>
  <c r="N42" i="24"/>
  <c r="N41" i="24"/>
  <c r="N40" i="24"/>
  <c r="N33" i="24"/>
  <c r="N32" i="24"/>
  <c r="N31" i="24"/>
  <c r="N30" i="24"/>
  <c r="N29" i="24"/>
  <c r="N28" i="24"/>
  <c r="N22" i="24"/>
  <c r="N20" i="24"/>
  <c r="N19" i="24"/>
  <c r="N16" i="24"/>
  <c r="N15" i="24"/>
  <c r="N14" i="24"/>
  <c r="N13" i="24"/>
  <c r="N12" i="24"/>
  <c r="M78" i="24" l="1"/>
  <c r="M77" i="24"/>
  <c r="M75" i="24"/>
  <c r="M74" i="24"/>
  <c r="M71" i="24"/>
  <c r="M67" i="24"/>
  <c r="M66" i="24"/>
  <c r="M64" i="24"/>
  <c r="M63" i="24"/>
  <c r="M62" i="24"/>
  <c r="M61" i="24"/>
  <c r="M59" i="24"/>
  <c r="M57" i="24"/>
  <c r="M56" i="24"/>
  <c r="M55" i="24"/>
  <c r="M53" i="24"/>
  <c r="M52" i="24"/>
  <c r="M50" i="24"/>
  <c r="M49" i="24"/>
  <c r="M48" i="24"/>
  <c r="M46" i="24"/>
  <c r="M44" i="24"/>
  <c r="M43" i="24"/>
  <c r="M42" i="24"/>
  <c r="M41" i="24"/>
  <c r="M40" i="24"/>
  <c r="M33" i="24"/>
  <c r="M32" i="24"/>
  <c r="M31" i="24"/>
  <c r="M30" i="24"/>
  <c r="M29" i="24"/>
  <c r="M28" i="24"/>
  <c r="M23" i="24"/>
  <c r="M22" i="24"/>
  <c r="M20" i="24"/>
  <c r="M19" i="24"/>
  <c r="M17" i="24"/>
  <c r="M16" i="24"/>
  <c r="M15" i="24"/>
  <c r="M14" i="24"/>
  <c r="M13" i="24"/>
  <c r="M12" i="24"/>
  <c r="N9" i="24"/>
  <c r="D31" i="9" l="1"/>
  <c r="D30" i="9"/>
  <c r="D28" i="9"/>
  <c r="C34" i="9"/>
  <c r="B34" i="9"/>
  <c r="D9" i="9"/>
  <c r="D10" i="9"/>
  <c r="D11" i="9"/>
  <c r="D12" i="9"/>
  <c r="D13" i="9"/>
  <c r="D14" i="9"/>
  <c r="D15" i="9"/>
  <c r="D16" i="9"/>
  <c r="D17" i="9"/>
  <c r="D18" i="9"/>
  <c r="D19" i="9"/>
  <c r="D20" i="9"/>
  <c r="D21" i="9"/>
  <c r="D22" i="9"/>
  <c r="D23" i="9"/>
  <c r="D24" i="9"/>
  <c r="D25" i="9"/>
  <c r="D26" i="9"/>
  <c r="D8" i="9"/>
  <c r="C26" i="9"/>
  <c r="B26" i="9"/>
  <c r="D34" i="9" l="1"/>
  <c r="L15" i="8"/>
  <c r="L17" i="8"/>
  <c r="K20" i="8"/>
  <c r="K19" i="8"/>
  <c r="K18" i="8"/>
  <c r="K17" i="8"/>
  <c r="K16" i="8"/>
  <c r="K15" i="8"/>
  <c r="K14" i="8"/>
  <c r="K13" i="8"/>
  <c r="K12" i="8"/>
  <c r="K11" i="8"/>
  <c r="K10" i="8"/>
  <c r="K9" i="8"/>
  <c r="G20" i="8"/>
  <c r="G19" i="8"/>
  <c r="G18" i="8"/>
  <c r="G17" i="8"/>
  <c r="G16" i="8"/>
  <c r="G15" i="8"/>
  <c r="G14" i="8"/>
  <c r="G12" i="8"/>
  <c r="G11" i="8"/>
  <c r="G10" i="8"/>
  <c r="C21" i="8"/>
  <c r="C20" i="8"/>
  <c r="C19" i="8"/>
  <c r="C18" i="8"/>
  <c r="C17" i="8"/>
  <c r="C16" i="8"/>
  <c r="C15" i="8"/>
  <c r="C14" i="8"/>
  <c r="C13" i="8"/>
  <c r="C12" i="8"/>
  <c r="C11" i="8"/>
  <c r="C10" i="8"/>
  <c r="C9" i="8"/>
  <c r="D27" i="7" l="1"/>
  <c r="D28" i="7"/>
  <c r="D29" i="7"/>
  <c r="D30" i="7"/>
  <c r="D26" i="7"/>
  <c r="E27" i="7"/>
  <c r="E28" i="7"/>
  <c r="E29" i="7"/>
  <c r="E30" i="7"/>
  <c r="E26" i="7"/>
  <c r="F27" i="7"/>
  <c r="F28" i="7"/>
  <c r="F29" i="7"/>
  <c r="F30" i="7"/>
  <c r="F26" i="7"/>
  <c r="C22" i="7"/>
  <c r="C23" i="7"/>
  <c r="C24" i="7"/>
  <c r="C21" i="7"/>
  <c r="D22" i="7"/>
  <c r="D23" i="7"/>
  <c r="D24" i="7"/>
  <c r="D21" i="7"/>
  <c r="E22" i="7"/>
  <c r="E23" i="7"/>
  <c r="E24" i="7"/>
  <c r="E21" i="7"/>
  <c r="F22" i="7"/>
  <c r="F23" i="7"/>
  <c r="F24" i="7"/>
  <c r="F21" i="7"/>
  <c r="E25" i="32" l="1"/>
  <c r="E24" i="32"/>
  <c r="E23" i="32"/>
  <c r="E22" i="32"/>
  <c r="E21" i="32"/>
  <c r="E20" i="32"/>
  <c r="E19" i="32"/>
  <c r="E18" i="32"/>
  <c r="E17" i="32"/>
  <c r="E16" i="32"/>
  <c r="E15" i="32"/>
  <c r="E14" i="32"/>
  <c r="E13" i="32"/>
  <c r="E12" i="32"/>
  <c r="E11" i="32"/>
  <c r="E10" i="32"/>
  <c r="E9" i="32"/>
  <c r="E8" i="32"/>
  <c r="E7" i="32"/>
  <c r="E25" i="31"/>
  <c r="E24" i="31"/>
  <c r="E23" i="31"/>
  <c r="E22" i="31"/>
  <c r="E21" i="31"/>
  <c r="E20" i="31"/>
  <c r="E19" i="31"/>
  <c r="E18" i="31"/>
  <c r="E17" i="31"/>
  <c r="E16" i="31"/>
  <c r="E15" i="31"/>
  <c r="E14" i="31"/>
  <c r="E13" i="31"/>
  <c r="E12" i="31"/>
  <c r="E11" i="31"/>
  <c r="E10" i="31"/>
  <c r="E9" i="31"/>
  <c r="E8" i="31"/>
  <c r="E7" i="31"/>
  <c r="K31" i="27"/>
  <c r="J25" i="27"/>
  <c r="J23" i="27"/>
  <c r="J21" i="27"/>
  <c r="J18" i="11"/>
  <c r="J9" i="8"/>
  <c r="J21" i="8" s="1"/>
  <c r="F17" i="8" l="1"/>
  <c r="F15" i="8"/>
  <c r="G9" i="8"/>
  <c r="B17" i="8"/>
  <c r="B15" i="8" s="1"/>
  <c r="B9" i="8"/>
  <c r="H31" i="27" l="1"/>
  <c r="H7" i="27"/>
  <c r="G31" i="27"/>
  <c r="G25" i="27"/>
  <c r="G23" i="27"/>
  <c r="G21" i="27"/>
  <c r="D9" i="8" l="1"/>
  <c r="D17" i="8"/>
  <c r="D15" i="8" s="1"/>
  <c r="H17" i="8"/>
  <c r="L9" i="8"/>
  <c r="D21" i="8" l="1"/>
  <c r="E16" i="8" s="1"/>
  <c r="H15" i="8"/>
  <c r="L21" i="8"/>
  <c r="E19" i="8" l="1"/>
  <c r="E20" i="8"/>
  <c r="E18" i="8"/>
  <c r="E13" i="8"/>
  <c r="E17" i="8"/>
  <c r="E21" i="8"/>
  <c r="E10" i="8"/>
  <c r="E14" i="8"/>
  <c r="E12" i="8"/>
  <c r="E15" i="8"/>
  <c r="E9" i="8"/>
  <c r="E11" i="8"/>
  <c r="M19" i="8"/>
  <c r="M11" i="8"/>
  <c r="M18" i="8"/>
  <c r="M10" i="8"/>
  <c r="M17" i="8"/>
  <c r="M16" i="8"/>
  <c r="M15" i="8"/>
  <c r="M21" i="8"/>
  <c r="M13" i="8"/>
  <c r="M20" i="8"/>
  <c r="M14" i="8"/>
  <c r="M12" i="8"/>
  <c r="M9" i="8"/>
  <c r="I14" i="8" l="1"/>
  <c r="I11" i="8"/>
  <c r="I10" i="8"/>
  <c r="I12" i="8"/>
  <c r="I20" i="8"/>
  <c r="I19" i="8"/>
  <c r="I18" i="8"/>
  <c r="I16" i="8"/>
  <c r="I9" i="8"/>
  <c r="I17" i="8"/>
  <c r="I15" i="8"/>
</calcChain>
</file>

<file path=xl/sharedStrings.xml><?xml version="1.0" encoding="utf-8"?>
<sst xmlns="http://schemas.openxmlformats.org/spreadsheetml/2006/main" count="5276" uniqueCount="2270">
  <si>
    <t>Imprese nazionali</t>
  </si>
  <si>
    <t>Totale</t>
  </si>
  <si>
    <t>(milioni di euro)</t>
  </si>
  <si>
    <t>Paese</t>
  </si>
  <si>
    <t>Austria</t>
  </si>
  <si>
    <t>-</t>
  </si>
  <si>
    <t>Belgio</t>
  </si>
  <si>
    <t>Francia</t>
  </si>
  <si>
    <t>Germania</t>
  </si>
  <si>
    <t>Irlanda</t>
  </si>
  <si>
    <t>Lussemburgo</t>
  </si>
  <si>
    <t>Spagna</t>
  </si>
  <si>
    <t>Regno Unito</t>
  </si>
  <si>
    <t>Liechtenstein</t>
  </si>
  <si>
    <t>Malta</t>
  </si>
  <si>
    <t>Paesi Bassi</t>
  </si>
  <si>
    <t>Assistenza</t>
  </si>
  <si>
    <t>Credito e cauzione</t>
  </si>
  <si>
    <t>Incendio e altri danni a beni</t>
  </si>
  <si>
    <t>Protezione del reddito</t>
  </si>
  <si>
    <t>Tutela giudiziaria</t>
  </si>
  <si>
    <t>Marittima, aeronautica e trasporti</t>
  </si>
  <si>
    <t>Spese mediche</t>
  </si>
  <si>
    <t>Perdite pecuniarie</t>
  </si>
  <si>
    <t>Altre assicurazioni auto</t>
  </si>
  <si>
    <t>Risarcimento dei lavoratori</t>
  </si>
  <si>
    <t>Romania</t>
  </si>
  <si>
    <t>Svezia</t>
  </si>
  <si>
    <t>Finlandia</t>
  </si>
  <si>
    <t>Ungheria</t>
  </si>
  <si>
    <t>Lettonia</t>
  </si>
  <si>
    <t>Totale Italia</t>
  </si>
  <si>
    <t xml:space="preserve">Vita </t>
  </si>
  <si>
    <t xml:space="preserve">Danni </t>
  </si>
  <si>
    <t>Premi rami vita</t>
  </si>
  <si>
    <t>Premi rami danni</t>
  </si>
  <si>
    <t>Vita</t>
  </si>
  <si>
    <t>Danni</t>
  </si>
  <si>
    <t>Premi</t>
  </si>
  <si>
    <t>%</t>
  </si>
  <si>
    <t>Controllo soggetti esteri UE settore assicurativo</t>
  </si>
  <si>
    <t>Controllo soggetti esteri UE settore finanziario</t>
  </si>
  <si>
    <t>Controllo soggetti esteri extra UE settore assicurativo</t>
  </si>
  <si>
    <t>Controllo soggetti esteri extra UE settore finanziario</t>
  </si>
  <si>
    <t>Controllo dallo Stato e da enti pubblici italiani</t>
  </si>
  <si>
    <t>RAMI DANNI</t>
  </si>
  <si>
    <t xml:space="preserve">Infortuni </t>
  </si>
  <si>
    <t xml:space="preserve">Malattia </t>
  </si>
  <si>
    <t xml:space="preserve">Corpi di veicoli terrestri </t>
  </si>
  <si>
    <t xml:space="preserve">Corpi di veicoli ferroviari </t>
  </si>
  <si>
    <t xml:space="preserve">Corpi di veicoli aerei </t>
  </si>
  <si>
    <t>Corpi di veicoli marittimi, lacustri e fluviali</t>
  </si>
  <si>
    <t xml:space="preserve">Merci trasportate </t>
  </si>
  <si>
    <t xml:space="preserve">Incendio ed elementi naturali </t>
  </si>
  <si>
    <t>Altri danni ai beni</t>
  </si>
  <si>
    <t>R.C. autoveicoli terrestri</t>
  </si>
  <si>
    <t xml:space="preserve">R.C. aeromobili </t>
  </si>
  <si>
    <t xml:space="preserve">R.C. veicoli marittimi, lacustri e fluviali </t>
  </si>
  <si>
    <t>R.C. generale</t>
  </si>
  <si>
    <t xml:space="preserve">Credito </t>
  </si>
  <si>
    <t>Cauzione</t>
  </si>
  <si>
    <t xml:space="preserve">Perdite pecuniarie di vario genere </t>
  </si>
  <si>
    <t>Totale rami danni</t>
  </si>
  <si>
    <t>RAMI VITA</t>
  </si>
  <si>
    <t xml:space="preserve"> Ramo I</t>
  </si>
  <si>
    <t xml:space="preserve"> Ramo II </t>
  </si>
  <si>
    <t xml:space="preserve"> </t>
  </si>
  <si>
    <t xml:space="preserve"> Ramo III </t>
  </si>
  <si>
    <t xml:space="preserve"> Ramo IV </t>
  </si>
  <si>
    <t xml:space="preserve"> Ramo V</t>
  </si>
  <si>
    <t xml:space="preserve"> Ramo VI</t>
  </si>
  <si>
    <t>Totale rami vita</t>
  </si>
  <si>
    <t>ramo I</t>
  </si>
  <si>
    <t>var. %</t>
  </si>
  <si>
    <t>ramo III</t>
  </si>
  <si>
    <t>ramo IV</t>
  </si>
  <si>
    <t>ramo V</t>
  </si>
  <si>
    <t>ramo VI</t>
  </si>
  <si>
    <t>(milioni di euro e valori percentuali)</t>
  </si>
  <si>
    <t>Voci</t>
  </si>
  <si>
    <t>Variazione annua</t>
  </si>
  <si>
    <t>Incidenza sul totale</t>
  </si>
  <si>
    <t>Altre polizze</t>
  </si>
  <si>
    <t>Temporanee di puro rischio (ramo I)</t>
  </si>
  <si>
    <t>Altre tipologie di polizze di ramo I</t>
  </si>
  <si>
    <t>**</t>
  </si>
  <si>
    <t>Infortuni</t>
  </si>
  <si>
    <t>Corpi di veicoli terrestri</t>
  </si>
  <si>
    <t>Corpi di veicoli aerei</t>
  </si>
  <si>
    <t>Merci trasportate</t>
  </si>
  <si>
    <t xml:space="preserve">Assistenza </t>
  </si>
  <si>
    <t>Attivo</t>
  </si>
  <si>
    <t>Crediti verso soci</t>
  </si>
  <si>
    <t>Attivi immateriali</t>
  </si>
  <si>
    <t>Investimenti classe C (A)+(B)</t>
  </si>
  <si>
    <t>Investimenti classe C danni (A)</t>
  </si>
  <si>
    <t>Investimenti classe C vita (B)</t>
  </si>
  <si>
    <t>Investimenti classe D vita</t>
  </si>
  <si>
    <t>Crediti</t>
  </si>
  <si>
    <t>Altri elementi dell'attivo</t>
  </si>
  <si>
    <t>Totale attivo</t>
  </si>
  <si>
    <t>Passivo</t>
  </si>
  <si>
    <t>Patrimonio netto</t>
  </si>
  <si>
    <t>Passività subordinate</t>
  </si>
  <si>
    <t>Riserve tecniche vita C</t>
  </si>
  <si>
    <t>Riserve tecniche vita D</t>
  </si>
  <si>
    <t>Fondi rischi e oneri</t>
  </si>
  <si>
    <t>ATTIVO</t>
  </si>
  <si>
    <t>A.</t>
  </si>
  <si>
    <t>B.</t>
  </si>
  <si>
    <t>C.</t>
  </si>
  <si>
    <t>INVESTIMENTI</t>
  </si>
  <si>
    <t xml:space="preserve">I </t>
  </si>
  <si>
    <t>- Terreni e fabbricati</t>
  </si>
  <si>
    <t xml:space="preserve">II </t>
  </si>
  <si>
    <t xml:space="preserve">III </t>
  </si>
  <si>
    <t>- Altri investimenti finanziari</t>
  </si>
  <si>
    <t xml:space="preserve">IV </t>
  </si>
  <si>
    <t>- Depositi presso imprese cedenti</t>
  </si>
  <si>
    <t>D.</t>
  </si>
  <si>
    <t>Investimenti derivanti dalla gestione dei fondi pensione</t>
  </si>
  <si>
    <t>Dbis.</t>
  </si>
  <si>
    <t>I</t>
  </si>
  <si>
    <t>- RAMI DANNI</t>
  </si>
  <si>
    <t>II</t>
  </si>
  <si>
    <t>- RAMI VITA</t>
  </si>
  <si>
    <t>E.</t>
  </si>
  <si>
    <t>CREDITI</t>
  </si>
  <si>
    <t>- Altri crediti</t>
  </si>
  <si>
    <t>F.</t>
  </si>
  <si>
    <t>ALTRI ELEMENTI DELL'ATTIVO</t>
  </si>
  <si>
    <t>- Attivi materiali e scorte:</t>
  </si>
  <si>
    <t>- Disponibilità liquide</t>
  </si>
  <si>
    <t>- Altre attività</t>
  </si>
  <si>
    <t>G.</t>
  </si>
  <si>
    <t>PASSIVO E PATRIMONIO NETTO</t>
  </si>
  <si>
    <t>PATRIMONIO NETTO</t>
  </si>
  <si>
    <t>- Capitale sociale sottoscritto o fondo equivalente</t>
  </si>
  <si>
    <t>- Riserva da sovrapprezzo di emissione</t>
  </si>
  <si>
    <t>- Riserve di rivalutazione</t>
  </si>
  <si>
    <t>IV</t>
  </si>
  <si>
    <t>- Riserva legale</t>
  </si>
  <si>
    <t xml:space="preserve">V </t>
  </si>
  <si>
    <t>- Riserve statutarie</t>
  </si>
  <si>
    <t>VI</t>
  </si>
  <si>
    <t>VII</t>
  </si>
  <si>
    <t>- Altre riserve</t>
  </si>
  <si>
    <t>VIII</t>
  </si>
  <si>
    <t>- Utili (perdite) portati a nuovo</t>
  </si>
  <si>
    <t>IX</t>
  </si>
  <si>
    <t>- Utile (perdita) dell'esercizio</t>
  </si>
  <si>
    <t>X</t>
  </si>
  <si>
    <t>RISERVE TECNICHE</t>
  </si>
  <si>
    <t xml:space="preserve">   4. Altre riserve tecniche</t>
  </si>
  <si>
    <t xml:space="preserve">   1. Riserve matematiche</t>
  </si>
  <si>
    <t xml:space="preserve">   2. Riserva premi delle assicurazioni complementari</t>
  </si>
  <si>
    <t xml:space="preserve">   4. Riserva per partecipazione agli utili e ristorni</t>
  </si>
  <si>
    <t xml:space="preserve">   5. Altre riserve tecniche</t>
  </si>
  <si>
    <t>- Riserve derivanti dalla gestione dei fondi pensione</t>
  </si>
  <si>
    <t>FONDI PER RISCHI E ONERI</t>
  </si>
  <si>
    <t>2. Fondi per imposte</t>
  </si>
  <si>
    <t>3. Altri accantonamenti</t>
  </si>
  <si>
    <t>DEPOSITI RICEVUTI DA RIASSICURATORI</t>
  </si>
  <si>
    <t>- Debiti, derivanti da operazioni di assicurazione diretta, nei confronti di:</t>
  </si>
  <si>
    <t xml:space="preserve">- Prestiti obbligazionari </t>
  </si>
  <si>
    <t>- Debiti verso banche e istituti finanziari</t>
  </si>
  <si>
    <t>V</t>
  </si>
  <si>
    <t>- Debiti con garanzia reale</t>
  </si>
  <si>
    <t>- Prestiti diversi e altri debiti finanziari</t>
  </si>
  <si>
    <t>- Altri debiti</t>
  </si>
  <si>
    <t>- Altre passività</t>
  </si>
  <si>
    <t>H.</t>
  </si>
  <si>
    <t xml:space="preserve">RATEI E RISCONTI </t>
  </si>
  <si>
    <t>1.</t>
  </si>
  <si>
    <t>a) Premi lordi contabilizzati</t>
  </si>
  <si>
    <t>+</t>
  </si>
  <si>
    <t>b) Premi ceduti in riassicurazione</t>
  </si>
  <si>
    <t xml:space="preserve">c) Variazione dell'importo lordo della riserva premi </t>
  </si>
  <si>
    <t>2.</t>
  </si>
  <si>
    <t>3.</t>
  </si>
  <si>
    <t>4.</t>
  </si>
  <si>
    <t xml:space="preserve">a) Importi pagati </t>
  </si>
  <si>
    <t xml:space="preserve">c) Variazione della riserva sinistri </t>
  </si>
  <si>
    <t>5.</t>
  </si>
  <si>
    <t>6.</t>
  </si>
  <si>
    <t>7.</t>
  </si>
  <si>
    <t>SPESE DI GESTIONE:</t>
  </si>
  <si>
    <t>a) Provvigioni di acquisizione</t>
  </si>
  <si>
    <t xml:space="preserve">b) Altre spese di acquisizione </t>
  </si>
  <si>
    <t xml:space="preserve">c) Variazione delle provvigioni e delle altre spese di acquisizione da ammortizzare </t>
  </si>
  <si>
    <t>e) Altre spese di amministrazione</t>
  </si>
  <si>
    <t>8.</t>
  </si>
  <si>
    <t>9.</t>
  </si>
  <si>
    <t>10.</t>
  </si>
  <si>
    <t>RISULTATO DEL CONTO TECNICO DEI RAMI DANNI (Voce III. 1)</t>
  </si>
  <si>
    <t>b) premi ceduti in riassicurazione</t>
  </si>
  <si>
    <t>PROVENTI DA INVESTIMENTI:</t>
  </si>
  <si>
    <t>a) Proventi derivanti da azioni e quote</t>
  </si>
  <si>
    <t>b) Proventi derivanti da altri investimenti:</t>
  </si>
  <si>
    <t>c) Riprese di rettifiche di valore sugli investimenti</t>
  </si>
  <si>
    <t>d) Profitti sul realizzo di investimenti</t>
  </si>
  <si>
    <t>ONERI RELATIVI AI SINISTRI, AL NETTO DELLE CESSIONI IN RIASSICURAZIONE:</t>
  </si>
  <si>
    <t>a) Somme pagate</t>
  </si>
  <si>
    <t>b) Variazione della riserva per somme da pagare</t>
  </si>
  <si>
    <t>a) Riserve matematiche:</t>
  </si>
  <si>
    <t>b) Riserva premi delle assicurazioni complementari:</t>
  </si>
  <si>
    <t>c) Altre riserve tecniche</t>
  </si>
  <si>
    <t>d) Provvigioni di incasso</t>
  </si>
  <si>
    <t>ONERI PATRIMONIALI E FINANZIARI:</t>
  </si>
  <si>
    <t>b) Rettifiche di valore sugli investimenti</t>
  </si>
  <si>
    <t>c) Perdite sul realizzo di investimenti</t>
  </si>
  <si>
    <t>11.</t>
  </si>
  <si>
    <t>12.</t>
  </si>
  <si>
    <t>13.</t>
  </si>
  <si>
    <t>ALTRI PROVENTI</t>
  </si>
  <si>
    <t>ALTRI ONERI</t>
  </si>
  <si>
    <t>PROVENTI STRAORDINARI</t>
  </si>
  <si>
    <t>ONERI STRAORDINARI</t>
  </si>
  <si>
    <t>RISULTATO PRIMA DELLE IMPOSTE</t>
  </si>
  <si>
    <t>14.</t>
  </si>
  <si>
    <t>IMPOSTE SUL REDDITO DELL'ESERCIZIO</t>
  </si>
  <si>
    <t>15.</t>
  </si>
  <si>
    <t>UTILE (PERDITA) D'ESERCIZIO</t>
  </si>
  <si>
    <t>Investimenti</t>
  </si>
  <si>
    <t>Composizione percentuale</t>
  </si>
  <si>
    <t>Immobili</t>
  </si>
  <si>
    <t>Azioni</t>
  </si>
  <si>
    <t>Obbligazioni</t>
  </si>
  <si>
    <t>Altri investimenti</t>
  </si>
  <si>
    <t xml:space="preserve">Risultato del conto tecnico </t>
  </si>
  <si>
    <t xml:space="preserve">Altri proventi </t>
  </si>
  <si>
    <t xml:space="preserve">Altri oneri </t>
  </si>
  <si>
    <t>Proventi straordinari</t>
  </si>
  <si>
    <t xml:space="preserve">Oneri straordinari </t>
  </si>
  <si>
    <t xml:space="preserve">Risultato prima delle imposte </t>
  </si>
  <si>
    <t>Imposte sul reddito dell'esercizio</t>
  </si>
  <si>
    <t xml:space="preserve">Risultato di esercizio </t>
  </si>
  <si>
    <t xml:space="preserve">Proventi da investimenti </t>
  </si>
  <si>
    <t>Oneri patrimoniali e finanziari</t>
  </si>
  <si>
    <t>Altri oneri</t>
  </si>
  <si>
    <t>Risultato prima delle imposte</t>
  </si>
  <si>
    <t>Risultato di esercizio</t>
  </si>
  <si>
    <t>Compos. %</t>
  </si>
  <si>
    <t>ATTIVITÀ IMMATERIALI</t>
  </si>
  <si>
    <t>1.1 Avviamento</t>
  </si>
  <si>
    <t>1.2 Altre attività immateriali</t>
  </si>
  <si>
    <t>ATTIVITÀ MATERIALI</t>
  </si>
  <si>
    <t>2.1 Immobili</t>
  </si>
  <si>
    <t>2.2 Altre attività materiali</t>
  </si>
  <si>
    <t>4.1 Investimenti immobiliari</t>
  </si>
  <si>
    <t>4.3 Investimenti posseduti sino alla scadenza</t>
  </si>
  <si>
    <t>4.4 Finanziamenti e crediti</t>
  </si>
  <si>
    <t>4.5 Attività finanziarie disponibili per la vendita</t>
  </si>
  <si>
    <t>CREDITI DIVERSI</t>
  </si>
  <si>
    <t>5.3 Altri crediti</t>
  </si>
  <si>
    <t>6.2 Costi di acquisizione differiti</t>
  </si>
  <si>
    <t>6.3 Attività fiscali differite</t>
  </si>
  <si>
    <t>6.4 Attività fiscali correnti</t>
  </si>
  <si>
    <t>6.5 Altre attività</t>
  </si>
  <si>
    <t>TOTALE ATTIVITÀ</t>
  </si>
  <si>
    <t>ACCANTONAMENTI</t>
  </si>
  <si>
    <t>PASSIVITÀ FINANZIARIE</t>
  </si>
  <si>
    <t>DEBITI</t>
  </si>
  <si>
    <t>ALTRI ELEMENTI DEL PASSIVO</t>
  </si>
  <si>
    <t>TOTALE PATRIMONIO NETTO E PASSIVITÀ</t>
  </si>
  <si>
    <t>TOTALE RICAVI E PROVENTI</t>
  </si>
  <si>
    <t>TOTALE COSTI E ONERI</t>
  </si>
  <si>
    <t>UTILE (PERDITA) DELL'ESERCIZIO PRIMA DELLE IMPOSTE</t>
  </si>
  <si>
    <t>Imposte</t>
  </si>
  <si>
    <t>UTILE (PERDITA) DELL'ESERCIZIO AL NETTO DELLE IMPOSTE</t>
  </si>
  <si>
    <t>UTILE (PERDITA) CONSOLIDATO</t>
  </si>
  <si>
    <t>di cui di pertinenza del gruppo</t>
  </si>
  <si>
    <t>di cui di pertinenza di terzi</t>
  </si>
  <si>
    <t>DESCRIZIONE</t>
  </si>
  <si>
    <t>Importo</t>
  </si>
  <si>
    <t>A</t>
  </si>
  <si>
    <t>A.1</t>
  </si>
  <si>
    <t>Titoli di debito e altri valori assimilabili</t>
  </si>
  <si>
    <t>A.1.1a</t>
  </si>
  <si>
    <t>A.1.1b</t>
  </si>
  <si>
    <t>A.1.2a</t>
  </si>
  <si>
    <t>Obbligazioni od altri titoli assimilabili negoziati in un mercato regolamentato</t>
  </si>
  <si>
    <t>A.1.2b</t>
  </si>
  <si>
    <t>A.1.2c</t>
  </si>
  <si>
    <t>A.1.2d</t>
  </si>
  <si>
    <t>di cui titoli non negoziati</t>
  </si>
  <si>
    <t>A.1.3</t>
  </si>
  <si>
    <t>A.1.4</t>
  </si>
  <si>
    <t>Quote di OICVM italiani e UE</t>
  </si>
  <si>
    <t>A.1.5</t>
  </si>
  <si>
    <t>A.1.8</t>
  </si>
  <si>
    <t>Ratei attivi per interessi su titoli idonei alla copertura delle riserve tecniche</t>
  </si>
  <si>
    <t>A.1.9</t>
  </si>
  <si>
    <t>Totale A.1</t>
  </si>
  <si>
    <t>A.2</t>
  </si>
  <si>
    <t>Prestiti</t>
  </si>
  <si>
    <t>A.2.1</t>
  </si>
  <si>
    <t>A.2.2</t>
  </si>
  <si>
    <t>Finanziamenti diretti non selezionati da una banca o da un intermediario finanziario</t>
  </si>
  <si>
    <t>A.3</t>
  </si>
  <si>
    <t>Titoli di capitale e altri valori assimilabili</t>
  </si>
  <si>
    <t>A.3.1a</t>
  </si>
  <si>
    <t>Azioni negoziate in un mercato regolamentato</t>
  </si>
  <si>
    <t>A.3.1b</t>
  </si>
  <si>
    <t>A.3.3</t>
  </si>
  <si>
    <t>A.3.4</t>
  </si>
  <si>
    <t>Totale A.3</t>
  </si>
  <si>
    <t>A.4</t>
  </si>
  <si>
    <t xml:space="preserve">Comparto immobiliare </t>
  </si>
  <si>
    <t>A.4.1</t>
  </si>
  <si>
    <t>A.4.2</t>
  </si>
  <si>
    <t>Beni immobili concessi in leasing</t>
  </si>
  <si>
    <t>A.4.3</t>
  </si>
  <si>
    <t xml:space="preserve">Partecipazioni in società immobiliari ... </t>
  </si>
  <si>
    <t>A.4.4</t>
  </si>
  <si>
    <t>Totale A.4</t>
  </si>
  <si>
    <t>A.5</t>
  </si>
  <si>
    <t>Investimenti alternativi</t>
  </si>
  <si>
    <t>A.5.1a</t>
  </si>
  <si>
    <t>A.5.1b</t>
  </si>
  <si>
    <t>A.5.2a</t>
  </si>
  <si>
    <t>A.5.2b</t>
  </si>
  <si>
    <t>Totale A.5</t>
  </si>
  <si>
    <t xml:space="preserve">TOTALE A </t>
  </si>
  <si>
    <t>B</t>
  </si>
  <si>
    <t>B.1</t>
  </si>
  <si>
    <t>B.2</t>
  </si>
  <si>
    <t>B.3.1</t>
  </si>
  <si>
    <t>B.3.2</t>
  </si>
  <si>
    <t>B.4</t>
  </si>
  <si>
    <t>Anticipazioni su polizze</t>
  </si>
  <si>
    <t>B.5</t>
  </si>
  <si>
    <t>B.6</t>
  </si>
  <si>
    <t>B.7</t>
  </si>
  <si>
    <t>TOTALE B</t>
  </si>
  <si>
    <t>C</t>
  </si>
  <si>
    <t>ALTRI ATTIVI</t>
  </si>
  <si>
    <t>C.1</t>
  </si>
  <si>
    <t>C.2</t>
  </si>
  <si>
    <t>C.3</t>
  </si>
  <si>
    <t>C.4</t>
  </si>
  <si>
    <t>C.5</t>
  </si>
  <si>
    <t>Interessi reversibili</t>
  </si>
  <si>
    <t>TOTALE C</t>
  </si>
  <si>
    <t>D</t>
  </si>
  <si>
    <t>E</t>
  </si>
  <si>
    <t xml:space="preserve">Riserve tecniche da coprire </t>
  </si>
  <si>
    <t>Sub-totale A.1.1b+A.1.2b+A.1.2d+A.1.3+A.1.9+A.3.1b+A.5.2a+A.5.2b</t>
  </si>
  <si>
    <t>di cui classe D.I (fondi di invest. e indici di mercato)</t>
  </si>
  <si>
    <t>di cui classe D.II (fondi pensione)</t>
  </si>
  <si>
    <t>Totale vita (c) = (a) + (b)</t>
  </si>
  <si>
    <t>Totale danni (d)</t>
  </si>
  <si>
    <t>Riserva sovrappremi sanitari e professionali</t>
  </si>
  <si>
    <t xml:space="preserve">Riserva aggiuntiva per rischio demografico </t>
  </si>
  <si>
    <t>Altre riserve aggiuntive</t>
  </si>
  <si>
    <t xml:space="preserve">Totale riserve matematiche classe C.II.1 </t>
  </si>
  <si>
    <t>Riserva per spese future (classe C.II.5)</t>
  </si>
  <si>
    <t xml:space="preserve">Altre riserve tecniche (classe C.II.5) </t>
  </si>
  <si>
    <t xml:space="preserve">Riserva per somme da pagare (classe C.II.3) </t>
  </si>
  <si>
    <t xml:space="preserve">Totale riserve tecniche classe C </t>
  </si>
  <si>
    <t>Riserve classe D.I prodotti di cui all'articolo 41, comma 1, del decreto lgs. 209/2005</t>
  </si>
  <si>
    <t>Riserve classe D.I prodotti di cui all'articolo 41, comma 2, del decreto lgs. 209/2005</t>
  </si>
  <si>
    <t>Rami</t>
  </si>
  <si>
    <t xml:space="preserve">Riserve tecniche diverse </t>
  </si>
  <si>
    <t>Totale riserve tecniche</t>
  </si>
  <si>
    <t>Corpi di veicoli ferroviari</t>
  </si>
  <si>
    <t xml:space="preserve">Corpi di veicoli marittimi lacustri e fluviali </t>
  </si>
  <si>
    <t xml:space="preserve">Altri danni ai beni </t>
  </si>
  <si>
    <t>Perdite pecuniarie di vario genere</t>
  </si>
  <si>
    <t xml:space="preserve">Tutela legale </t>
  </si>
  <si>
    <t xml:space="preserve">Totale rami danni </t>
  </si>
  <si>
    <t>Reggio Calabria</t>
  </si>
  <si>
    <t>(valori percentuali)</t>
  </si>
  <si>
    <t>(euro e valori percentuali)</t>
  </si>
  <si>
    <t>Periodo</t>
  </si>
  <si>
    <t>Media</t>
  </si>
  <si>
    <t>Mediana</t>
  </si>
  <si>
    <t>C.v. %</t>
  </si>
  <si>
    <t>Dev. Stand.</t>
  </si>
  <si>
    <t>10° Perc.</t>
  </si>
  <si>
    <t>25° Perc.</t>
  </si>
  <si>
    <t>75° Perc.</t>
  </si>
  <si>
    <t>90° Perc.</t>
  </si>
  <si>
    <t>C.v.</t>
  </si>
  <si>
    <t>Incidentalità per chilometro nelle province italiane</t>
  </si>
  <si>
    <t>(sinistri per Km stradale*)</t>
  </si>
  <si>
    <t>Provincia</t>
  </si>
  <si>
    <t>Valle d'Aosta/Vallée d'Aoste</t>
  </si>
  <si>
    <t>Trentino-Alto Adige/Südtirol</t>
  </si>
  <si>
    <t>Lombardia</t>
  </si>
  <si>
    <t>Piemonte</t>
  </si>
  <si>
    <t>Friuli Venezia Giulia</t>
  </si>
  <si>
    <t>Emilia Romagna</t>
  </si>
  <si>
    <t>Liguria</t>
  </si>
  <si>
    <t>Veneto</t>
  </si>
  <si>
    <t>Toscana</t>
  </si>
  <si>
    <t>Umbria</t>
  </si>
  <si>
    <t>Lazio</t>
  </si>
  <si>
    <t>Abruzzo</t>
  </si>
  <si>
    <t>Marche</t>
  </si>
  <si>
    <t>Campania</t>
  </si>
  <si>
    <t>Molise</t>
  </si>
  <si>
    <t>Puglia</t>
  </si>
  <si>
    <t>Basilicata</t>
  </si>
  <si>
    <t>Sicilia</t>
  </si>
  <si>
    <t>Sardegna</t>
  </si>
  <si>
    <t>società per azioni</t>
  </si>
  <si>
    <t>società cooperative</t>
  </si>
  <si>
    <t>società mutue</t>
  </si>
  <si>
    <t>Rappresentanze di imprese estere</t>
  </si>
  <si>
    <t>Riserve tecniche danni a carico dei riassicuratori</t>
  </si>
  <si>
    <t>Riserve tecniche vita a carico dei riassicuratori</t>
  </si>
  <si>
    <t>Depositi dai riassicuratori</t>
  </si>
  <si>
    <t>Altre categorie di attivo autorizzate dall'ISVAP ai sensi dell'art. 38, comma 4, del d.lgs. 209/2005</t>
  </si>
  <si>
    <t>Tavola 1 - Imprese che esercitano l'attività assicurativa e riassicurativa in Italia</t>
  </si>
  <si>
    <t>Tavola 6 - Raccolta premi del portafoglio italiano ed estero, diretto e indiretto</t>
  </si>
  <si>
    <t>Tavola 7 - Incidenza dei premi sul prodotto interno lordo</t>
  </si>
  <si>
    <t>Tavola 8 - Raccolta premi per gruppo di controllo (portafoglio diretto italiano)</t>
  </si>
  <si>
    <t>Tavola 14 - Stato patrimoniale - gestione vita e danni</t>
  </si>
  <si>
    <t>Tavola 15 - Conto economico - gestione vita e danni</t>
  </si>
  <si>
    <t>ANNI</t>
  </si>
  <si>
    <t>(situazione al 31 dicembre)</t>
  </si>
  <si>
    <t>Imprese operanti in LPS</t>
  </si>
  <si>
    <t>Totale imprese nazionali ed estere con stabile organizzazione in Italia</t>
  </si>
  <si>
    <t>Paesi UE</t>
  </si>
  <si>
    <t>Croazia</t>
  </si>
  <si>
    <t>Slovacchia</t>
  </si>
  <si>
    <t xml:space="preserve">Totale </t>
  </si>
  <si>
    <t>Norvegia</t>
  </si>
  <si>
    <t>Paesi SEE extra UE</t>
  </si>
  <si>
    <t>(imprese nazionali e rappresentanze di imprese extra SEE)</t>
  </si>
  <si>
    <t>(imprese nazionali e rappresentanze di imprese extra SEE; portafoglio diretto italiano)</t>
  </si>
  <si>
    <t>Premi rami vita e danni *</t>
  </si>
  <si>
    <t>variazioni annue %</t>
  </si>
  <si>
    <t xml:space="preserve">Prodotto interno lordo </t>
  </si>
  <si>
    <t>Prodotto interno lordo **</t>
  </si>
  <si>
    <t>Indice costo vita (base 2015=100) **</t>
  </si>
  <si>
    <t>Premi rami vita e danni </t>
  </si>
  <si>
    <t>(milioni di euro *)</t>
  </si>
  <si>
    <t xml:space="preserve">     </t>
  </si>
  <si>
    <t>Rappresentanze extra UE</t>
  </si>
  <si>
    <t>Controllo sogg. italiani settore assicurativo</t>
  </si>
  <si>
    <t>Controllo sogg. italiani settore finanziario</t>
  </si>
  <si>
    <t>Premi diretti</t>
  </si>
  <si>
    <t>Premi ceduti</t>
  </si>
  <si>
    <t>(milioni di euro e valori percentuali *)</t>
  </si>
  <si>
    <t>(imprese nazionali e rappresentanze di imprese extra SEE; portafoglio italiano ed estero – diretto e indiretto)</t>
  </si>
  <si>
    <t xml:space="preserve">I - </t>
  </si>
  <si>
    <t>Investimenti relativi a prestazioni connesse con fondi di investimento e indici di mercato</t>
  </si>
  <si>
    <t xml:space="preserve">II - </t>
  </si>
  <si>
    <t xml:space="preserve"> - RAMI DANNI</t>
  </si>
  <si>
    <t xml:space="preserve"> - RAMI VITA</t>
  </si>
  <si>
    <t>- Crediti, derivanti da operazioni di riassicurazione, nei confronti di:</t>
  </si>
  <si>
    <t xml:space="preserve"> RATEI E RISCONTI</t>
  </si>
  <si>
    <t>PASSIVITA' SUBORDINATE</t>
  </si>
  <si>
    <t>- Riserve relative a contratti le cui prestazioni sono connesse con fondi di investimento e indici di mercato</t>
  </si>
  <si>
    <t>1. Fondi per trattamenti di quiescenza ed obblighi simili</t>
  </si>
  <si>
    <t>DEBITI E ALTRE PASSIVITA'</t>
  </si>
  <si>
    <t>- Trattamento di fine rapporto di lavoro subordinato</t>
  </si>
  <si>
    <t>RISERVE TECNICHE A CARICO DEI RIASSICURATORI</t>
  </si>
  <si>
    <t>PREMI DI COMPETENZA, AL NETTO DELLE CESSIONI IN RIASSICURAZIONE</t>
  </si>
  <si>
    <t xml:space="preserve">d) Variazione della riserva premi a carico dei riassicuratori </t>
  </si>
  <si>
    <t>ONERI RELATIVI AI SINISTRI, AL NETTO DEI RECUPERI E DELLE CESSIONI IN RIASSICURAZIONE</t>
  </si>
  <si>
    <t>b) Variazione dei recuperi al netto delle quote a carico dei riassicuratori</t>
  </si>
  <si>
    <t>VARIAZIONE DELLE ALTRE RISERVE TECNICHE, AL NETTO DELLE CESSIONI IN RIASSICURAZIONE</t>
  </si>
  <si>
    <t>RISTORNI E PARTECIPAZIONI AGLI UTILI, AL NETTO DELLE CESSIONI IN RIASSICURAZIONE</t>
  </si>
  <si>
    <t xml:space="preserve">VARIAZIONE DELLE RISERVE DI PEREQUAZIONE </t>
  </si>
  <si>
    <t xml:space="preserve">VARIAZIONE DELLE RISERVE MATEMATICHE E DELLE ALTRE RISERVE TECNICHE, AL NETTO DELLE CESSIONI IN RIASSICURAZIONE </t>
  </si>
  <si>
    <t>d) Riserve tecniche allorché il rischio dell'investimento è sopportato dagli assicurati e derivanti dalla gestione dei fondi pensione</t>
  </si>
  <si>
    <t>ONERI PATRIMONIALI E FINANZIARI E MINUSVALENZE NON REALIZZATE RELATIVI A INVESTIMENTI A BENEFICIO DI ASSICURATI I QUALI NE SOPPORTANO IL RISCHIO E A INVESTIMENTI DERIVANTI DALLA GESTIONE DEI FONDI PENSIONE</t>
  </si>
  <si>
    <t>ALTRI ONERI TECNICI, AL NETTO DELLE CESSIONI IN RIASSICURAZIONE</t>
  </si>
  <si>
    <t>PROVENTI DA INVESTIMENTI DEI RAMI DANNI:</t>
  </si>
  <si>
    <t>RISULTATO DELLA ATTIVITA' ORDINARIA</t>
  </si>
  <si>
    <t>RISULTATO DELLA ATTIVITA' STRAORDINARIA</t>
  </si>
  <si>
    <t>di cui: Titoli di Stato</t>
  </si>
  <si>
    <t>4.6 Attività finanziarie a fair value rilevato a conto economico</t>
  </si>
  <si>
    <t>5.1 Crediti derivanti da operazioni di assicurazione diretta</t>
  </si>
  <si>
    <t>5.2 Crediti derivanti da operazioni di riassicurazione</t>
  </si>
  <si>
    <t>DISPONIBILITÀ LIQUIDE E MEZZI EQUIVALENTI</t>
  </si>
  <si>
    <r>
      <t xml:space="preserve">4.2 Partecipazioni in controllate, collegate e </t>
    </r>
    <r>
      <rPr>
        <i/>
        <sz val="9"/>
        <color theme="1"/>
        <rFont val="Arial"/>
        <family val="2"/>
      </rPr>
      <t>joint venture</t>
    </r>
  </si>
  <si>
    <t>UTILE (PERDITA) DELLE ATTIVITA' OPERATIVE CESSATE</t>
  </si>
  <si>
    <t>(milioni di euro e variazioni percentuali *)</t>
  </si>
  <si>
    <t>Pronti contro termine ...</t>
  </si>
  <si>
    <t>Titoli di debito relativi ad operazioni di cartolarizzazione anche se non destinati ad essere negoziati …</t>
  </si>
  <si>
    <t>A.1.9a)</t>
  </si>
  <si>
    <t>A1.9b)</t>
  </si>
  <si>
    <t>A1.9c)</t>
  </si>
  <si>
    <t>A2.2a)</t>
  </si>
  <si>
    <t>A2.2b)</t>
  </si>
  <si>
    <t>A2.2c)</t>
  </si>
  <si>
    <t>A2.2d)</t>
  </si>
  <si>
    <t>Terreni, fabbricati e diritti immobiliari di godimento, per le quote libere da ipoteche</t>
  </si>
  <si>
    <t>Quote di FIA italiani e UE chiusi non negoziate in un mercato regolamentato ed in FIA italiani riservati</t>
  </si>
  <si>
    <t>Depositi e crediti ... presso le imprese cedenti ... fino al 90% del loro ammontare</t>
  </si>
  <si>
    <t>Crediti d’imposta ...</t>
  </si>
  <si>
    <t>Crediti verso fondi di garanzia ...</t>
  </si>
  <si>
    <t>Immobilizzazioni materiali, non strumentali all'esercizio dell'impresa, diverse da terreni e fabbricati ...</t>
  </si>
  <si>
    <t>Depositi bancari, depositi presso altri enti creditizi ... al netto delle partite debitorie</t>
  </si>
  <si>
    <t>TOTALE GENERALE ATTIVITA' A COPERTURA</t>
  </si>
  <si>
    <t>Comp. %</t>
  </si>
  <si>
    <t>Crediti nei confronti di intermediari ... esigibili da meno di 3 mesi</t>
  </si>
  <si>
    <t>Vita tradizionali – classe C (a)</t>
  </si>
  <si>
    <t xml:space="preserve">Vita – classe D (b) </t>
  </si>
  <si>
    <t>Totale complessivo = (c) + (d)</t>
  </si>
  <si>
    <t>Ramo</t>
  </si>
  <si>
    <t>III</t>
  </si>
  <si>
    <t>Riserva premi delle assicurazioni complementari (classe C.II.2)</t>
  </si>
  <si>
    <t xml:space="preserve">TOTALE RISERVE TECNICHE </t>
  </si>
  <si>
    <t>Rami </t>
  </si>
  <si>
    <t>R.c. autoveicoli terrestri</t>
  </si>
  <si>
    <t xml:space="preserve">R.c. aeromobili </t>
  </si>
  <si>
    <t>R.c. veicoli marittimi, lacustri e fluviali</t>
  </si>
  <si>
    <t xml:space="preserve">R.c. generale </t>
  </si>
  <si>
    <t>Riserve tecniche diverse</t>
  </si>
  <si>
    <t xml:space="preserve">Corpi di veicoli marittimi, lacustri e fluviali </t>
  </si>
  <si>
    <t xml:space="preserve">Cauzione </t>
  </si>
  <si>
    <t>Tutela legale</t>
  </si>
  <si>
    <t>Tavola 10 - Rami vita - andamento della raccolta per ramo</t>
  </si>
  <si>
    <t>Tavola 11 - Rami vita - polizze individuali - andamento della raccolta per tipologia di prodotto</t>
  </si>
  <si>
    <t>Tavola 12 - Rami danni – andamento della raccolta per ramo</t>
  </si>
  <si>
    <r>
      <t>Tavola 13 - Principali voci dello stato patrimoniale</t>
    </r>
    <r>
      <rPr>
        <i/>
        <u/>
        <sz val="11"/>
        <color theme="10"/>
        <rFont val="Calibri"/>
        <family val="2"/>
        <scheme val="minor"/>
      </rPr>
      <t xml:space="preserve"> (local gaap)</t>
    </r>
  </si>
  <si>
    <r>
      <t xml:space="preserve">Tavola 16 - Investimenti vita (classe C) e danni </t>
    </r>
    <r>
      <rPr>
        <i/>
        <u/>
        <sz val="11"/>
        <color theme="10"/>
        <rFont val="Calibri"/>
        <family val="2"/>
        <scheme val="minor"/>
      </rPr>
      <t>(local gaap)</t>
    </r>
  </si>
  <si>
    <r>
      <t>Tavola 17 - Investimenti vita (classe C)</t>
    </r>
    <r>
      <rPr>
        <i/>
        <u/>
        <sz val="11"/>
        <color theme="10"/>
        <rFont val="Calibri"/>
        <family val="2"/>
        <scheme val="minor"/>
      </rPr>
      <t xml:space="preserve"> (local gaap)</t>
    </r>
  </si>
  <si>
    <t>Tavola 20 - Risultato di esercizio - gestione vita</t>
  </si>
  <si>
    <t>Tavola 21 - Risultato di esercizio - gestione danni</t>
  </si>
  <si>
    <r>
      <t xml:space="preserve">Tavola 18 -Investimenti danni </t>
    </r>
    <r>
      <rPr>
        <i/>
        <u/>
        <sz val="11"/>
        <color theme="10"/>
        <rFont val="Calibri"/>
        <family val="2"/>
        <scheme val="minor"/>
      </rPr>
      <t>(local gaap)</t>
    </r>
  </si>
  <si>
    <r>
      <t xml:space="preserve">Tavola 19 - Investimenti vita classe D </t>
    </r>
    <r>
      <rPr>
        <i/>
        <u/>
        <sz val="11"/>
        <color theme="10"/>
        <rFont val="Calibri"/>
        <family val="2"/>
        <scheme val="minor"/>
      </rPr>
      <t>(local gaap)</t>
    </r>
  </si>
  <si>
    <t xml:space="preserve">con sede in un Paese extra SEE </t>
  </si>
  <si>
    <t>con sede in un Paese SEE *</t>
  </si>
  <si>
    <t>con sede in un Paese SEE **</t>
  </si>
  <si>
    <t>Fonte: EIOPA.</t>
  </si>
  <si>
    <t>R.c. generale</t>
  </si>
  <si>
    <t>R.c. autoveicoli</t>
  </si>
  <si>
    <t>Bulgaria</t>
  </si>
  <si>
    <t>Rep.  Ceca</t>
  </si>
  <si>
    <t>Danimarca</t>
  </si>
  <si>
    <t>Polonia</t>
  </si>
  <si>
    <t>Portogallo</t>
  </si>
  <si>
    <t>Slovenia</t>
  </si>
  <si>
    <r>
      <t>di cui</t>
    </r>
    <r>
      <rPr>
        <sz val="9"/>
        <color rgb="FF000000"/>
        <rFont val="Arial"/>
        <family val="2"/>
      </rPr>
      <t xml:space="preserve"> r.c. auto e natanti</t>
    </r>
  </si>
  <si>
    <t xml:space="preserve">Indice costo vita </t>
  </si>
  <si>
    <t>incidenza % sul P.I.L.</t>
  </si>
  <si>
    <r>
      <t xml:space="preserve">variazioni annue % in termini reali </t>
    </r>
    <r>
      <rPr>
        <sz val="9"/>
        <color rgb="FF000000"/>
        <rFont val="Arial"/>
        <family val="2"/>
      </rPr>
      <t>***</t>
    </r>
  </si>
  <si>
    <t>* Il ramo II non è riportato in quanto la relativa raccolta premi è stata nulla.</t>
  </si>
  <si>
    <t>Polizze malattia e contro il rischio di non autosufficienza ** (ramo IV)</t>
  </si>
  <si>
    <t>Operazioni di gestione di fondi collettivi (ramo VI) ***</t>
  </si>
  <si>
    <t>Totale polizze individuali *</t>
  </si>
  <si>
    <t>* Rilevazioni statistiche al IV trimestre di ciascun anno. – ** Polizze di lunga durata, non rescindibili, per il rischio di invalidità grave dovuta a malattia o a infortunio o longevità. – *** Fondi collettivi costituiti per l'erogazione di prestazioni in caso di morte, in caso di vita o in caso di cessazione o riduzione dell'attività lavorativa.</t>
  </si>
  <si>
    <t>R.c. aeromobili</t>
  </si>
  <si>
    <t>Incendio ed elementi naturali</t>
  </si>
  <si>
    <t>Debiti e altre passività (compresi ratei e risconti)</t>
  </si>
  <si>
    <t>Totale passività e patrimonio netto</t>
  </si>
  <si>
    <t>CREDITI VERSO SOCI PER CAPITALE SOCIALE SOTTOSCRITTO NON VERSATO</t>
  </si>
  <si>
    <t>ATTIVI IMMATERIALI</t>
  </si>
  <si>
    <t xml:space="preserve"> 1. Provvigioni di acquisizione da ammortizzare</t>
  </si>
  <si>
    <t xml:space="preserve">   a) rami vita</t>
  </si>
  <si>
    <t xml:space="preserve">   b) rami danni</t>
  </si>
  <si>
    <t xml:space="preserve"> 2. Altre spese di acquisizione</t>
  </si>
  <si>
    <t xml:space="preserve"> 3. Costi di impianto e di ampliamento</t>
  </si>
  <si>
    <t xml:space="preserve"> 4. Avviamento</t>
  </si>
  <si>
    <t xml:space="preserve"> 5. Altri costi pluriennali</t>
  </si>
  <si>
    <t xml:space="preserve"> 1. Immobili destinati all'esercizio dell'impresa</t>
  </si>
  <si>
    <t xml:space="preserve"> 2. Immobili ad uso di terzi</t>
  </si>
  <si>
    <t xml:space="preserve"> 3. Altri immobili</t>
  </si>
  <si>
    <t xml:space="preserve"> 4. Altri diritti reali </t>
  </si>
  <si>
    <t xml:space="preserve"> 5. Immobilizzazioni in corso e acconti</t>
  </si>
  <si>
    <t>- Investimenti in imprese del gruppo ed in altre partecipate</t>
  </si>
  <si>
    <t xml:space="preserve"> 1. Azioni e quote di imprese:</t>
  </si>
  <si>
    <t xml:space="preserve">   a) controllanti</t>
  </si>
  <si>
    <t xml:space="preserve">   b) controllate</t>
  </si>
  <si>
    <t xml:space="preserve">   c) consociate</t>
  </si>
  <si>
    <t xml:space="preserve">   d) collegate</t>
  </si>
  <si>
    <t xml:space="preserve">   e) altre </t>
  </si>
  <si>
    <t xml:space="preserve"> 2. Obbligazioni emesse da imprese:</t>
  </si>
  <si>
    <t xml:space="preserve"> 3. Finanziamenti ad imprese:</t>
  </si>
  <si>
    <t xml:space="preserve"> 1. Azioni e quote </t>
  </si>
  <si>
    <t xml:space="preserve">   a) Azioni quotate</t>
  </si>
  <si>
    <t xml:space="preserve">   b) Azioni non quotate</t>
  </si>
  <si>
    <t xml:space="preserve">   c) Quote</t>
  </si>
  <si>
    <t xml:space="preserve"> 2. Quote di fondi comuni di investimento</t>
  </si>
  <si>
    <t xml:space="preserve"> 3. Obbligazioni e altri titoli a reddito fisso</t>
  </si>
  <si>
    <t xml:space="preserve">   a) quotati</t>
  </si>
  <si>
    <t xml:space="preserve">   b) non quotati</t>
  </si>
  <si>
    <t xml:space="preserve">   c) obbligazioni convertibili</t>
  </si>
  <si>
    <t xml:space="preserve"> 4. Finanziamenti</t>
  </si>
  <si>
    <t xml:space="preserve">   a) prestiti con garanzia reale</t>
  </si>
  <si>
    <t xml:space="preserve">   b) prestiti su polizze</t>
  </si>
  <si>
    <t xml:space="preserve">   c) altri prestiti </t>
  </si>
  <si>
    <t xml:space="preserve"> 5. Quote in investimenti comuni</t>
  </si>
  <si>
    <t xml:space="preserve"> 6. Depositi presso enti creditizi</t>
  </si>
  <si>
    <t xml:space="preserve"> 7. Investimenti finanziari diversi</t>
  </si>
  <si>
    <t>INVESTIMENTI A BENEFICIO DI ASSICURATI DEI RAMI VITA I QUALI NE SOPPORTANO IL RISCHIO E DERIVANTI DALLA GESTIONE DEI FONDI PENSIONE</t>
  </si>
  <si>
    <t xml:space="preserve">   1. Riserva premi</t>
  </si>
  <si>
    <t xml:space="preserve">   2. Riserva sinistri</t>
  </si>
  <si>
    <t xml:space="preserve">   3. Riserva per partecipazioni agli utili e ristorni</t>
  </si>
  <si>
    <t xml:space="preserve">   3. Riserva per somme da pagare </t>
  </si>
  <si>
    <t xml:space="preserve">   6. Riserve tecniche allorché il rischio dell'investimento è sopportato dagli assicurati e riserve derivanti dalla gestione dei fondi pensione</t>
  </si>
  <si>
    <t>- Crediti, derivanti da operazioni di assicurazione diretta, nei confronti di:</t>
  </si>
  <si>
    <t xml:space="preserve"> 1. Assicurati</t>
  </si>
  <si>
    <t xml:space="preserve">      a) per premi dell'esercizio</t>
  </si>
  <si>
    <t xml:space="preserve">      b) per premi degli es. precedenti</t>
  </si>
  <si>
    <t xml:space="preserve"> 2. Intermediari di assicurazione</t>
  </si>
  <si>
    <t xml:space="preserve"> 3. Compagnie conti correnti</t>
  </si>
  <si>
    <t xml:space="preserve"> 4. Assicurati e terzi per somme da recuperare</t>
  </si>
  <si>
    <t xml:space="preserve"> 1. Compagnie di assicurazione e riassicurazione</t>
  </si>
  <si>
    <t xml:space="preserve"> 2. Intermediari di riassicurazione</t>
  </si>
  <si>
    <t xml:space="preserve"> 1. Mobili, macchine d'ufficio e mezzi di trasporto interno</t>
  </si>
  <si>
    <t xml:space="preserve"> 2. Beni mobili iscritti in pubblici registri</t>
  </si>
  <si>
    <t xml:space="preserve"> 3. Impianti e attrezzature</t>
  </si>
  <si>
    <t xml:space="preserve"> 4. Scorte e beni diversi</t>
  </si>
  <si>
    <t xml:space="preserve"> 1. Depositi bancari e c/c postali</t>
  </si>
  <si>
    <t xml:space="preserve"> 2. Assegni e consistenza di cassa</t>
  </si>
  <si>
    <t xml:space="preserve"> 1. Conti transitori attivi di riassicurazione</t>
  </si>
  <si>
    <t xml:space="preserve"> 2. Attività diverse</t>
  </si>
  <si>
    <t xml:space="preserve"> 1. Per interessi</t>
  </si>
  <si>
    <t xml:space="preserve"> 2. Per canoni di locazione</t>
  </si>
  <si>
    <t xml:space="preserve"> 3. Altri ratei e risconti</t>
  </si>
  <si>
    <t>TOTALE ATTIVO</t>
  </si>
  <si>
    <t>Riserva per azioni della controllante **</t>
  </si>
  <si>
    <t>- Riserva negativa per azioni proprie in portafoglio *</t>
  </si>
  <si>
    <t xml:space="preserve"> 1. Riserva premi </t>
  </si>
  <si>
    <t xml:space="preserve"> 2. Riserva sinistri </t>
  </si>
  <si>
    <t xml:space="preserve"> 3. Riserva per partecipazione agli utili e ristorni</t>
  </si>
  <si>
    <t xml:space="preserve"> 4. Altre riserve tecniche</t>
  </si>
  <si>
    <t xml:space="preserve"> 5. Riserve di perequazione</t>
  </si>
  <si>
    <t xml:space="preserve"> 1. Riserve matematiche</t>
  </si>
  <si>
    <t xml:space="preserve"> 2. Riserva premi delle assicurazioni complementari</t>
  </si>
  <si>
    <t xml:space="preserve"> 3. Riserva per somme da pagare</t>
  </si>
  <si>
    <t xml:space="preserve"> 4. Riserva per partecipazione agli utili e ristorni</t>
  </si>
  <si>
    <t xml:space="preserve"> 5. Altre riserve tecniche</t>
  </si>
  <si>
    <t>RISERVE TECNICHE ALLORCHE' IL RISCHIO DELL'INVESTIMENTO E' SOPPORTATO DAGLI ASSICURATI E RISERVE DERIVANTI DALLA GESTIONE DEI FONDI PENSIONE</t>
  </si>
  <si>
    <t xml:space="preserve"> 1. Intermediari di assicurazione</t>
  </si>
  <si>
    <t xml:space="preserve"> 2. Compagnie conti correnti</t>
  </si>
  <si>
    <t xml:space="preserve"> 3. Assicurati per depositi cauzionali e premi</t>
  </si>
  <si>
    <t xml:space="preserve"> 4. Fondi di garanzia a favore degli assicurati</t>
  </si>
  <si>
    <t>- Debiti, derivanti da operazioni di riassicurazione, nei confronti di:</t>
  </si>
  <si>
    <t xml:space="preserve"> 1. Per imposte a carico degli assicurati</t>
  </si>
  <si>
    <t xml:space="preserve"> 2. Per oneri tributari diversi</t>
  </si>
  <si>
    <t xml:space="preserve"> 3. Verso enti assistenziali e previdenziali</t>
  </si>
  <si>
    <t xml:space="preserve"> 4. Debiti diversi</t>
  </si>
  <si>
    <t xml:space="preserve"> 1. Conti transitori passivi di riassicurazione</t>
  </si>
  <si>
    <t xml:space="preserve"> 2. Provvigioni per premi in corso di riscossione</t>
  </si>
  <si>
    <t xml:space="preserve"> 3. Passività diverse</t>
  </si>
  <si>
    <t>TOTALE PASSIVO E PATRIMONIO NETTO</t>
  </si>
  <si>
    <t>I. CONTO TECNICO DEI RAMI DANNI</t>
  </si>
  <si>
    <t xml:space="preserve">  aa) Importo lordo</t>
  </si>
  <si>
    <t xml:space="preserve">  bb) quote a carico dei riassicuratori</t>
  </si>
  <si>
    <t>II. CONTO TECNICO DEI RAMI VITA</t>
  </si>
  <si>
    <t xml:space="preserve">  aa) da terreni e fabbricati</t>
  </si>
  <si>
    <t xml:space="preserve">  bb) da altri investimenti</t>
  </si>
  <si>
    <t xml:space="preserve">  bb) Quote a carico dei riassicuratori</t>
  </si>
  <si>
    <t>a) Oneri di gestione degli investimenti</t>
  </si>
  <si>
    <t>e interessi passivi</t>
  </si>
  <si>
    <t>(-) QUOTA DELL'UTILE DEGLI INVESTIMENTI TRASFERITA AL CONTO NON TECNICO (voce III. 4)</t>
  </si>
  <si>
    <t>III. CONTO NON TECNICO</t>
  </si>
  <si>
    <t>Quote di fondi comuni / azioni sicav</t>
  </si>
  <si>
    <t>Quote dell'utile degli investimenti trasferite</t>
  </si>
  <si>
    <t xml:space="preserve">dal conto tecnico dei rami vita </t>
  </si>
  <si>
    <t xml:space="preserve">Risultato intermedio di gestione </t>
  </si>
  <si>
    <t xml:space="preserve">Stato patrimoniale consolidato – Attività delle imprese che continuano ad applicare lo IAS 39 </t>
  </si>
  <si>
    <t>6.1 Attività non correnti o di un gruppo</t>
  </si>
  <si>
    <t>in dismissione possedute per la vendita</t>
  </si>
  <si>
    <r>
      <t>* A seguito dell’omologazione dell’IFRS 9 (Regolamento UE 2016/2067) e dell’omologazione delle modifiche all'IFRS 4 (Regolamento UE 2017/1988), sono stati aggregati i bilanci consolidati dei gruppi assicurativi iscritti all’Albo IVASS redatti adottando i principi contabili internazionali IAS/IFRS, per i quali sia consentito applicare l’esenzione temporanea dall’IFRS 9 (</t>
    </r>
    <r>
      <rPr>
        <i/>
        <sz val="9"/>
        <color theme="1"/>
        <rFont val="Arial"/>
        <family val="2"/>
      </rPr>
      <t>temporary exemption</t>
    </r>
    <r>
      <rPr>
        <sz val="9"/>
        <color theme="1"/>
        <rFont val="Arial"/>
        <family val="2"/>
      </rPr>
      <t xml:space="preserve"> from IFRS 9) e che, pertanto, continuano a utilizzare gli schemi in essere.</t>
    </r>
  </si>
  <si>
    <t>1.1</t>
  </si>
  <si>
    <t>di pertinenza del gruppo</t>
  </si>
  <si>
    <t>1.1.1</t>
  </si>
  <si>
    <t>Capitale</t>
  </si>
  <si>
    <t>1.1.2</t>
  </si>
  <si>
    <t>Altri strumenti patrimoniali</t>
  </si>
  <si>
    <t>1.1.3</t>
  </si>
  <si>
    <t>Riserve di capitale</t>
  </si>
  <si>
    <t>1.1.4</t>
  </si>
  <si>
    <t>Riserve di utili e altre riserve patrimoniali</t>
  </si>
  <si>
    <t>1.1.5</t>
  </si>
  <si>
    <t>(Azioni proprie)</t>
  </si>
  <si>
    <t>1.1.6</t>
  </si>
  <si>
    <t>Riserva per differenze di cambio nette</t>
  </si>
  <si>
    <t>1.1.7</t>
  </si>
  <si>
    <t>Utili o perdite su attività finanziarie disponibili per la vendita</t>
  </si>
  <si>
    <t>1.1.8</t>
  </si>
  <si>
    <t>Altri utili o perdite rilevati direttamente nel patrimonio</t>
  </si>
  <si>
    <t>1.1.9</t>
  </si>
  <si>
    <t>Utile (perdita) dell'esercizio di pertinenza del gruppo</t>
  </si>
  <si>
    <t>1.2</t>
  </si>
  <si>
    <t>di pertinenza di terzi</t>
  </si>
  <si>
    <t>1.2.1</t>
  </si>
  <si>
    <t>Capitale e riserve di terzi</t>
  </si>
  <si>
    <t>1.2.2</t>
  </si>
  <si>
    <t>Utili o perdite rilevati direttamente nel patrimonio</t>
  </si>
  <si>
    <t>1.2.3</t>
  </si>
  <si>
    <t>Utile (perdita) dell'esercizio di pertinenza di terzi</t>
  </si>
  <si>
    <t>4.1</t>
  </si>
  <si>
    <t>Passività finanziarie a fair value rilevato a conto economico</t>
  </si>
  <si>
    <t>4.2</t>
  </si>
  <si>
    <t xml:space="preserve">Altre passività finanziarie </t>
  </si>
  <si>
    <t>5.1</t>
  </si>
  <si>
    <t>Debiti derivanti da operazioni di assicurazione diretta</t>
  </si>
  <si>
    <t>5.2</t>
  </si>
  <si>
    <t xml:space="preserve">Debiti derivanti da operazioni di riassicurazione </t>
  </si>
  <si>
    <t>5.3</t>
  </si>
  <si>
    <t>Altri debiti</t>
  </si>
  <si>
    <t>6.1</t>
  </si>
  <si>
    <t>Passività di un gruppo in dismissione posseduto per la vendita</t>
  </si>
  <si>
    <t>6.2</t>
  </si>
  <si>
    <t>Passività fiscali differite</t>
  </si>
  <si>
    <t>6.3</t>
  </si>
  <si>
    <t>Passività fiscali correnti</t>
  </si>
  <si>
    <t>6.4</t>
  </si>
  <si>
    <t>Altre passività</t>
  </si>
  <si>
    <t>Avviamento</t>
  </si>
  <si>
    <t>Altre attività immateriali</t>
  </si>
  <si>
    <t>2.1</t>
  </si>
  <si>
    <t>2.2</t>
  </si>
  <si>
    <t>Altre attività materiali</t>
  </si>
  <si>
    <t>Investimenti immobiliari</t>
  </si>
  <si>
    <r>
      <t xml:space="preserve">Partecipazioni in controllate, collegate e </t>
    </r>
    <r>
      <rPr>
        <i/>
        <sz val="9"/>
        <color rgb="FF000000"/>
        <rFont val="Arial"/>
        <family val="2"/>
      </rPr>
      <t>joint venture</t>
    </r>
  </si>
  <si>
    <t>4.3</t>
  </si>
  <si>
    <t>Attività finanziarie valutate al costo ammortizzato</t>
  </si>
  <si>
    <t>4.4</t>
  </si>
  <si>
    <t>4.5</t>
  </si>
  <si>
    <t>4.5.1</t>
  </si>
  <si>
    <t>Attività finanziarie detenute per la negoziazione</t>
  </si>
  <si>
    <t>4.5.2</t>
  </si>
  <si>
    <t>Attività finanziarie designate al fair value</t>
  </si>
  <si>
    <t>4.5.3</t>
  </si>
  <si>
    <t>Altre attività finanziarie obbligatoriamente valutate al fair value</t>
  </si>
  <si>
    <t>Crediti derivanti da operazioni di assicurazione diretta</t>
  </si>
  <si>
    <t>Crediti derivanti da operazioni di riassicurazione</t>
  </si>
  <si>
    <t>Altri crediti</t>
  </si>
  <si>
    <t>Attività non correnti o di un gruppo in dismissione possedute per la vendita</t>
  </si>
  <si>
    <t>Costi di acquisizione differiti</t>
  </si>
  <si>
    <t>Attività fiscali differite</t>
  </si>
  <si>
    <t>Attività fiscali correnti</t>
  </si>
  <si>
    <t>6.5</t>
  </si>
  <si>
    <t>Altre attività</t>
  </si>
  <si>
    <t>4.1.1</t>
  </si>
  <si>
    <t>Passività finanziarie detenute per la negoziazione</t>
  </si>
  <si>
    <t>4.1.2</t>
  </si>
  <si>
    <t>Passività finanziarie designate al fair value</t>
  </si>
  <si>
    <t>Passività finanziarie valutate al costo ammortizzato</t>
  </si>
  <si>
    <t xml:space="preserve">Conto economico consolidato delle imprese che continuano ad applicare lo IAS 39 </t>
  </si>
  <si>
    <t>Premi netti</t>
  </si>
  <si>
    <t>Premi lordi di competenza</t>
  </si>
  <si>
    <t>Premi ceduti in riassicurazione di competenza</t>
  </si>
  <si>
    <t>Commissioni attive</t>
  </si>
  <si>
    <t>1.3</t>
  </si>
  <si>
    <t>1.4</t>
  </si>
  <si>
    <t>1.5</t>
  </si>
  <si>
    <t>1.5.1</t>
  </si>
  <si>
    <t>Interessi attivi</t>
  </si>
  <si>
    <t>1.5.2</t>
  </si>
  <si>
    <t>1.5.3</t>
  </si>
  <si>
    <t>Utili realizzati</t>
  </si>
  <si>
    <t>1.5.4</t>
  </si>
  <si>
    <t>Utili da valutazione</t>
  </si>
  <si>
    <t>1.6</t>
  </si>
  <si>
    <t>Altri ricavi</t>
  </si>
  <si>
    <t>Oneri netti relativi ai sinistri</t>
  </si>
  <si>
    <t>2.1.1</t>
  </si>
  <si>
    <t>Importi pagati e variazione delle riserve tecniche</t>
  </si>
  <si>
    <t>2.1.2</t>
  </si>
  <si>
    <t>Quote a carico dei riassicuratori</t>
  </si>
  <si>
    <t>Commissioni passive</t>
  </si>
  <si>
    <t>2.3</t>
  </si>
  <si>
    <t>2.4</t>
  </si>
  <si>
    <t>Oneri derivanti da altri strumenti finanziari e investimenti immobiliari</t>
  </si>
  <si>
    <t>2.4.1</t>
  </si>
  <si>
    <t>Interessi passivi</t>
  </si>
  <si>
    <t>2.4.2</t>
  </si>
  <si>
    <t>2.4.3</t>
  </si>
  <si>
    <t>Perdite realizzate</t>
  </si>
  <si>
    <t>2.4.4</t>
  </si>
  <si>
    <t>Perdite da valutazione</t>
  </si>
  <si>
    <t>2.5</t>
  </si>
  <si>
    <t>Spese di gestione</t>
  </si>
  <si>
    <t>2.5.1</t>
  </si>
  <si>
    <t>Provvigioni e altre spese di acquisizione</t>
  </si>
  <si>
    <t>2.5.2</t>
  </si>
  <si>
    <t>Spese di gestione degli investimenti</t>
  </si>
  <si>
    <t>2.5.3</t>
  </si>
  <si>
    <t>Altre spese di amministrazione</t>
  </si>
  <si>
    <t>2.6</t>
  </si>
  <si>
    <t>Altri costi</t>
  </si>
  <si>
    <r>
      <t>* A seguito dell’omologazione dell’IFRS 9 (Regolamento UE 2016/2067) e dell’omologazione delle modifiche all'IFRS 4 (Regolamento UE 2017/1988), sono stati aggregati i bilanci consolidati dei gruppi assicurativi iscritti all’Albo IVASS redatti adottando i principi contabili internazionali IAS/IFRS, per i quali sia consentito applicare l’esenzione temporanea dall’IFRS 9 (</t>
    </r>
    <r>
      <rPr>
        <i/>
        <sz val="9"/>
        <color theme="1"/>
        <rFont val="Arial"/>
        <family val="2"/>
      </rPr>
      <t>temporary exemption from IFRS 9</t>
    </r>
    <r>
      <rPr>
        <sz val="9"/>
        <color theme="1"/>
        <rFont val="Arial"/>
        <family val="2"/>
      </rPr>
      <t>) e che, pertanto, continuano a utilizzare gli schemi in essere.</t>
    </r>
  </si>
  <si>
    <t>1.3bis</t>
  </si>
  <si>
    <r>
      <t>Riclassificazione secondo l’</t>
    </r>
    <r>
      <rPr>
        <i/>
        <sz val="9"/>
        <color rgb="FF000000"/>
        <rFont val="Arial"/>
        <family val="2"/>
      </rPr>
      <t>overlay approach</t>
    </r>
    <r>
      <rPr>
        <sz val="9"/>
        <color rgb="FF000000"/>
        <rFont val="Arial"/>
        <family val="2"/>
      </rPr>
      <t xml:space="preserve"> **</t>
    </r>
  </si>
  <si>
    <t>Proventi derivanti da partecipazioni in controllate, collegate e joint venture</t>
  </si>
  <si>
    <t>Proventi derivanti da altri strumenti finanziari e investimenti immobiliari</t>
  </si>
  <si>
    <r>
      <t xml:space="preserve">Oneri derivanti da partecipazioni in controllate, collegate e </t>
    </r>
    <r>
      <rPr>
        <i/>
        <sz val="9"/>
        <color rgb="FF000000"/>
        <rFont val="Arial"/>
        <family val="2"/>
      </rPr>
      <t>joint venture</t>
    </r>
  </si>
  <si>
    <t>Variaz. %</t>
  </si>
  <si>
    <t>Riserve tecniche da coprire **</t>
  </si>
  <si>
    <t xml:space="preserve">Titoli emessi o garant. da Stati membri dell'Unione Europea o apparten. all'OCSE... negoz. in un mercato regolam. </t>
  </si>
  <si>
    <t>Obbligazioni od altri titoli assimilabili non negoziati in un mercato regolamentato ...</t>
  </si>
  <si>
    <t>Obbligazioni emesse ai sensi dell'art. 157, comma 1, d.lgs. 163/2006 da società di progetto…..</t>
  </si>
  <si>
    <t>Obbligazioni, cambiali finanziarie e titoli similari ai sensi dell’art. 32, comma 26-bis, del D.L. n. 83/2012…</t>
  </si>
  <si>
    <t>Altre obbligazioni o titoli assimilabili, diversi da quelli indicati ai punti precedenti ...</t>
  </si>
  <si>
    <t xml:space="preserve"> di cui titoli strutturati (a)          </t>
  </si>
  <si>
    <t xml:space="preserve">di cui cartolarizzazioni (b)          </t>
  </si>
  <si>
    <t xml:space="preserve">Totale (a) + (b)                </t>
  </si>
  <si>
    <t>Quote di FIA immobiliari italiani</t>
  </si>
  <si>
    <t>Crediti verso riassicuratori ... fino al 90% del loro ammontare</t>
  </si>
  <si>
    <t>Crediti derivanti da operazioni di gestione accentrata della tesoreria di gruppo …</t>
  </si>
  <si>
    <t>* Attività a copertura delle riserve tecniche di cui agli artt. 36 bis e 36 ter CAP, incluse le riserve tecniche da costituirsi in relazione ai contratti di cui all’art. 41 comma 4 CAP. Vedasi anche il riferimento normativo contenuto nel d.lgs. 209/2005, artt. 37 ter (principio della persona prudente) e 38 (copertura delle riserve tecniche) del CAP e nel Regolamento IVASS 24/2016 in materia di investimenti e di attivi a copertura delle riserve tecniche, e in particolare i criteri di investimento (art. 26, escluso comma 3) e di valutazione (art. 27). Nelle more della emanazione delle istruzioni tecniche di cui all'art. 26, comma 3, del Regolamento IVASS 24/2016 viene prorogata la validità dei prospetti trimestrali previsti dal Regolamento ISVAP 36/2011. – ** Dati da comunicazione di vigilanza al IV trimestre.</t>
  </si>
  <si>
    <t xml:space="preserve">Titoli emessi o garant. da Stati membri dell'Unione Europea o apparten. all'OCSE... non neg. in un mercato regolam. </t>
  </si>
  <si>
    <t>Titoli di debito relativi ad operazioni di cartolarizzazione realizzate mediante la sottoscrizione o l'acquisto di obblig.ni…</t>
  </si>
  <si>
    <t xml:space="preserve"> Titoli di debito relativi ad operazioni di cartolarizzazione di finanziamenti concessi da società di cartolarizzazione…</t>
  </si>
  <si>
    <t>Mutui e prestiti fruttiferi garantiti da ipoteche o da garanzie bancarie o assicurative, o da altre idonee garanzie…</t>
  </si>
  <si>
    <t>Finanz. diretti non garant. concessi nei confronti di soggetti diversi dalle persone fisiche e dalle microimprese.</t>
  </si>
  <si>
    <t>Finanz. diretti selez. da una banca o da un interm. finanz. ed in possesso di tutte le caratteristiche sulla qualità…</t>
  </si>
  <si>
    <t>Finanz. diretti selez. da una banca o da un interm. finanz. ma non in possesso delle sole caratterist. sulla qualità…</t>
  </si>
  <si>
    <t>Finanz. diretti selez. da una banca o da un interm. finanz. ma non in possesso delle caratteristiche sulla qualità…</t>
  </si>
  <si>
    <t>Quote della Banca d’Italia, quote di soc. coop. , srl ed azioni non negoziate in un mercato regolamentato …</t>
  </si>
  <si>
    <t>Quote di FIA chiusi negoziate in un mercato regolamentato</t>
  </si>
  <si>
    <t>Quote di FIA italiani e UE aperti che investono prevalentemente nel comparto obbligazionario</t>
  </si>
  <si>
    <t>Quote di FIA italiani e UE aperti che investono prevalentemente nel comparto azionario</t>
  </si>
  <si>
    <t>Quote di altri FIA italiani e UE aperti diversi dalle classi precedenti</t>
  </si>
  <si>
    <t>Crediti nei confronti di assicurati ... esigibili da meno di 3 mesi</t>
  </si>
  <si>
    <t xml:space="preserve">Immobilizzazioni materiali, strumentali all'esercizio dell'impresa, diverse da terreni e fabbricati ... </t>
  </si>
  <si>
    <t>Provvigioni di acquisizione da ammortizzare ... nei limiti del 90% del loro ammontare</t>
  </si>
  <si>
    <t xml:space="preserve">Ratei attivi per canoni di locazione nel limite del 30% del loro ammontare </t>
  </si>
  <si>
    <t>Contratti collegati al valore delle quote di OICR</t>
  </si>
  <si>
    <t>* Vedasi l’art. 41 (Contratti direttamente collegati ad indici o a quote di organismi di investimento collettivo del risparmio), commi 3 e 5, art. 37 ter (principio della persona prudente), commi 1, 2, 4, 5 e 6, art. 38 (copertura delle riserve tecniche) del CAP e il Regolamento IVASS 24/2016 in materia di investimento e di attivi a copertura delle riserve tecniche, e in particolare i criteri di investimento (art. 26, escluso comma 3) e di valutazione (art. 27 e 29, comma 7. Nelle more della emanazione delle istruzioni tecniche di cui all'art. 26, comma 3, del Regolamento IVASS 24/2016 viene prorogata la validità dei prospetti trimestrali previsti dal Regolamento ISVAP 36/2011. – ** Dati da comunicazione di vigilanza al IV trimestre.</t>
  </si>
  <si>
    <t>Fondi pensione aperti</t>
  </si>
  <si>
    <t>Fondi pensione chiusi</t>
  </si>
  <si>
    <t>* Vedasi il riferimento normativo contenuto nel Regolamento IVASS 24/2016 in materia di investimenti e di attivi a copertura delle riserve tecniche, e in particolare i criteri di investimento (art. 26, escluso comma 3) e di valutazione (art. 27 e 29, comma 7, nel quale viene disposto che le attività a copertura delle riserve derivanti dalla gestione dei fondi pensione sono iscritte nel registro delle attività a copertura delle riserve tecniche vita sulla base del valore corrente alla data di riferimento secondo i criteri di cui all'art. 16, comma 8, del decreto legislativo 26 maggio 1997, n. 173). Nelle more della emanazione delle istruzioni tecniche di cui all'art. 26, comma 3, del Regolamento IVASS 24/2016 viene prorogata la validità dei prospetti trimestrali previsti dal Regolamento ISVAP 36/2011.</t>
  </si>
  <si>
    <t>Variazione annua percentuale</t>
  </si>
  <si>
    <t xml:space="preserve">Titoli emessi o garant. da Stati membri dell'Unione Europea o apparten. all'OCSE... negoz. In un mercato regolam. </t>
  </si>
  <si>
    <t>Titoli di debito relativi alle operazioni di cartolarizzazione di crediti di cui all’art. 1, comma 1, della L. n. 130/1999…</t>
  </si>
  <si>
    <t>Crediti derivanti da salvataggio o surrogazione</t>
  </si>
  <si>
    <t>* Vedasi l’art. 37 ter (principio della persona prudente) e 38 (copertura delle riserve tecniche) del CAP e il Regolamento IVASS 24/2016 in materia di investimenti e di attivi a copertura delle riserve tecniche, e in particolare i criteri di investimenti (art. 26, escluso comma 3) e di valutazione (art. 27). Nelle more della emanazione delle istruzioni tecniche di cui all'art. 26, comma 3, del Regolamento IVASS 24/2016 viene prorogata la validità dei prospetti trimestrali previsti dal Regolamento ISVAP 36/2011. – ** Dati da comunicazione di vigilanza al IV trimestre.</t>
  </si>
  <si>
    <t>Riserve matematiche per premi puri (compreso il riporto premi)</t>
  </si>
  <si>
    <t xml:space="preserve">Riserva aggiuntiva per rischio di tasso di interesse garantito </t>
  </si>
  <si>
    <t xml:space="preserve">Riserva aggiuntiva per sfasamento temporale (decrescenza tassi) </t>
  </si>
  <si>
    <t>Riserve aggiuntive di cui all'articolo 41, comma 4, del decreto lgs. 209/2005</t>
  </si>
  <si>
    <t>Riserve supplementari per rischi generali (classe C.II.5)</t>
  </si>
  <si>
    <t xml:space="preserve">Riserva per partecipazioni agli utili e ristorni (classe C.II.4) </t>
  </si>
  <si>
    <t>Totale riserve di classe D.I connesse con indici o fondi o altri valori di riferimento</t>
  </si>
  <si>
    <t>Totale riserve di classe D.II derivanti dalla gestione dei fondi pensione</t>
  </si>
  <si>
    <t xml:space="preserve">R.c. autoveicoli terrestri </t>
  </si>
  <si>
    <t xml:space="preserve">Totale rami danni  </t>
  </si>
  <si>
    <t xml:space="preserve">R.c. auto - Statistiche sulla distribuzione dei premi effettivi stimati in IPER </t>
  </si>
  <si>
    <t xml:space="preserve">R.c. auto – Statistiche sulla distribuzione dei premi effettivi stimati in IPER – variazioni </t>
  </si>
  <si>
    <t xml:space="preserve">Variazione % </t>
  </si>
  <si>
    <t> Periodo</t>
  </si>
  <si>
    <t>su base annuale *</t>
  </si>
  <si>
    <t>su base trimestrale **</t>
  </si>
  <si>
    <t>* Variazioni percentuali rispetto allo stesso trimestre dell'anno precedente. – ** Variazioni percentuali rispetto al trimestre precedente.</t>
  </si>
  <si>
    <t>Aosta</t>
  </si>
  <si>
    <t>Bergamo</t>
  </si>
  <si>
    <t>Bolzano</t>
  </si>
  <si>
    <t>Brescia</t>
  </si>
  <si>
    <t>Trento</t>
  </si>
  <si>
    <t>Alessandria</t>
  </si>
  <si>
    <t>Como</t>
  </si>
  <si>
    <t>Asti</t>
  </si>
  <si>
    <t>Cremona</t>
  </si>
  <si>
    <t>Gorizia</t>
  </si>
  <si>
    <t>Biella</t>
  </si>
  <si>
    <t>Lecco</t>
  </si>
  <si>
    <t>Pordenone</t>
  </si>
  <si>
    <t>Cuneo</t>
  </si>
  <si>
    <t>Lodi</t>
  </si>
  <si>
    <t>Trieste</t>
  </si>
  <si>
    <t>Novara</t>
  </si>
  <si>
    <t>Mantova</t>
  </si>
  <si>
    <t>Udine</t>
  </si>
  <si>
    <t>Torino</t>
  </si>
  <si>
    <t>Milano</t>
  </si>
  <si>
    <t>Verbano-Cusio-Ossola</t>
  </si>
  <si>
    <t>Monza e della Brianza</t>
  </si>
  <si>
    <t>Belluno</t>
  </si>
  <si>
    <t>Vercelli</t>
  </si>
  <si>
    <t>Pavia</t>
  </si>
  <si>
    <t>Padova</t>
  </si>
  <si>
    <t>Sondrio</t>
  </si>
  <si>
    <t>Rovigo</t>
  </si>
  <si>
    <t>Genova</t>
  </si>
  <si>
    <t>Varese</t>
  </si>
  <si>
    <t>Treviso</t>
  </si>
  <si>
    <t>Imperia</t>
  </si>
  <si>
    <t>Venezia</t>
  </si>
  <si>
    <t>La Spezia</t>
  </si>
  <si>
    <t>Bologna</t>
  </si>
  <si>
    <t>Verona</t>
  </si>
  <si>
    <t>Savona</t>
  </si>
  <si>
    <t>Ferrara</t>
  </si>
  <si>
    <t>Vicenza</t>
  </si>
  <si>
    <t>Forlì-Cesena</t>
  </si>
  <si>
    <t>Arezzo</t>
  </si>
  <si>
    <t>Modena</t>
  </si>
  <si>
    <t>Perugia</t>
  </si>
  <si>
    <t>Firenze</t>
  </si>
  <si>
    <t>Parma</t>
  </si>
  <si>
    <t>Terni</t>
  </si>
  <si>
    <t>Grosseto</t>
  </si>
  <si>
    <t>Piacenza</t>
  </si>
  <si>
    <t>Livorno</t>
  </si>
  <si>
    <t>Ravenna</t>
  </si>
  <si>
    <t>Chieti</t>
  </si>
  <si>
    <t>Lucca</t>
  </si>
  <si>
    <t>Reggio Emilia</t>
  </si>
  <si>
    <t>L'Aquila</t>
  </si>
  <si>
    <t>Massa-Carrara</t>
  </si>
  <si>
    <t>Rimini</t>
  </si>
  <si>
    <t>Pescara</t>
  </si>
  <si>
    <t>Pisa</t>
  </si>
  <si>
    <t>Teramo</t>
  </si>
  <si>
    <t>Pistoia</t>
  </si>
  <si>
    <t>Frosinone</t>
  </si>
  <si>
    <t>Prato</t>
  </si>
  <si>
    <t>Latina</t>
  </si>
  <si>
    <t>Ancona</t>
  </si>
  <si>
    <t>Siena</t>
  </si>
  <si>
    <t>Rieti</t>
  </si>
  <si>
    <t>Ascoli Piceno</t>
  </si>
  <si>
    <t>Roma</t>
  </si>
  <si>
    <t>Fermo</t>
  </si>
  <si>
    <t>Cagliari</t>
  </si>
  <si>
    <t>Viterbo</t>
  </si>
  <si>
    <t>Macerata</t>
  </si>
  <si>
    <t>Nuoro</t>
  </si>
  <si>
    <t>Pesaro-Urbino</t>
  </si>
  <si>
    <t>Oristano</t>
  </si>
  <si>
    <t>Avellino</t>
  </si>
  <si>
    <t>Sassari</t>
  </si>
  <si>
    <t>Benevento</t>
  </si>
  <si>
    <t>Campobasso</t>
  </si>
  <si>
    <t>Sud Sardegna</t>
  </si>
  <si>
    <t>Caserta</t>
  </si>
  <si>
    <t>Isernia</t>
  </si>
  <si>
    <t>Napoli</t>
  </si>
  <si>
    <t>Agrigento</t>
  </si>
  <si>
    <t>Salerno</t>
  </si>
  <si>
    <t>Matera</t>
  </si>
  <si>
    <t>Caltanissetta</t>
  </si>
  <si>
    <t>Potenza</t>
  </si>
  <si>
    <t>Catania</t>
  </si>
  <si>
    <t>Catanzaro</t>
  </si>
  <si>
    <t>Enna</t>
  </si>
  <si>
    <t>Cosenza</t>
  </si>
  <si>
    <t>Bari</t>
  </si>
  <si>
    <t>Messina</t>
  </si>
  <si>
    <t>Crotone</t>
  </si>
  <si>
    <t>Barletta-Andria-Trani</t>
  </si>
  <si>
    <t>Palermo</t>
  </si>
  <si>
    <t>Brindisi</t>
  </si>
  <si>
    <t>Ragusa</t>
  </si>
  <si>
    <t>Vibo Valentia</t>
  </si>
  <si>
    <t>Foggia</t>
  </si>
  <si>
    <t>Siracusa</t>
  </si>
  <si>
    <t>Lecce</t>
  </si>
  <si>
    <t>Trapani</t>
  </si>
  <si>
    <t>Taranto</t>
  </si>
  <si>
    <t xml:space="preserve">Tavola 22 - Stato patrimoniale consolidato – Attività delle imprese che continuano ad applicare lo IAS 39 </t>
  </si>
  <si>
    <t xml:space="preserve">Tavola 24 - Stato patrimoniale consolidato – Attività delle imprese che applicano l'IFRS 9 dal 1 gennaio 2018 </t>
  </si>
  <si>
    <t xml:space="preserve">Tavola 25 - Stato patrimoniale consolidato – patrimonio netto e passività delle imprese che applicano l'IFRS 9 dal 1 gennaio 2018 </t>
  </si>
  <si>
    <t>Tavola 37 - Rapporto sinistri dell'esercizio a premi di competenza - rami danni</t>
  </si>
  <si>
    <t xml:space="preserve">Tavola 27 - Conto economico consolidato delle imprese che applicano l'IFRS 9 dal 1 gennaio 2018 </t>
  </si>
  <si>
    <t xml:space="preserve">Tavola 28 - Attività a copertura delle riserve tecniche vita (esclusi contratti collegati a indici o quote di OICR o derivanti dalla gestione dei fondi pensione) </t>
  </si>
  <si>
    <t xml:space="preserve">Tavola 29 - Attività a copertura delle riserve tecniche vita relative a contratti direttamente collegati a indici o a quote di OICR </t>
  </si>
  <si>
    <t xml:space="preserve">Tavola 30 - Attività a copertura delle riserve tecniche derivanti dalla gestione dei fondi pensione </t>
  </si>
  <si>
    <t xml:space="preserve">Tavola 31 -Attività a copertura delle riserve tecniche danni </t>
  </si>
  <si>
    <t>Tavola 32 - Riserve tecniche del portafoglio italiano ed estero, diretto e indiretto</t>
  </si>
  <si>
    <r>
      <t xml:space="preserve">Società controllate da soggetti privati </t>
    </r>
    <r>
      <rPr>
        <i/>
        <sz val="9"/>
        <color theme="1"/>
        <rFont val="Arial"/>
        <family val="2"/>
      </rPr>
      <t>di cui:</t>
    </r>
    <r>
      <rPr>
        <sz val="9"/>
        <color theme="1"/>
        <rFont val="Arial"/>
        <family val="2"/>
      </rPr>
      <t xml:space="preserve"> </t>
    </r>
  </si>
  <si>
    <t xml:space="preserve">Tavola 26 - Conto economico consolidato delle imprese che continuano ad applicare lo IAS 39 </t>
  </si>
  <si>
    <r>
      <t xml:space="preserve">Polizze </t>
    </r>
    <r>
      <rPr>
        <b/>
        <i/>
        <sz val="9"/>
        <color rgb="FF000000"/>
        <rFont val="Arial"/>
        <family val="2"/>
      </rPr>
      <t>unit-linked</t>
    </r>
    <r>
      <rPr>
        <b/>
        <sz val="9"/>
        <color rgb="FF000000"/>
        <rFont val="Arial"/>
        <family val="2"/>
      </rPr>
      <t xml:space="preserve"> e </t>
    </r>
    <r>
      <rPr>
        <b/>
        <i/>
        <sz val="9"/>
        <color rgb="FF000000"/>
        <rFont val="Arial"/>
        <family val="2"/>
      </rPr>
      <t>index-linked</t>
    </r>
  </si>
  <si>
    <r>
      <t xml:space="preserve">ramo III </t>
    </r>
    <r>
      <rPr>
        <i/>
        <sz val="9"/>
        <color rgb="FF000000"/>
        <rFont val="Arial"/>
        <family val="2"/>
      </rPr>
      <t>(unit-linked)</t>
    </r>
  </si>
  <si>
    <r>
      <t xml:space="preserve">ramo V </t>
    </r>
    <r>
      <rPr>
        <i/>
        <sz val="9"/>
        <color rgb="FF000000"/>
        <rFont val="Arial"/>
        <family val="2"/>
      </rPr>
      <t>(unit-linked)</t>
    </r>
  </si>
  <si>
    <r>
      <t xml:space="preserve">ramo III </t>
    </r>
    <r>
      <rPr>
        <i/>
        <sz val="9"/>
        <color rgb="FF000000"/>
        <rFont val="Arial"/>
        <family val="2"/>
      </rPr>
      <t>(index-linked)</t>
    </r>
  </si>
  <si>
    <r>
      <t>ramo V</t>
    </r>
    <r>
      <rPr>
        <i/>
        <sz val="9"/>
        <color rgb="FF000000"/>
        <rFont val="Arial"/>
        <family val="2"/>
      </rPr>
      <t xml:space="preserve"> (index-linked)</t>
    </r>
  </si>
  <si>
    <t>Malattia a lungo termine</t>
  </si>
  <si>
    <t>Polizze con partecipazione  agli utili</t>
  </si>
  <si>
    <t>Altre polizze vita</t>
  </si>
  <si>
    <t>Polizze unit e index linked</t>
  </si>
  <si>
    <t>Polizze con partecipazione agli utili</t>
  </si>
  <si>
    <t>Rapporto % cessioni a premi</t>
  </si>
  <si>
    <t>PREMI DELL'ESERCIZIO, AL NETTO DELLE CESSIONI IN RIASSICURAZIONE:</t>
  </si>
  <si>
    <t>PROVENTI E PLUSVALENZE NON REALIZZATE RELATIVI A INVESTIMENTI A BENEFICIO DI ASSICURATI I QUALI NE SOPPORTANO IL RISCHIO E A INVESTIMENTI DERIVANTI DALLA GESTIONE DEI FONDI PENSIONE</t>
  </si>
  <si>
    <t>ALTRI PROVENTI TECNICI, AL NETTO DELLE CESSIONI IN RIASSICURAZIONE</t>
  </si>
  <si>
    <t xml:space="preserve">f) Provvigioni e partecipazioni agli utili ricevute dai riassicuratori </t>
  </si>
  <si>
    <t>a) Oneri di gestione degli investimenti e interessi passivi</t>
  </si>
  <si>
    <t>RISULTATO DEL CONTO TECNICO DEI RAMI DANNI (voce I. 10)</t>
  </si>
  <si>
    <t>RISULTATO DEL CONTO TECNICO DEI RAMI VITA (voce II. 13)</t>
  </si>
  <si>
    <t>ONERI PATRIMONIALI E FINANZIARI DEI RAMI DANNI:</t>
  </si>
  <si>
    <t>(-) QUOTA DELL'UTILE DEGLI INVESTIMENTI TRASFERITA AL CONTO TECNICO DEI RAMI DANNI (voce I. 2)</t>
  </si>
  <si>
    <t>(+) QUOTA DELL'UTILE DEGLI INVESTIMENTI TRASFERITA DAL CONTO NON TECNICO  (VOCE III. 6)</t>
  </si>
  <si>
    <t>c) Variazione delle provvigioni e delle altre spese di acquisizione da ammortizzare</t>
  </si>
  <si>
    <t>RISULTATO DEL CONTO TECNICO DEI RAMI VITA (Voce III. 2)</t>
  </si>
  <si>
    <t>(+) QUOTA DELL'UTILE DEGLI INVESTIMENTI TRASFERITA DAL CONTO TECNICO DEI RAMI VITA (voce II. 12)</t>
  </si>
  <si>
    <t>Quote dell'utile degli investimenti trasferite al conto tecnico dei rami danni</t>
  </si>
  <si>
    <r>
      <t xml:space="preserve">Attività finanziarie valutate al </t>
    </r>
    <r>
      <rPr>
        <i/>
        <sz val="9"/>
        <color rgb="FF000000"/>
        <rFont val="Arial"/>
        <family val="2"/>
      </rPr>
      <t>fair value</t>
    </r>
    <r>
      <rPr>
        <sz val="9"/>
        <color rgb="FF000000"/>
        <rFont val="Arial"/>
        <family val="2"/>
      </rPr>
      <t xml:space="preserve"> con impatto sulla redditività complessiva</t>
    </r>
  </si>
  <si>
    <r>
      <t xml:space="preserve">Attività finanziarie valutate al </t>
    </r>
    <r>
      <rPr>
        <i/>
        <sz val="9"/>
        <color rgb="FF000000"/>
        <rFont val="Arial"/>
        <family val="2"/>
      </rPr>
      <t>fair value</t>
    </r>
    <r>
      <rPr>
        <sz val="9"/>
        <color rgb="FF000000"/>
        <rFont val="Arial"/>
        <family val="2"/>
      </rPr>
      <t xml:space="preserve"> rilevato a conto economico di cui</t>
    </r>
  </si>
  <si>
    <r>
      <t xml:space="preserve">Passività finanziarie valutate al </t>
    </r>
    <r>
      <rPr>
        <i/>
        <sz val="9"/>
        <color rgb="FF000000"/>
        <rFont val="Arial"/>
        <family val="2"/>
      </rPr>
      <t>fair value</t>
    </r>
    <r>
      <rPr>
        <sz val="9"/>
        <color rgb="FF000000"/>
        <rFont val="Arial"/>
        <family val="2"/>
      </rPr>
      <t xml:space="preserve"> rilevato a conto economico di cui</t>
    </r>
  </si>
  <si>
    <t>Proventi e oneri derivanti da strumenti finanziari a fair value rilevato a conto economico</t>
  </si>
  <si>
    <r>
      <t>Proventi e oneri derivanti da strumenti finanziari valutati al</t>
    </r>
    <r>
      <rPr>
        <i/>
        <sz val="9"/>
        <color rgb="FF000000"/>
        <rFont val="Arial"/>
        <family val="2"/>
      </rPr>
      <t xml:space="preserve"> fair value rilevato a conto economico</t>
    </r>
  </si>
  <si>
    <t>Riserve tecniche danni</t>
  </si>
  <si>
    <t>2020 **</t>
  </si>
  <si>
    <t>Riserva premi</t>
  </si>
  <si>
    <t>Riserva sinistri</t>
  </si>
  <si>
    <r>
      <t xml:space="preserve">Polizze </t>
    </r>
    <r>
      <rPr>
        <b/>
        <i/>
        <sz val="9"/>
        <color rgb="FFFFFFFF"/>
        <rFont val="Arial"/>
        <family val="2"/>
      </rPr>
      <t>unit e index linked</t>
    </r>
  </si>
  <si>
    <t>Provincia/Regione</t>
  </si>
  <si>
    <t>Premi lordi contabilizzati</t>
  </si>
  <si>
    <t>Sinistri gestiti al netto IBNR</t>
  </si>
  <si>
    <t>Sinistri IBNR</t>
  </si>
  <si>
    <t>Sinistri gestiti inclusa IBNR</t>
  </si>
  <si>
    <t>Caricamento globale</t>
  </si>
  <si>
    <t>TOTALE PIEMONTE</t>
  </si>
  <si>
    <t>TOTALE VALLE D'AOSTA</t>
  </si>
  <si>
    <t>TOTALE LIGURIA</t>
  </si>
  <si>
    <t>TOTALE LOMBARDIA</t>
  </si>
  <si>
    <t>TOTALE VENETO</t>
  </si>
  <si>
    <t>TOTALE EMILIA ROMAGNA</t>
  </si>
  <si>
    <t>TOTALE MARCHE</t>
  </si>
  <si>
    <t>TOTALE TOSCANA</t>
  </si>
  <si>
    <t>TOTALE UMBRIA</t>
  </si>
  <si>
    <t>TOTALE LAZIO</t>
  </si>
  <si>
    <t>TOTALE CAMPANIA</t>
  </si>
  <si>
    <t>TOTALE ABRUZZO</t>
  </si>
  <si>
    <t>TOTALE MOLISE</t>
  </si>
  <si>
    <t>TOTALE PUGLIA</t>
  </si>
  <si>
    <t>TOTALE BASILICATA</t>
  </si>
  <si>
    <t>TOTALE CALABRIA</t>
  </si>
  <si>
    <t>TOTALE SICILIA</t>
  </si>
  <si>
    <t>TOTALE SARDEGNA</t>
  </si>
  <si>
    <t>Direzione</t>
  </si>
  <si>
    <t>* Include Direzioni generali</t>
  </si>
  <si>
    <t>Loss Ratio al lordo IBNR (proxy)</t>
  </si>
  <si>
    <t>Frequenza sinistri al netto IBNR</t>
  </si>
  <si>
    <t>Frequenza sinistri al lordo IBNR</t>
  </si>
  <si>
    <t>Costo medio sinistri gestiti al netto IBNR</t>
  </si>
  <si>
    <t>Costo medio sinistri gestiti al lordo IBNR</t>
  </si>
  <si>
    <t>Premio medio puro per sinistri gestiti al netto IBNR</t>
  </si>
  <si>
    <t>Premio medio puro per sinistri gestiti al lordo IBNR</t>
  </si>
  <si>
    <t>Premio medio pagato (*)</t>
  </si>
  <si>
    <t>* al netto di oneri fiscali e parafiscali.</t>
  </si>
  <si>
    <t xml:space="preserve">** Include Direzioni generali. </t>
  </si>
  <si>
    <t xml:space="preserve"> (valori percentuali sul totale Provincia/Regione )</t>
  </si>
  <si>
    <t>PAGATI</t>
  </si>
  <si>
    <t>RISERVATI</t>
  </si>
  <si>
    <t>Numeri</t>
  </si>
  <si>
    <t>Importi</t>
  </si>
  <si>
    <t>Provincia / Regione</t>
  </si>
  <si>
    <t>Con solo danni alle persone</t>
  </si>
  <si>
    <t>Con solo danni a veicoli/cose</t>
  </si>
  <si>
    <t>Con danni misti</t>
  </si>
  <si>
    <t>Con solo danni alle persone, al netto IBNR</t>
  </si>
  <si>
    <t>Con solo danni a veicoli/cose, al netto IBNR</t>
  </si>
  <si>
    <t>Con danni misti, al netto IBNR</t>
  </si>
  <si>
    <t>(*) Include Direzioni generali.</t>
  </si>
  <si>
    <t>NUMERI</t>
  </si>
  <si>
    <t>IMPORTI</t>
  </si>
  <si>
    <t>(euro)</t>
  </si>
  <si>
    <t xml:space="preserve">Tavola 43 - R.c. auto - Statistiche sulla distribuzione dei premi effettivi stimati in IPER </t>
  </si>
  <si>
    <t xml:space="preserve">Tavola 44 - R.c. auto - Statistiche sulla distribuzione dei premi effettivi IPER - variazioni     </t>
  </si>
  <si>
    <t>Controllo sogg. italiani settore industria e servizi</t>
  </si>
  <si>
    <r>
      <t xml:space="preserve">Utili o perdite su attività finanziarie valutate al </t>
    </r>
    <r>
      <rPr>
        <i/>
        <sz val="9"/>
        <color rgb="FF000000"/>
        <rFont val="Arial"/>
        <family val="2"/>
      </rPr>
      <t>fair value con impatto sulla redditività complessiva</t>
    </r>
  </si>
  <si>
    <t>Oneri derivanti da partecipazioni in controllate, collegate e joint venture</t>
  </si>
  <si>
    <t>Stato patrimoniale consolidato – Attività delle imprese che applicano l'IFRS 9 dal 1 gennaio 2018</t>
  </si>
  <si>
    <t>Conto economico consolidato delle imprese che applicano l'IFRS 9 dal 1 gennaio 2018</t>
  </si>
  <si>
    <t>Stato patrimoniale consolidato – patrimonio netto e passività delle imprese che applicano l'IFRS 9 dal 1 gennaio 2018</t>
  </si>
  <si>
    <t xml:space="preserve">* A seguito dell’omologazione dell’IFRS 9 (Regolamento UE 2016/2067) e dell’omologazione delle modifiche all'IFRS 4 (Regolamento UE 2017/1988), sono stati aggregati i bilanci consolidati dei gruppi assicurativi iscritti all’Albo IVASS redatti adottando i principi contabili internazionali IAS/IFRS e che applicano l'IFRS 9 dal 1° gennaio 2018. </t>
  </si>
  <si>
    <t xml:space="preserve">* A seguito dell’omologazione dell’IFRS 9 (Regolamento UE 2016/2067) e dell’omologazione delle modifiche all'IFRS 4 (Regolamento UE 2017/1988), sono stati aggregati i bilanci consolidati dei gruppi assicurativi iscritti all’Albo IVASS redatti adottando i principi contabili internazionali IAS/IFRS e che applicano l'IFRS 9 dal 1° gennaio 2018.  </t>
  </si>
  <si>
    <r>
      <t>* A seguito dell’omologazione dell’IFRS 9 (Regolamento UE 2016/2067) e dell’omologazione delle modifiche all'IFRS 4 (Regolamento UE 2017/1988), sono stati aggregati i bilanci consolidati dei gruppi assicurativi iscritti all’Albo IVASS redatti adottando i principi contabili internazionali IAS/IFRS e che applicano l'IFRS 9 dal 1° gennaio 2018.  – ** Per le sole imprese che decidono di adottare l'</t>
    </r>
    <r>
      <rPr>
        <i/>
        <sz val="9"/>
        <color theme="1"/>
        <rFont val="Arial"/>
        <family val="2"/>
      </rPr>
      <t>overlay approach</t>
    </r>
    <r>
      <rPr>
        <sz val="9"/>
        <color theme="1"/>
        <rFont val="Arial"/>
        <family val="2"/>
      </rPr>
      <t xml:space="preserve"> di cui al paragrafo 35B dell’IFRS 4.</t>
    </r>
  </si>
  <si>
    <t xml:space="preserve">Stato patrimoniale consolidato - Patrimonio netto e passività delle imprese che continuano ad applicare lo IAS 39 </t>
  </si>
  <si>
    <t xml:space="preserve">Tavola 23 - Stato patrimoniale consolidato - Patrimonio netto e passività delle imprese che continuano ad applicare lo IAS 39 </t>
  </si>
  <si>
    <t>Depositi e crediti ... presso  le imprese cedenti ... fino al 90% del loro ammontare</t>
  </si>
  <si>
    <t>% riserve tecniche</t>
  </si>
  <si>
    <t>Dati tecnici r.c.auto - settore autovetture - totale mercato</t>
  </si>
  <si>
    <t xml:space="preserve"> (imprese nazionali e rappresentanze di imprese extra SEE; portafoglio diretto italiano)</t>
  </si>
  <si>
    <t>,</t>
  </si>
  <si>
    <t>Tavole in Appendice alla Relazione sull'attività svolta dall'Istituto nell'anno 2021</t>
  </si>
  <si>
    <t>2021 **</t>
  </si>
  <si>
    <t>Tavola 2 - Gestione Vita – Premi acquisiti (lavoro diretto) in Italia da imprese di stati UE e SEE operanti in regime di stabilimento nel 2020 per linea di business e paese</t>
  </si>
  <si>
    <t>Tavola 3 - Gestione Vita – Premi acquisiti (lavoro diretto) in Italia da imprese di stati UE e SEE operanti in regime di l.p.s. nel 2020 per linea di business e paese</t>
  </si>
  <si>
    <t>Tavola 4 - Gestione Danni – Premi acquisiti (lavoro diretto) in Italia da imprese di stati UE operanti in regime di stabilimento nel 2020 per linea di business e paese</t>
  </si>
  <si>
    <t>Tavola 5 - Gestione Danni – Premi acquisiti (lavoro diretto) in Italia da imprese di stati UE operanti in regime di l.p.s nel 2020 per linea di business e paese</t>
  </si>
  <si>
    <t>Anno</t>
  </si>
  <si>
    <t>PROPRIETA' ITALIANA (B) di cui:</t>
  </si>
  <si>
    <t>TOTALE (A) + (B)</t>
  </si>
  <si>
    <t>PROPRIETA' ESTERA (A) di cui:</t>
  </si>
  <si>
    <t>(migliaia di unità, euro, valori percentuali)</t>
  </si>
  <si>
    <t>Unità di rischio</t>
  </si>
  <si>
    <t>Frequenza sinistri</t>
  </si>
  <si>
    <t>Sinistri pagati</t>
  </si>
  <si>
    <t>Sinistri riservati</t>
  </si>
  <si>
    <t>Sinistri totali</t>
  </si>
  <si>
    <t>Premio puro</t>
  </si>
  <si>
    <t>Premio medio lordo</t>
  </si>
  <si>
    <t>Costo medio</t>
  </si>
  <si>
    <t>Variazione %</t>
  </si>
  <si>
    <t>Valore</t>
  </si>
  <si>
    <t>Settore autovetture (lordo IBNR)</t>
  </si>
  <si>
    <t>Settore ciclomotori e motocicli (lordo IBNR)</t>
  </si>
  <si>
    <t>Frequenza</t>
  </si>
  <si>
    <t xml:space="preserve"> sinistri</t>
  </si>
  <si>
    <t>Altre categorie di attivo autorizzate dall'IVASS ai sensi dell'art. 38, comma 4, del d.lgs. 209/2005</t>
  </si>
  <si>
    <t>Tavola 46 - Settore autovetture (lordo IBNR)</t>
  </si>
  <si>
    <t>Tavola 47 - Settore ciclomotori e motocicli (lordo IBNR)</t>
  </si>
  <si>
    <t>1° trimestre 2021</t>
  </si>
  <si>
    <t>2° trimestre 2021</t>
  </si>
  <si>
    <t>3° trimestre 2021</t>
  </si>
  <si>
    <t>4° trimestre 2021</t>
  </si>
  <si>
    <t>1° trimestre 2022</t>
  </si>
  <si>
    <t>TOTALE TRENTINO-A.A.</t>
  </si>
  <si>
    <t>TOTALE FRIULI-V.G.</t>
  </si>
  <si>
    <t>L'aquila</t>
  </si>
  <si>
    <t>TOT. tutte reg</t>
  </si>
  <si>
    <t>TOT. COMPLESSIVO *</t>
  </si>
  <si>
    <t>Tavola 38 - R.c. auto - Premi lordi, sinistri e caricamento globale – 2021</t>
  </si>
  <si>
    <t>Tavola 39 - R.c.auto - Loss ratio, frequenza, costo medio, premio e caricamento globale – 2021</t>
  </si>
  <si>
    <t>Tavola 40 - R.c.auto - Composizione sinistri gestiti – 2021</t>
  </si>
  <si>
    <t>Tavola 41 - R.c.auto - Velocità di liquidazione per sinistri gestiti - 2021</t>
  </si>
  <si>
    <t>Tavola 42 - R.c.auto - Costo medio per sinistri gestiti – 2021</t>
  </si>
  <si>
    <t>Risparmio / carenza RS - al lordo del saldo dei recuperi</t>
  </si>
  <si>
    <t>Risparmio / carenza RS - al netto del saldo dei recuperi</t>
  </si>
  <si>
    <r>
      <t>R.c.auto e natanti - S</t>
    </r>
    <r>
      <rPr>
        <b/>
        <sz val="9"/>
        <color rgb="FFFFFFFF"/>
        <rFont val="Arial"/>
        <family val="2"/>
      </rPr>
      <t>aldo di riserva sinistri (RS) su premi di competenza</t>
    </r>
  </si>
  <si>
    <t>Tavola 48 -R.c.auto e natanti - Saldo di riserva sinistri (RS) su premi di competenza</t>
  </si>
  <si>
    <t>Tavola 9 - Premi ceduti in riassicurazione rami danni e vita - 2020</t>
  </si>
  <si>
    <t>Tavola 33 - Rami vita – riserve tecniche del portafoglio diretto italiano per ramo – 2020</t>
  </si>
  <si>
    <t>Tavola 34 - Rami vita - riserve tecniche del portafoglio diretto italiano per ramo - 2021</t>
  </si>
  <si>
    <t>Tavola 35 - Rami danni - riserve tecniche del portafoglio diretto italiano per ramo - 2020</t>
  </si>
  <si>
    <t>Tavola 36 - Rami danni - riserve tecniche del portafoglio diretto italiano per ramo - 2021</t>
  </si>
  <si>
    <t>Tavola 45 - Incidentalità per chilometro nelle province italiane</t>
  </si>
  <si>
    <t>2022 **</t>
  </si>
  <si>
    <t>6,8</t>
  </si>
  <si>
    <t>_</t>
  </si>
  <si>
    <t>* Rappresentanze in Italia di imprese di assicurazione e riassicurazione con sede legale in altri Paesi SEE, sottoposte alla vigilanza sulla stabilità esercitata dalle Autorità di controllo dei rispettivi paesi di origine. – ** Imprese con sede legale in Paesi SEE, sottoposte alla vigilanza sulla stabilità esercitata dalle Autorità di controllo dei rispettivi paesi di origine, che possono operare in Italia in regime di libertà di prestazione di servizi.</t>
  </si>
  <si>
    <t xml:space="preserve">Solvency II - Stato patrimoniale delle imprese nazionali </t>
  </si>
  <si>
    <t>Investimenti (esclusi attivi index e unit linked)</t>
  </si>
  <si>
    <t>(di cui) Titoli di Stato Italia</t>
  </si>
  <si>
    <t xml:space="preserve">             Titoli di Stato Estero</t>
  </si>
  <si>
    <t xml:space="preserve">             Obbligazioni Corporate</t>
  </si>
  <si>
    <t xml:space="preserve">             OICVM</t>
  </si>
  <si>
    <t xml:space="preserve">             Partecipazioni</t>
  </si>
  <si>
    <t>Mutui e prestiti</t>
  </si>
  <si>
    <t>Depositi Cedenti</t>
  </si>
  <si>
    <t>Attivi per index e unit linked</t>
  </si>
  <si>
    <t>Cash</t>
  </si>
  <si>
    <t>Altre attivita</t>
  </si>
  <si>
    <t>Totale Attivo</t>
  </si>
  <si>
    <t>Riserve tecniche vita - escluse linked</t>
  </si>
  <si>
    <t>Riserve index e unit linked</t>
  </si>
  <si>
    <t>Altre passivita</t>
  </si>
  <si>
    <t>Totale passivo</t>
  </si>
  <si>
    <t>Eccesso attività su passività</t>
  </si>
  <si>
    <t>Solvency II - Stato patrimoniale delle imprese nazionali vita</t>
  </si>
  <si>
    <t>Solvency II - Stato patrimoniale delle imprese nazionali danni</t>
  </si>
  <si>
    <t>Solvency II - Stato patrimoniale delle imprese nazionali miste</t>
  </si>
  <si>
    <t>Solvency II - Stato patrimoniale dei gruppi nazionali</t>
  </si>
  <si>
    <t>(di cui) Titoli di Stato</t>
  </si>
  <si>
    <t>Depositi_Cedenti</t>
  </si>
  <si>
    <t>AAA</t>
  </si>
  <si>
    <t>AA</t>
  </si>
  <si>
    <t>BBB</t>
  </si>
  <si>
    <t>BB</t>
  </si>
  <si>
    <t>B e inferiori</t>
  </si>
  <si>
    <t>Unrated</t>
  </si>
  <si>
    <t>Solvency II - Composizione dei titoli di Stato italiani ed esteri delle imprese italiane per classe di rating</t>
  </si>
  <si>
    <t>Solvency II - Composizione dei titoli corporate delle imprese italiane per classe di rating</t>
  </si>
  <si>
    <r>
      <t xml:space="preserve"> </t>
    </r>
    <r>
      <rPr>
        <b/>
        <i/>
        <sz val="9"/>
        <color rgb="FFFFFFFF"/>
        <rFont val="Arial"/>
        <family val="2"/>
      </rPr>
      <t>SCR ratio</t>
    </r>
    <r>
      <rPr>
        <b/>
        <sz val="9"/>
        <color rgb="FFFFFFFF"/>
        <rFont val="Arial"/>
        <family val="2"/>
      </rPr>
      <t xml:space="preserve"> e sue componenti per comparto</t>
    </r>
  </si>
  <si>
    <t>Miste</t>
  </si>
  <si>
    <t>Fondi propri</t>
  </si>
  <si>
    <t>SCR</t>
  </si>
  <si>
    <t>SCR Ratio</t>
  </si>
  <si>
    <t xml:space="preserve">Fondi propri ammissibili per soddisfare il requisito patrimoniale di solvibilità (SCR) </t>
  </si>
  <si>
    <t>Tier 1 - illimitati</t>
  </si>
  <si>
    <t>Tier 1 - limitati</t>
  </si>
  <si>
    <t>Tier 2</t>
  </si>
  <si>
    <t>Tier 3</t>
  </si>
  <si>
    <t>Mortality risk</t>
  </si>
  <si>
    <t>Longevity risk</t>
  </si>
  <si>
    <t>Disability-morbidity risk</t>
  </si>
  <si>
    <t>Lapse risk</t>
  </si>
  <si>
    <t>(di cui:) risk of increase in lapse rates</t>
  </si>
  <si>
    <t xml:space="preserve">            risk of decrease in lapse rates</t>
  </si>
  <si>
    <t xml:space="preserve">           mass lapse risk</t>
  </si>
  <si>
    <t>Life expense risk</t>
  </si>
  <si>
    <t>Life catastrophe risk</t>
  </si>
  <si>
    <t>Diversification</t>
  </si>
  <si>
    <t>Total life underwriting risk</t>
  </si>
  <si>
    <t>Quota 2021</t>
  </si>
  <si>
    <t>Quota 2022</t>
  </si>
  <si>
    <t>Market risk</t>
  </si>
  <si>
    <t>Life underwriting risk</t>
  </si>
  <si>
    <t>Health underwriting risk</t>
  </si>
  <si>
    <t>Non-life underwriting risk</t>
  </si>
  <si>
    <t>Counterparty default risk</t>
  </si>
  <si>
    <t>Basic Solvency Capital Requirement</t>
  </si>
  <si>
    <t>Italia</t>
  </si>
  <si>
    <t>Media Paesi UE*</t>
  </si>
  <si>
    <t>di cui:</t>
  </si>
  <si>
    <t>2° trimestre 2022</t>
  </si>
  <si>
    <t>3° trimestre 2022</t>
  </si>
  <si>
    <r>
      <t xml:space="preserve">*Fonte: Per i Paesi esteri, </t>
    </r>
    <r>
      <rPr>
        <sz val="11"/>
        <color theme="4" tint="-0.499984740745262"/>
        <rFont val="Calibri"/>
        <family val="2"/>
        <scheme val="minor"/>
      </rPr>
      <t>EIOPA</t>
    </r>
    <r>
      <rPr>
        <sz val="11"/>
        <color indexed="8"/>
        <rFont val="Calibri"/>
        <family val="2"/>
        <scheme val="minor"/>
      </rPr>
      <t>, Insurance Statistics.</t>
    </r>
  </si>
  <si>
    <t>Investimenti vita e danni per attivi non destinati a contratti index linked e unit linked</t>
  </si>
  <si>
    <t>Titoli di Stato</t>
  </si>
  <si>
    <t xml:space="preserve">  di cui: titoli di Stato italiani</t>
  </si>
  <si>
    <t>Obbligazioni societarie</t>
  </si>
  <si>
    <t>Strumenti di capitale quotati</t>
  </si>
  <si>
    <t>Strumenti di capitale non quotati</t>
  </si>
  <si>
    <t>Organismi di investimento collettivi</t>
  </si>
  <si>
    <t>Obbligazioni strutturate</t>
  </si>
  <si>
    <t>Titoli garantiti</t>
  </si>
  <si>
    <t>Depositi diversi da equivalenti a contante</t>
  </si>
  <si>
    <t>Immobili (diversi da quelli per uso proprio)</t>
  </si>
  <si>
    <t>Derivati</t>
  </si>
  <si>
    <t>Quote detenute in imprese partecipate, incluse le partecipazioni </t>
  </si>
  <si>
    <t>Totale (A)</t>
  </si>
  <si>
    <r>
      <t xml:space="preserve">Investimenti detenuti per contratti </t>
    </r>
    <r>
      <rPr>
        <b/>
        <i/>
        <sz val="9"/>
        <color theme="1"/>
        <rFont val="Arial"/>
        <family val="2"/>
      </rPr>
      <t>index linked</t>
    </r>
    <r>
      <rPr>
        <b/>
        <sz val="9"/>
        <color theme="1"/>
        <rFont val="Arial"/>
        <family val="2"/>
      </rPr>
      <t xml:space="preserve"> e </t>
    </r>
    <r>
      <rPr>
        <b/>
        <i/>
        <sz val="9"/>
        <color theme="1"/>
        <rFont val="Arial"/>
        <family val="2"/>
      </rPr>
      <t xml:space="preserve">unit linked </t>
    </r>
    <r>
      <rPr>
        <b/>
        <sz val="9"/>
        <color theme="1"/>
        <rFont val="Arial"/>
        <family val="2"/>
      </rPr>
      <t>(B)</t>
    </r>
  </si>
  <si>
    <t>Strumenti di capitale</t>
  </si>
  <si>
    <t>Totale (B)</t>
  </si>
  <si>
    <t>Totale generale (A+B)</t>
  </si>
  <si>
    <t>ripart. % titoli 
di stato italiani detenuti da imprese vigilate</t>
  </si>
  <si>
    <t>Proprietà italiana</t>
  </si>
  <si>
    <t xml:space="preserve">  controllo dello Stato e di enti pubblici</t>
  </si>
  <si>
    <t xml:space="preserve">  controllo settore assicurativo</t>
  </si>
  <si>
    <t xml:space="preserve">  controllo settore finanziario</t>
  </si>
  <si>
    <t xml:space="preserve">  controllo altri soggetti privati</t>
  </si>
  <si>
    <t>Proprietà estera</t>
  </si>
  <si>
    <t xml:space="preserve">  controllo soggetti UE ed extra-UE settore assicurativo</t>
  </si>
  <si>
    <t xml:space="preserve">  controllo soggetti UE ed extra-UE settore finanziario</t>
  </si>
  <si>
    <t>* Esclusi investimenti detenuti per contratti index linked e unit linked.</t>
  </si>
  <si>
    <t>Best Estimate</t>
  </si>
  <si>
    <t>Risk Margin</t>
  </si>
  <si>
    <t>TP calculated as a whole</t>
  </si>
  <si>
    <t>BE - claim</t>
  </si>
  <si>
    <t>BE - premium</t>
  </si>
  <si>
    <t>Totale vita e danni</t>
  </si>
  <si>
    <t>TP calculated as  a whole</t>
  </si>
  <si>
    <t>With Profit</t>
  </si>
  <si>
    <t>Index e Unit Linked</t>
  </si>
  <si>
    <t>(a) Solo prodotti With Profit e Inded e Unit linked.</t>
  </si>
  <si>
    <r>
      <t>Riserve premi (</t>
    </r>
    <r>
      <rPr>
        <b/>
        <i/>
        <sz val="9"/>
        <color rgb="FF000000"/>
        <rFont val="Arial"/>
        <family val="2"/>
      </rPr>
      <t>BE</t>
    </r>
    <r>
      <rPr>
        <b/>
        <sz val="9"/>
        <color rgb="FF000000"/>
        <rFont val="Arial"/>
        <family val="2"/>
      </rPr>
      <t>)</t>
    </r>
  </si>
  <si>
    <r>
      <t>Riserve  sinistri (</t>
    </r>
    <r>
      <rPr>
        <b/>
        <i/>
        <sz val="9"/>
        <color rgb="FF000000"/>
        <rFont val="Arial"/>
        <family val="2"/>
      </rPr>
      <t>BE</t>
    </r>
    <r>
      <rPr>
        <b/>
        <sz val="9"/>
        <color rgb="FF000000"/>
        <rFont val="Arial"/>
        <family val="2"/>
      </rPr>
      <t>)</t>
    </r>
  </si>
  <si>
    <t>Responsabilità civile autoveicoli</t>
  </si>
  <si>
    <t>Altre assicurazioni</t>
  </si>
  <si>
    <t>Assicurazione marittima, aeronautica e trasporti</t>
  </si>
  <si>
    <t>Responsabilità civile generale</t>
  </si>
  <si>
    <t>MCR</t>
  </si>
  <si>
    <t>Fondi propri ammissibili per soddisfare l'SCR</t>
  </si>
  <si>
    <r>
      <rPr>
        <b/>
        <i/>
        <sz val="9"/>
        <color rgb="FFFFFFFF"/>
        <rFont val="Arial"/>
        <family val="2"/>
      </rPr>
      <t>SCR ratio</t>
    </r>
    <r>
      <rPr>
        <b/>
        <sz val="9"/>
        <color rgb="FFFFFFFF"/>
        <rFont val="Arial"/>
        <family val="2"/>
      </rPr>
      <t xml:space="preserve"> per modalità di calcolo e attività dell'impresa</t>
    </r>
  </si>
  <si>
    <t>(valori percenutali)</t>
  </si>
  <si>
    <t>Totale mercato</t>
  </si>
  <si>
    <t>Standard Formula</t>
  </si>
  <si>
    <t>Standard Formula - USP</t>
  </si>
  <si>
    <t xml:space="preserve">Modello interno </t>
  </si>
  <si>
    <t>2022/2021</t>
  </si>
  <si>
    <t>.</t>
  </si>
  <si>
    <t>4° trim 2021</t>
  </si>
  <si>
    <t>4° trim 2022</t>
  </si>
  <si>
    <t>4° trimestre 2022</t>
  </si>
  <si>
    <t>Solvency II - Riserve tecniche vita e danni</t>
  </si>
  <si>
    <r>
      <t>Solvency II - Riserve tecniche vita</t>
    </r>
    <r>
      <rPr>
        <b/>
        <vertAlign val="superscript"/>
        <sz val="9"/>
        <color rgb="FFFFFFFF"/>
        <rFont val="Arial"/>
        <family val="2"/>
      </rPr>
      <t>(*)</t>
    </r>
  </si>
  <si>
    <t>Solvency II - Requisiti Patrimoniali</t>
  </si>
  <si>
    <t>% titoli di stato su totale attivi*</t>
  </si>
  <si>
    <r>
      <t>% titoli di stato su totale attivi</t>
    </r>
    <r>
      <rPr>
        <b/>
        <vertAlign val="superscript"/>
        <sz val="9"/>
        <color theme="1"/>
        <rFont val="Arial"/>
        <family val="2"/>
      </rPr>
      <t>(a)</t>
    </r>
  </si>
  <si>
    <t>di cui: titoli di stato italiani su totale attivi</t>
  </si>
  <si>
    <t>ripart. % titoli di stato italiani detenuti da imprese vigilate</t>
  </si>
  <si>
    <t xml:space="preserve">Tavola 49 - Solvency II - Stato patrimoniale delle imprese nazionali </t>
  </si>
  <si>
    <t>Tavola 50 - Solvency II - Stato patrimoniale delle imprese nazionali vita</t>
  </si>
  <si>
    <t>Tavola 51 - Solvency II - Stato patrimoniale delle imprese nazionali danni</t>
  </si>
  <si>
    <t>Tavola 52 - Solvency II - Stato patrimoniale delle imprese nazionali miste</t>
  </si>
  <si>
    <t>Tavola 53 - Solvency II - Stato patrimoniale dei gruppi nazionali</t>
  </si>
  <si>
    <t>Tavola 54 - Solvency II - Valore di mercato dei titoli di Stato italiani ed esteri delle imprese italiane per classe di rating</t>
  </si>
  <si>
    <t>Tavola 55 - Solvency II - Valore di mercato dei titoli corporate delle imprese italiane per classe di rating</t>
  </si>
  <si>
    <t>Tavola 56 - Solvency II - Composizione dei titoli di Stato italiani ed esteri delle imprese italiane per classe di rating</t>
  </si>
  <si>
    <t>Tavola 57 - Solvency II - Composizione dei titoli corporate delle imprese italiane per classe di rating</t>
  </si>
  <si>
    <t>Tavola 58 -  SCR ratio e sue componenti per comparto</t>
  </si>
  <si>
    <t xml:space="preserve">Tavola 59 - Fondi propri ammissibili per soddisfare il requisito patrimoniale di solvibilità (SCR) </t>
  </si>
  <si>
    <t>Tavola 60 - Composizione del Basic Solvency Capital Requirement</t>
  </si>
  <si>
    <t>Tavola 61 - Composizione del Life underwriting risk</t>
  </si>
  <si>
    <t>Tavola 62 - SCR ratio in Europa</t>
  </si>
  <si>
    <t>Tavola 63 - Solvency II - Investimenti vita e danni</t>
  </si>
  <si>
    <t>Tavola 64 - Solvency II - Attivi sotto forma di titoli di stato detenuti dalle imprese vigilate dall'IVASS distinte per assetti proprietari</t>
  </si>
  <si>
    <t>Tavola 65 - Solvency II - Riserve tecniche vita e danni</t>
  </si>
  <si>
    <t>Tavola 66 - Solvency II - Riserve tecniche vita</t>
  </si>
  <si>
    <t xml:space="preserve">Tavola 67 - Solvency II - Riserve Tecniche Danni </t>
  </si>
  <si>
    <t>Tavola 68 -  SCR ratio e sue componenti per comparto</t>
  </si>
  <si>
    <t>Tavola 69 - Fondi propri ammissibili per soddisfare l'SCR</t>
  </si>
  <si>
    <t>Tavola 70 - SCR ratio per modalità di calcolo e attività dell'impresa</t>
  </si>
  <si>
    <t>Tavole in Appendice alla Relazione sull'attività svolta dall'Istituto nell'anno 2022</t>
  </si>
  <si>
    <t>Investimenti vita e danni</t>
  </si>
  <si>
    <t>1° trimestre 2023</t>
  </si>
  <si>
    <r>
      <t>Tavola 13 - Principali voci dello stato patrimoniale</t>
    </r>
    <r>
      <rPr>
        <i/>
        <u/>
        <sz val="9"/>
        <color theme="10"/>
        <rFont val="Arial"/>
        <family val="2"/>
      </rPr>
      <t xml:space="preserve"> (local gaap)</t>
    </r>
  </si>
  <si>
    <r>
      <t xml:space="preserve">Tavola 16 - Investimenti vita (classe C) e danni </t>
    </r>
    <r>
      <rPr>
        <i/>
        <u/>
        <sz val="9"/>
        <color theme="10"/>
        <rFont val="Arial"/>
        <family val="2"/>
      </rPr>
      <t>(local gaap)</t>
    </r>
  </si>
  <si>
    <r>
      <t>Tavola 17 - Investimenti vita (classe C)</t>
    </r>
    <r>
      <rPr>
        <i/>
        <u/>
        <sz val="9"/>
        <color theme="10"/>
        <rFont val="Arial"/>
        <family val="2"/>
      </rPr>
      <t xml:space="preserve"> (local gaap)</t>
    </r>
  </si>
  <si>
    <r>
      <t xml:space="preserve">Tavola 19 - Investimenti vita classe D </t>
    </r>
    <r>
      <rPr>
        <i/>
        <u/>
        <sz val="9"/>
        <color theme="10"/>
        <rFont val="Arial"/>
        <family val="2"/>
      </rPr>
      <t>(local gaap)</t>
    </r>
  </si>
  <si>
    <r>
      <t xml:space="preserve">Riserva di riconciliazione e </t>
    </r>
    <r>
      <rPr>
        <b/>
        <i/>
        <sz val="9"/>
        <color rgb="FFFFFFFF"/>
        <rFont val="Arial"/>
        <family val="2"/>
      </rPr>
      <t>EPIFP</t>
    </r>
  </si>
  <si>
    <t xml:space="preserve"> (milioni di euro e valori percentuali) </t>
  </si>
  <si>
    <t>4° trim. 2021</t>
  </si>
  <si>
    <t>1° trim. 2022</t>
  </si>
  <si>
    <t>2° trim. 2022</t>
  </si>
  <si>
    <t>3° trim. 2022</t>
  </si>
  <si>
    <t>4° trim. 2022</t>
  </si>
  <si>
    <t>Eccesso attivi sui passivi</t>
  </si>
  <si>
    <t>Azioni proprie</t>
  </si>
  <si>
    <t>Dividendi, distribuzioni e spese prevedibili</t>
  </si>
  <si>
    <t>Altri elementi dei fondi propri</t>
  </si>
  <si>
    <t>Rettifica per le voci di fondi propri soggetti a restrizioni in relazione al matching portfolio ed ai ring fenced funds</t>
  </si>
  <si>
    <t>Riserva di riconciliazione</t>
  </si>
  <si>
    <t>Expected profits included in future premiums (EPIFP) - comparto vita</t>
  </si>
  <si>
    <t>Expected profits included in future premiums (EPIFP) - comparto danni</t>
  </si>
  <si>
    <t>Expected profits included in future premiums (EPIFP) - Totale</t>
  </si>
  <si>
    <t>Riserva di riconciliazione/Tier 1</t>
  </si>
  <si>
    <t>EPIFP/Riserva di riconciliazione</t>
  </si>
  <si>
    <t>Tavola 71 - Riserva di riconciliazione e EPIFP</t>
  </si>
  <si>
    <t>Ex I:31 Enzo</t>
  </si>
  <si>
    <t>Stato patrimoniale delle imprese assicurative nei principali Paesi Europei - quarto trimestre 2022</t>
  </si>
  <si>
    <t>Importi recuperabili da riassicurazione</t>
  </si>
  <si>
    <t>Contanti ed equivalente</t>
  </si>
  <si>
    <t>Eccedenza attività su passività</t>
  </si>
  <si>
    <r>
      <t xml:space="preserve">Investimenti (esclusi attivi per </t>
    </r>
    <r>
      <rPr>
        <i/>
        <sz val="9"/>
        <rFont val="Arial"/>
        <family val="2"/>
      </rPr>
      <t>index</t>
    </r>
    <r>
      <rPr>
        <sz val="9"/>
        <rFont val="Arial"/>
        <family val="2"/>
      </rPr>
      <t xml:space="preserve"> e </t>
    </r>
    <r>
      <rPr>
        <i/>
        <sz val="9"/>
        <rFont val="Arial"/>
        <family val="2"/>
      </rPr>
      <t>unit-linked</t>
    </r>
    <r>
      <rPr>
        <sz val="9"/>
        <rFont val="Arial"/>
        <family val="2"/>
      </rPr>
      <t>)</t>
    </r>
  </si>
  <si>
    <r>
      <t xml:space="preserve">Attivi detenuti per </t>
    </r>
    <r>
      <rPr>
        <i/>
        <sz val="9"/>
        <rFont val="Arial"/>
        <family val="2"/>
      </rPr>
      <t>index</t>
    </r>
    <r>
      <rPr>
        <sz val="9"/>
        <rFont val="Arial"/>
        <family val="2"/>
      </rPr>
      <t xml:space="preserve"> e </t>
    </r>
    <r>
      <rPr>
        <i/>
        <sz val="9"/>
        <rFont val="Arial"/>
        <family val="2"/>
      </rPr>
      <t>unit-linked</t>
    </r>
  </si>
  <si>
    <r>
      <t xml:space="preserve">Riserve tecniche vita - escluse polizze </t>
    </r>
    <r>
      <rPr>
        <i/>
        <sz val="9"/>
        <rFont val="Arial"/>
        <family val="2"/>
      </rPr>
      <t>linked</t>
    </r>
  </si>
  <si>
    <r>
      <t xml:space="preserve">Riserve tecniche </t>
    </r>
    <r>
      <rPr>
        <i/>
        <sz val="9"/>
        <rFont val="Arial"/>
        <family val="2"/>
      </rPr>
      <t>index</t>
    </r>
    <r>
      <rPr>
        <sz val="9"/>
        <rFont val="Arial"/>
        <family val="2"/>
      </rPr>
      <t xml:space="preserve"> e </t>
    </r>
    <r>
      <rPr>
        <i/>
        <sz val="9"/>
        <rFont val="Arial"/>
        <family val="2"/>
      </rPr>
      <t>unit-linked</t>
    </r>
  </si>
  <si>
    <t>Tavola 72 - Stato patrimoniale delle imprese assicurative nei principali Paesi Europei - quarto trimestre 2022</t>
  </si>
  <si>
    <t>Ex I:4 Vieri</t>
  </si>
  <si>
    <t>(milioni di euro e variazioni percentuali)</t>
  </si>
  <si>
    <t>Tavola 73 - Raccolta premi del portafoglio italiano ed estero, diretto e indiretto</t>
  </si>
  <si>
    <t>Ex I.10 Pier</t>
  </si>
  <si>
    <t>Incidenza premi del portafoglio diretto italiano sul Prodotto Interno Lordo – PIL</t>
  </si>
  <si>
    <t>Vita e danni</t>
  </si>
  <si>
    <t>Tavola 74 - Indice di penetrazione assicurativa</t>
  </si>
  <si>
    <t>Ex I.11 Pier</t>
  </si>
  <si>
    <t>Comparto</t>
  </si>
  <si>
    <t>Incid. %</t>
  </si>
  <si>
    <r>
      <t>D</t>
    </r>
    <r>
      <rPr>
        <b/>
        <sz val="9"/>
        <color rgb="FF000000"/>
        <rFont val="Arial"/>
        <family val="2"/>
      </rPr>
      <t>%</t>
    </r>
  </si>
  <si>
    <r>
      <t>D</t>
    </r>
    <r>
      <rPr>
        <b/>
        <sz val="9"/>
        <color rgb="FF000000"/>
        <rFont val="Arial"/>
        <family val="2"/>
      </rPr>
      <t>% *</t>
    </r>
  </si>
  <si>
    <t>Salute</t>
  </si>
  <si>
    <t>Malattia</t>
  </si>
  <si>
    <t>Auto</t>
  </si>
  <si>
    <t>R.c. auto</t>
  </si>
  <si>
    <t>R.c. veicoli marittimi</t>
  </si>
  <si>
    <t>Trasporti</t>
  </si>
  <si>
    <t>Corpi ferroviari</t>
  </si>
  <si>
    <t>Corpi aerei</t>
  </si>
  <si>
    <t>Corpi marittimi</t>
  </si>
  <si>
    <t>Property</t>
  </si>
  <si>
    <t>Credito</t>
  </si>
  <si>
    <t>Tutela e assistenza</t>
  </si>
  <si>
    <t>Totale Danni</t>
  </si>
  <si>
    <t>Tavola 75 - Raccolta premi dei rami danni (premi contabilizzati del lavoro diretto italiano)</t>
  </si>
  <si>
    <t>Ex I.13 Pier</t>
  </si>
  <si>
    <t>* Variazioni a perimetro di imprese omogeneo.</t>
  </si>
  <si>
    <t>Voce</t>
  </si>
  <si>
    <t>Tavola 76 - Sintesi dello Stato Patrimoniale (local gaap)</t>
  </si>
  <si>
    <t>Ex I.14 Pier</t>
  </si>
  <si>
    <t>% dei premi</t>
  </si>
  <si>
    <t>Tavola 77 - Utile / perdita d'esercizio – gestioni vita e danni</t>
  </si>
  <si>
    <t>Tavola 78 - ROE gestioni vita e danni</t>
  </si>
  <si>
    <t>Conto tecnico r.c. auto e natanti – Imprese nazionali e rappresentanze di imprese extra UE</t>
  </si>
  <si>
    <t>Premi di competenza</t>
  </si>
  <si>
    <t>lavoro diretto</t>
  </si>
  <si>
    <t>Oneri relativi ai sinistri</t>
  </si>
  <si>
    <t>di cui sinistri dell'esercizio</t>
  </si>
  <si>
    <t>Saldo altre partite tecniche</t>
  </si>
  <si>
    <t>Risultato riassicurazione passiva</t>
  </si>
  <si>
    <t>Risultato conto tecnico (netto riassicurazione)</t>
  </si>
  <si>
    <t>Var. % dei premi su anno precedente *</t>
  </si>
  <si>
    <t>Loss ratio</t>
  </si>
  <si>
    <t>Expense ratio</t>
  </si>
  <si>
    <t>Combined ratio</t>
  </si>
  <si>
    <t>Tavola 79 - Conto tecnico r.c. auto e natanti – Imprese nazionali e rappresentanze di imprese extra UE</t>
  </si>
  <si>
    <t>Ex I.22 Donato</t>
  </si>
  <si>
    <t>* Variazione percentuale calcolata a perimetro omogeneo di imprese.</t>
  </si>
  <si>
    <t xml:space="preserve">Conto tecnico dei rami danni diversi dalla r.c. auto e natanti – </t>
  </si>
  <si>
    <t>Imprese nazionali e rappresentanze di imprese extra UE</t>
  </si>
  <si>
    <t>portafoglio italiano – diretto e indiretto</t>
  </si>
  <si>
    <t>Saldo tecnico del lavoro diretto</t>
  </si>
  <si>
    <t>lavoro diretto e indiretto</t>
  </si>
  <si>
    <t>Risultato netto lavoro indiretto</t>
  </si>
  <si>
    <t>Variazione delle riserve tecniche di perequazione</t>
  </si>
  <si>
    <t>Quota dell'utile investimenti trasferita da conto non tecnico</t>
  </si>
  <si>
    <t>Var. % dei premi su anno precedente*</t>
  </si>
  <si>
    <t xml:space="preserve">Tavola 80 - Conto tecnico dei rami danni diversi dalla r.c. auto e natanti – </t>
  </si>
  <si>
    <t>1° trim 2022</t>
  </si>
  <si>
    <t>2° trim 2022</t>
  </si>
  <si>
    <t>3° trim 2022</t>
  </si>
  <si>
    <t>Vita - esclusi i contratti linked e derivanti dalla gestione dei fondi pensione</t>
  </si>
  <si>
    <t xml:space="preserve">Vita - contratti linked (D.I) </t>
  </si>
  <si>
    <t>Vita - gestione di fondi pensione (D.II)</t>
  </si>
  <si>
    <t>TOTALE</t>
  </si>
  <si>
    <t>Riserve tecniche da coprire del portafoglio diretto - Riepilogo</t>
  </si>
  <si>
    <t xml:space="preserve">Vita - contratti linked </t>
  </si>
  <si>
    <t>Vita - gestione di fondi pensione</t>
  </si>
  <si>
    <t>Tavola 81 - Attivi a copertura delle riserve tecniche del portafoglio diretto - Riepilogo/Riserve tecniche da coprire del portafoglio diretto - Riepilogo</t>
  </si>
  <si>
    <t>Organismi di investimento collettivo</t>
  </si>
  <si>
    <t>Mutui ipotecari e prestiti</t>
  </si>
  <si>
    <t>Contante e depositi</t>
  </si>
  <si>
    <t>Altri attivi</t>
  </si>
  <si>
    <t>Tavola 82 - Attivi a copertura delle riserve tecniche del portafoglio diretto vita</t>
  </si>
  <si>
    <t>Contratti collegati al valore delle quote di Fondi interni</t>
  </si>
  <si>
    <t>Contratti collegati a indici azionari o altri valori di riferimento</t>
  </si>
  <si>
    <t>Vita - TOTALE  contratti linked (D.I)</t>
  </si>
  <si>
    <t>Tavola 83 - Attivi a copertura delle riserve tecniche del portafoglio diretto - Contratti linked - Classe D.I</t>
  </si>
  <si>
    <t>Vita -TOTALE - gestione di fondi pensione</t>
  </si>
  <si>
    <t>Tavola 84 - Attivi a copertura delle riserve tecniche del portafoglio diretto - Gestione di Fondi pensione - Classe D.II</t>
  </si>
  <si>
    <t>Tavola 85 - Attivi a copertura delle riserve tecniche del portafoglio diretto danni</t>
  </si>
  <si>
    <t>new pier</t>
  </si>
  <si>
    <t xml:space="preserve">portafoglio italiano – diretto e indiretto </t>
  </si>
  <si>
    <t>* Attività diretta, esclusa la riassicurazione attiva non proporzionale. Non viene riportata la Lob risarcimento dei lavoratori in quanto l’attività di fatto non è esercitata in Italia.</t>
  </si>
  <si>
    <t>Solvency II - Riserve Tecniche Danni *</t>
  </si>
  <si>
    <t>Ripartizione delle imprese autorizzate a operare in Italia per tipo di attività – 2022</t>
  </si>
  <si>
    <t>(unità)</t>
  </si>
  <si>
    <t>Multiramo</t>
  </si>
  <si>
    <t>Vigilate dall’IVASS</t>
  </si>
  <si>
    <t>Imprese di assicurazione nazionali</t>
  </si>
  <si>
    <t>Rappresentanze di imprese di assicurazione di Stati extra SEE</t>
  </si>
  <si>
    <t>Vigilate dall’Autorità del paese d’origine</t>
  </si>
  <si>
    <t>Rappresentanze di imprese di assicurazione di Stati SEE</t>
  </si>
  <si>
    <t>Imprese di assicurazione/stabilimenti di Stati SEE in l.p.s.</t>
  </si>
  <si>
    <t>Rappresentanze di imprese di riassicurazione di Stati SEE</t>
  </si>
  <si>
    <t>lps</t>
  </si>
  <si>
    <t>stabilimenti</t>
  </si>
  <si>
    <t>Stato di provenienza</t>
  </si>
  <si>
    <t>Stato della sede legale</t>
  </si>
  <si>
    <t>Altri</t>
  </si>
  <si>
    <t>Rami vita</t>
  </si>
  <si>
    <t>Imprese di proprietà italiana (1)</t>
  </si>
  <si>
    <t>di cui: con sede legale all’estero (2)</t>
  </si>
  <si>
    <t>Imprese di proprietà estera (6)</t>
  </si>
  <si>
    <t>di cui: stabilimenti di imprese UE</t>
  </si>
  <si>
    <t>di cui: in lps</t>
  </si>
  <si>
    <t>di cui: con sede legale in Italia (3)</t>
  </si>
  <si>
    <t>Premi lavoro diretto italiano (4=1-2+3)</t>
  </si>
  <si>
    <t>% lavoro diretto in capo a soggetti esteri (5=3/4)</t>
  </si>
  <si>
    <t>% raccolta complessiva in Italia facente capo a soggetti esteri (6/7)</t>
  </si>
  <si>
    <t>Totale (7=1+6)</t>
  </si>
  <si>
    <t>Rami danni</t>
  </si>
  <si>
    <t>% lavoro diretto in capo a soggetti esteri (5= 3/4)</t>
  </si>
  <si>
    <t>Rami vita e danni</t>
  </si>
  <si>
    <t>Premi lavoro diretto italiano (4= 1-2+3)</t>
  </si>
  <si>
    <t>Tavola 86 - Ripartizione delle imprese autorizzate a operare in Italia per tipo di attività – 2022</t>
  </si>
  <si>
    <t>ex pier</t>
  </si>
  <si>
    <t>Imprese assicuratrici SEE in stabilimento</t>
  </si>
  <si>
    <t>Imprese riassicuratrici SEE in stabilimento</t>
  </si>
  <si>
    <t xml:space="preserve">Tavola 91 - </t>
  </si>
  <si>
    <t xml:space="preserve">Tavola 92 - </t>
  </si>
  <si>
    <t>Oneri e riscatti rispetto ai premi</t>
  </si>
  <si>
    <t>Gestione vita – portafoglio diretto italiano</t>
  </si>
  <si>
    <t>Ramo I</t>
  </si>
  <si>
    <t>di cui: riscatti / premi (%)</t>
  </si>
  <si>
    <t>Ramo III</t>
  </si>
  <si>
    <t>Ramo V</t>
  </si>
  <si>
    <t>Ramo VI</t>
  </si>
  <si>
    <t>oneri relativi ai sinistri / premi (%)</t>
  </si>
  <si>
    <t>raccolta netta*</t>
  </si>
  <si>
    <r>
      <t xml:space="preserve">* </t>
    </r>
    <r>
      <rPr>
        <sz val="9"/>
        <color rgb="FF2B7583"/>
        <rFont val="Arial"/>
        <family val="2"/>
      </rPr>
      <t>Raccolta netta</t>
    </r>
    <r>
      <rPr>
        <sz val="9"/>
        <color theme="1"/>
        <rFont val="Arial"/>
        <family val="2"/>
      </rPr>
      <t xml:space="preserve"> = </t>
    </r>
    <r>
      <rPr>
        <sz val="9"/>
        <color rgb="FF2B7583"/>
        <rFont val="Arial"/>
        <family val="2"/>
      </rPr>
      <t>premi</t>
    </r>
    <r>
      <rPr>
        <sz val="9"/>
        <color theme="1"/>
        <rFont val="Arial"/>
        <family val="2"/>
      </rPr>
      <t xml:space="preserve"> - </t>
    </r>
    <r>
      <rPr>
        <sz val="9"/>
        <color rgb="FF2B7583"/>
        <rFont val="Arial"/>
        <family val="2"/>
      </rPr>
      <t>oneri per sinistri</t>
    </r>
    <r>
      <rPr>
        <sz val="9"/>
        <color theme="1"/>
        <rFont val="Arial"/>
        <family val="2"/>
      </rPr>
      <t>. Dalle statistiche del 2022 è esclusa una impresa sottoposta ad Amministrazione Straordinaria</t>
    </r>
  </si>
  <si>
    <t>Tavola 87 - Ripartizione geografica delle imprese/stabilimenti SEE ammessi a operare in Italia in regime di stabilimento e di l.p.s.</t>
  </si>
  <si>
    <t>Tavola 88 -  Premi diretti raccolti in Italia</t>
  </si>
  <si>
    <t>ex</t>
  </si>
  <si>
    <t>Tavola 89 - Imprese autorizzate o ammesse ad eccedere all'attività assicurativa in Italia</t>
  </si>
  <si>
    <t>Tavola 90 - Oneri e riscatti rispetto ai premi - Gestione vita – portafoglio diretto italiano</t>
  </si>
  <si>
    <t>* Dati integrati con le informazioni tratte dalle rilevazioni statistiche sulla raccolta premi. – ** Fonte: ISTAT – Prodotto interno lordo ai prezzi di mercato. Dati aggiornati ad Aprile 2023. Indice generale dei prezzi al consumo per le famiglie di operai ed impiegati (FOI), esclusi i tabacchi. – *** Dati deflazionati con i coefficienti pubblicati dall'ISTAT.</t>
  </si>
  <si>
    <t>Var % 2022 / 2012</t>
  </si>
  <si>
    <t>Var % 2022 / 2019</t>
  </si>
  <si>
    <t>Composizione del Basic Solvency Capital Requirement*</t>
  </si>
  <si>
    <t>* Solo imprese che utilizzano la formula standard</t>
  </si>
  <si>
    <t>Composizione del Life underwriting risk*</t>
  </si>
  <si>
    <t>I - IL MERCATO ASSICURATIVO</t>
  </si>
  <si>
    <t xml:space="preserve">2.1 - La struttura del mercato </t>
  </si>
  <si>
    <t xml:space="preserve">Tavola </t>
  </si>
  <si>
    <t>2.1.</t>
  </si>
  <si>
    <t>3.2 - I premi dei rami danni</t>
  </si>
  <si>
    <t>3.2.</t>
  </si>
  <si>
    <t>4.1 - Stato patrimoniale</t>
  </si>
  <si>
    <t>4.4 - La gestione dei rami vita</t>
  </si>
  <si>
    <t>4.4.</t>
  </si>
  <si>
    <t>4.5.1. - I rami r.c.auto e veicoli marittimi, lacustri e fluviali</t>
  </si>
  <si>
    <t>4.5.1.</t>
  </si>
  <si>
    <t>5.5. - Attivi a copertura delle riserve tecniche</t>
  </si>
  <si>
    <t>5.5.</t>
  </si>
  <si>
    <t>II - CONTRIBUTI DI ANALISI</t>
  </si>
  <si>
    <r>
      <t xml:space="preserve">Tavola 18 - Investimenti danni </t>
    </r>
    <r>
      <rPr>
        <i/>
        <u/>
        <sz val="9"/>
        <color theme="10"/>
        <rFont val="Arial"/>
        <family val="2"/>
      </rPr>
      <t>(local gaap)</t>
    </r>
  </si>
  <si>
    <t>4.1.</t>
  </si>
  <si>
    <t>5.1.</t>
  </si>
  <si>
    <t>5.1. - Solvency Capital requirement ratio e Fondi propri</t>
  </si>
  <si>
    <t>5.2. - Requisito patrimoniale di solvibilità</t>
  </si>
  <si>
    <t>5.2.</t>
  </si>
  <si>
    <t>5.3. - Sintesi del bilancio delle imprese e dei gruppi assicurativi nazionali</t>
  </si>
  <si>
    <t>5.3.</t>
  </si>
  <si>
    <t>5.4. - Investimenti</t>
  </si>
  <si>
    <t>5.4.</t>
  </si>
  <si>
    <t>Attivi sotto forma di titoli di stato detenuti dalle imprese vigilate dall'IVASS distinte per assetti proprietari</t>
  </si>
  <si>
    <t>2.2 - La raccolta in Italia delle imprese estere e l'attività internazionale delle imprese italiane</t>
  </si>
  <si>
    <t>2.2.</t>
  </si>
  <si>
    <t>Imprese di proprietà italiana</t>
  </si>
  <si>
    <t>di cui: con sede legale all’estero</t>
  </si>
  <si>
    <t>grado apertura internazionale</t>
  </si>
  <si>
    <t>Imprese di proprietà estera</t>
  </si>
  <si>
    <t xml:space="preserve">grado apertura internazionale </t>
  </si>
  <si>
    <t>Dati sulla solvibilità dei gruppi</t>
  </si>
  <si>
    <t xml:space="preserve"> (milioni di euro e rapporti in percentuale) </t>
  </si>
  <si>
    <r>
      <t xml:space="preserve"> </t>
    </r>
    <r>
      <rPr>
        <i/>
        <sz val="9"/>
        <color rgb="FF000000"/>
        <rFont val="Arial"/>
        <family val="2"/>
      </rPr>
      <t>SCR</t>
    </r>
    <r>
      <rPr>
        <sz val="9"/>
        <color rgb="FF000000"/>
        <rFont val="Arial"/>
        <family val="2"/>
      </rPr>
      <t xml:space="preserve"> di gruppo consolidato </t>
    </r>
  </si>
  <si>
    <r>
      <rPr>
        <i/>
        <sz val="9"/>
        <color rgb="FF000000"/>
        <rFont val="Arial"/>
        <family val="2"/>
      </rPr>
      <t xml:space="preserve"> SCR </t>
    </r>
    <r>
      <rPr>
        <sz val="9"/>
        <color rgb="FF000000"/>
        <rFont val="Arial"/>
        <family val="2"/>
      </rPr>
      <t xml:space="preserve">di gruppo consolidato minimo </t>
    </r>
  </si>
  <si>
    <r>
      <t xml:space="preserve"> Rapporto tra fondi propri ammissibili e</t>
    </r>
    <r>
      <rPr>
        <i/>
        <sz val="9"/>
        <color rgb="FF000000"/>
        <rFont val="Arial"/>
        <family val="2"/>
      </rPr>
      <t xml:space="preserve"> SCR</t>
    </r>
    <r>
      <rPr>
        <sz val="9"/>
        <color rgb="FF000000"/>
        <rFont val="Arial"/>
        <family val="2"/>
      </rPr>
      <t xml:space="preserve"> di gruppo consolidato (esclusi altri settori finanziari e le imprese incluse via D&amp;A) </t>
    </r>
  </si>
  <si>
    <r>
      <t xml:space="preserve"> Rapporto tra fondi propri ammissibili e </t>
    </r>
    <r>
      <rPr>
        <i/>
        <sz val="9"/>
        <color rgb="FF000000"/>
        <rFont val="Arial"/>
        <family val="2"/>
      </rPr>
      <t>SCR</t>
    </r>
    <r>
      <rPr>
        <sz val="9"/>
        <color rgb="FF000000"/>
        <rFont val="Arial"/>
        <family val="2"/>
      </rPr>
      <t xml:space="preserve"> di gruppo consolidato minimo </t>
    </r>
  </si>
  <si>
    <t>1.2.</t>
  </si>
  <si>
    <t>4.5.2. - Gli altri rami danni</t>
  </si>
  <si>
    <t>4.5.2.</t>
  </si>
  <si>
    <t xml:space="preserve">3 - La raccolta premi </t>
  </si>
  <si>
    <t>3.1 - I premi dei rami vita</t>
  </si>
  <si>
    <t>3.1.</t>
  </si>
  <si>
    <t>4.3 - La gestione economica-finanziaria</t>
  </si>
  <si>
    <t>4.3.</t>
  </si>
  <si>
    <t xml:space="preserve">Gestione Vita – Premi acquisiti (lavoro diretto) in Italia da imprese di stati UE e SEE operanti in regime di stabilimento nel 2021 per linea di business e paese </t>
  </si>
  <si>
    <t xml:space="preserve">Gestione Vita – Premi acquisiti (lavoro diretto) in Italia da imprese di stati UE e SEE operanti in regime di l.p.s. nel 2021 per linea di business e paese </t>
  </si>
  <si>
    <t xml:space="preserve">Gestione Danni – Premi acquisiti (lavoro diretto) in Italia da imprese di stati UE operanti in regime di stabilimento nel 2021 per linea di business e paese </t>
  </si>
  <si>
    <t xml:space="preserve">Gestione Danni – Premi acquisiti (lavoro diretto) in Italia da imprese di stati UE operanti in regime di l.p.s nel 2021 per linea di business e paese </t>
  </si>
  <si>
    <t>Cipro</t>
  </si>
  <si>
    <t>1.2. - Il mercato assicurativo europeo</t>
  </si>
  <si>
    <t>R.c. auto - Premi lordi, sinistri e caricamento globale – 2022</t>
  </si>
  <si>
    <t>60,1</t>
  </si>
  <si>
    <t>42,0</t>
  </si>
  <si>
    <t>3,0</t>
  </si>
  <si>
    <t>45,1</t>
  </si>
  <si>
    <t>15,1</t>
  </si>
  <si>
    <t>32,3</t>
  </si>
  <si>
    <t>25,8</t>
  </si>
  <si>
    <t>5,9</t>
  </si>
  <si>
    <t>31,6</t>
  </si>
  <si>
    <t>0,6</t>
  </si>
  <si>
    <t>27,9</t>
  </si>
  <si>
    <t>25,6</t>
  </si>
  <si>
    <t>2,3</t>
  </si>
  <si>
    <t>0,0</t>
  </si>
  <si>
    <t>91,5</t>
  </si>
  <si>
    <t>72,5</t>
  </si>
  <si>
    <t>4,7</t>
  </si>
  <si>
    <t>77,3</t>
  </si>
  <si>
    <t>14,3</t>
  </si>
  <si>
    <t>46,4</t>
  </si>
  <si>
    <t>35,4</t>
  </si>
  <si>
    <t>1,9</t>
  </si>
  <si>
    <t>37,3</t>
  </si>
  <si>
    <t>9,1</t>
  </si>
  <si>
    <t>371,0</t>
  </si>
  <si>
    <t>290,5</t>
  </si>
  <si>
    <t>26,2</t>
  </si>
  <si>
    <t>316,7</t>
  </si>
  <si>
    <t>54,3</t>
  </si>
  <si>
    <t>22,8</t>
  </si>
  <si>
    <t>14,0</t>
  </si>
  <si>
    <t>1,2</t>
  </si>
  <si>
    <t>15,2</t>
  </si>
  <si>
    <t>7,7</t>
  </si>
  <si>
    <t>27,3</t>
  </si>
  <si>
    <t>24,4</t>
  </si>
  <si>
    <t>2,4</t>
  </si>
  <si>
    <t>26,8</t>
  </si>
  <si>
    <t>0,5</t>
  </si>
  <si>
    <t>679,4</t>
  </si>
  <si>
    <t>530,3</t>
  </si>
  <si>
    <t>47,6</t>
  </si>
  <si>
    <t>577,8</t>
  </si>
  <si>
    <t>101,5</t>
  </si>
  <si>
    <t>18,7</t>
  </si>
  <si>
    <t>1,0</t>
  </si>
  <si>
    <t>16,1</t>
  </si>
  <si>
    <t>2,7</t>
  </si>
  <si>
    <t>149,7</t>
  </si>
  <si>
    <t>112,8</t>
  </si>
  <si>
    <t>11,6</t>
  </si>
  <si>
    <t>124,3</t>
  </si>
  <si>
    <t>25,4</t>
  </si>
  <si>
    <t>193,3</t>
  </si>
  <si>
    <t>150,2</t>
  </si>
  <si>
    <t>12,6</t>
  </si>
  <si>
    <t>162,7</t>
  </si>
  <si>
    <t>30,5</t>
  </si>
  <si>
    <t>91,8</t>
  </si>
  <si>
    <t>65,0</t>
  </si>
  <si>
    <t>5,4</t>
  </si>
  <si>
    <t>70,4</t>
  </si>
  <si>
    <t>21,4</t>
  </si>
  <si>
    <t>52,9</t>
  </si>
  <si>
    <t>35,1</t>
  </si>
  <si>
    <t>2,9</t>
  </si>
  <si>
    <t>38,0</t>
  </si>
  <si>
    <t>15,0</t>
  </si>
  <si>
    <t>50,9</t>
  </si>
  <si>
    <t>40,2</t>
  </si>
  <si>
    <t>2,6</t>
  </si>
  <si>
    <t>42,8</t>
  </si>
  <si>
    <t>8,2</t>
  </si>
  <si>
    <t>28,0</t>
  </si>
  <si>
    <t>20,9</t>
  </si>
  <si>
    <t>1,1</t>
  </si>
  <si>
    <t>22,0</t>
  </si>
  <si>
    <t>6,0</t>
  </si>
  <si>
    <t>Monza E Della Brianza</t>
  </si>
  <si>
    <t>134,5</t>
  </si>
  <si>
    <t>105,5</t>
  </si>
  <si>
    <t>8,6</t>
  </si>
  <si>
    <t>114,1</t>
  </si>
  <si>
    <t>20,4</t>
  </si>
  <si>
    <t>624,8</t>
  </si>
  <si>
    <t>506,7</t>
  </si>
  <si>
    <t>42,2</t>
  </si>
  <si>
    <t>548,9</t>
  </si>
  <si>
    <t>75,8</t>
  </si>
  <si>
    <t>59,2</t>
  </si>
  <si>
    <t>51,4</t>
  </si>
  <si>
    <t>3,7</t>
  </si>
  <si>
    <t>55,1</t>
  </si>
  <si>
    <t>4,1</t>
  </si>
  <si>
    <t>75,9</t>
  </si>
  <si>
    <t>55,3</t>
  </si>
  <si>
    <t>3,6</t>
  </si>
  <si>
    <t>58,9</t>
  </si>
  <si>
    <t>17,0</t>
  </si>
  <si>
    <t>29,7</t>
  </si>
  <si>
    <t>24,8</t>
  </si>
  <si>
    <t>26,0</t>
  </si>
  <si>
    <t>144,4</t>
  </si>
  <si>
    <t>100,7</t>
  </si>
  <si>
    <t>8,0</t>
  </si>
  <si>
    <t>108,7</t>
  </si>
  <si>
    <t>35,7</t>
  </si>
  <si>
    <t>1635,2</t>
  </si>
  <si>
    <t>1268,5</t>
  </si>
  <si>
    <t>103,4</t>
  </si>
  <si>
    <t>1371,9</t>
  </si>
  <si>
    <t>263,3</t>
  </si>
  <si>
    <t>85,6</t>
  </si>
  <si>
    <t>57,7</t>
  </si>
  <si>
    <t>4,6</t>
  </si>
  <si>
    <t>62,4</t>
  </si>
  <si>
    <t>23,3</t>
  </si>
  <si>
    <t>92,7</t>
  </si>
  <si>
    <t>69,7</t>
  </si>
  <si>
    <t>73,8</t>
  </si>
  <si>
    <t>18,9</t>
  </si>
  <si>
    <t>178,3</t>
  </si>
  <si>
    <t>127,4</t>
  </si>
  <si>
    <t>8,8</t>
  </si>
  <si>
    <t>136,2</t>
  </si>
  <si>
    <t>42,1</t>
  </si>
  <si>
    <t>29,4</t>
  </si>
  <si>
    <t>16,9</t>
  </si>
  <si>
    <t>1,8</t>
  </si>
  <si>
    <t>10,7</t>
  </si>
  <si>
    <t>159,8</t>
  </si>
  <si>
    <t>111,3</t>
  </si>
  <si>
    <t>120,1</t>
  </si>
  <si>
    <t>39,7</t>
  </si>
  <si>
    <t>35,2</t>
  </si>
  <si>
    <t>26,9</t>
  </si>
  <si>
    <t>28,8</t>
  </si>
  <si>
    <t>6,4</t>
  </si>
  <si>
    <t>154,6</t>
  </si>
  <si>
    <t>131,0</t>
  </si>
  <si>
    <t>139,1</t>
  </si>
  <si>
    <t>15,5</t>
  </si>
  <si>
    <t>119,4</t>
  </si>
  <si>
    <t>83,1</t>
  </si>
  <si>
    <t>6,9</t>
  </si>
  <si>
    <t>89,9</t>
  </si>
  <si>
    <t>29,5</t>
  </si>
  <si>
    <t>143,0</t>
  </si>
  <si>
    <t>106,9</t>
  </si>
  <si>
    <t>7,4</t>
  </si>
  <si>
    <t>114,3</t>
  </si>
  <si>
    <t>28,7</t>
  </si>
  <si>
    <t>120,0</t>
  </si>
  <si>
    <t>12,4</t>
  </si>
  <si>
    <t>132,4</t>
  </si>
  <si>
    <t>17,8</t>
  </si>
  <si>
    <t>791,6</t>
  </si>
  <si>
    <t>596,1</t>
  </si>
  <si>
    <t>47,3</t>
  </si>
  <si>
    <t>643,3</t>
  </si>
  <si>
    <t>148,3</t>
  </si>
  <si>
    <t>18,6</t>
  </si>
  <si>
    <t>11,1</t>
  </si>
  <si>
    <t>11,7</t>
  </si>
  <si>
    <t>52,0</t>
  </si>
  <si>
    <t>33,8</t>
  </si>
  <si>
    <t>2,2</t>
  </si>
  <si>
    <t>36,0</t>
  </si>
  <si>
    <t>29,9</t>
  </si>
  <si>
    <t>19,9</t>
  </si>
  <si>
    <t>3,1</t>
  </si>
  <si>
    <t>23,0</t>
  </si>
  <si>
    <t>82,1</t>
  </si>
  <si>
    <t>54,7</t>
  </si>
  <si>
    <t>7,0</t>
  </si>
  <si>
    <t>61,7</t>
  </si>
  <si>
    <t>182,6</t>
  </si>
  <si>
    <t>119,5</t>
  </si>
  <si>
    <t>12,9</t>
  </si>
  <si>
    <t>132,3</t>
  </si>
  <si>
    <t>50,3</t>
  </si>
  <si>
    <t>115,7</t>
  </si>
  <si>
    <t>97,4</t>
  </si>
  <si>
    <t>8,3</t>
  </si>
  <si>
    <t>105,7</t>
  </si>
  <si>
    <t>10,1</t>
  </si>
  <si>
    <t>28,6</t>
  </si>
  <si>
    <t>21,9</t>
  </si>
  <si>
    <t>2,0</t>
  </si>
  <si>
    <t>24,0</t>
  </si>
  <si>
    <t>36,9</t>
  </si>
  <si>
    <t>2,8</t>
  </si>
  <si>
    <t>33,2</t>
  </si>
  <si>
    <t>40,0</t>
  </si>
  <si>
    <t>29,3</t>
  </si>
  <si>
    <t>3,8</t>
  </si>
  <si>
    <t>33,1</t>
  </si>
  <si>
    <t>221,3</t>
  </si>
  <si>
    <t>179,1</t>
  </si>
  <si>
    <t>16,8</t>
  </si>
  <si>
    <t>195,9</t>
  </si>
  <si>
    <t>179,5</t>
  </si>
  <si>
    <t>134,1</t>
  </si>
  <si>
    <t>13,2</t>
  </si>
  <si>
    <t>147,3</t>
  </si>
  <si>
    <t>32,2</t>
  </si>
  <si>
    <t>Forli-Cesena</t>
  </si>
  <si>
    <t>68,0</t>
  </si>
  <si>
    <t>53,4</t>
  </si>
  <si>
    <t>6,6</t>
  </si>
  <si>
    <t>60,0</t>
  </si>
  <si>
    <t>59,0</t>
  </si>
  <si>
    <t>49,8</t>
  </si>
  <si>
    <t>3,2</t>
  </si>
  <si>
    <t>53,0</t>
  </si>
  <si>
    <t>6,1</t>
  </si>
  <si>
    <t>123,4</t>
  </si>
  <si>
    <t>97,5</t>
  </si>
  <si>
    <t>5,7</t>
  </si>
  <si>
    <t>103,2</t>
  </si>
  <si>
    <t>20,2</t>
  </si>
  <si>
    <t>45,3</t>
  </si>
  <si>
    <t>37,2</t>
  </si>
  <si>
    <t>39,8</t>
  </si>
  <si>
    <t>5,5</t>
  </si>
  <si>
    <t>75,5</t>
  </si>
  <si>
    <t>63,5</t>
  </si>
  <si>
    <t>4,5</t>
  </si>
  <si>
    <t>7,5</t>
  </si>
  <si>
    <t>71,1</t>
  </si>
  <si>
    <t>61,4</t>
  </si>
  <si>
    <t>66,0</t>
  </si>
  <si>
    <t>5,2</t>
  </si>
  <si>
    <t>88,7</t>
  </si>
  <si>
    <t>69,9</t>
  </si>
  <si>
    <t>75,4</t>
  </si>
  <si>
    <t>56,3</t>
  </si>
  <si>
    <t>49,0</t>
  </si>
  <si>
    <t>52,7</t>
  </si>
  <si>
    <t>766,8</t>
  </si>
  <si>
    <t>615,9</t>
  </si>
  <si>
    <t>49,5</t>
  </si>
  <si>
    <t>665,4</t>
  </si>
  <si>
    <t>101,4</t>
  </si>
  <si>
    <t>60,9</t>
  </si>
  <si>
    <t>41,6</t>
  </si>
  <si>
    <t>44,6</t>
  </si>
  <si>
    <t>16,3</t>
  </si>
  <si>
    <t>217,9</t>
  </si>
  <si>
    <t>172,9</t>
  </si>
  <si>
    <t>189,9</t>
  </si>
  <si>
    <t>36,3</t>
  </si>
  <si>
    <t>38,9</t>
  </si>
  <si>
    <t>-2,0</t>
  </si>
  <si>
    <t>55,0</t>
  </si>
  <si>
    <t>53,6</t>
  </si>
  <si>
    <t>1,4</t>
  </si>
  <si>
    <t>65,1</t>
  </si>
  <si>
    <t>70,3</t>
  </si>
  <si>
    <t>5,6</t>
  </si>
  <si>
    <t>34,7</t>
  </si>
  <si>
    <t>30,0</t>
  </si>
  <si>
    <t>32,4</t>
  </si>
  <si>
    <t>77,9</t>
  </si>
  <si>
    <t>62,8</t>
  </si>
  <si>
    <t>3,5</t>
  </si>
  <si>
    <t>66,4</t>
  </si>
  <si>
    <t>11,5</t>
  </si>
  <si>
    <t>53,7</t>
  </si>
  <si>
    <t>45,5</t>
  </si>
  <si>
    <t>48,3</t>
  </si>
  <si>
    <t>5,3</t>
  </si>
  <si>
    <t>46,6</t>
  </si>
  <si>
    <t>4,2</t>
  </si>
  <si>
    <t>50,8</t>
  </si>
  <si>
    <t>43,0</t>
  </si>
  <si>
    <t>714,7</t>
  </si>
  <si>
    <t>582,0</t>
  </si>
  <si>
    <t>49,1</t>
  </si>
  <si>
    <t>631,1</t>
  </si>
  <si>
    <t>83,6</t>
  </si>
  <si>
    <t>118,3</t>
  </si>
  <si>
    <t>97,0</t>
  </si>
  <si>
    <t>103,7</t>
  </si>
  <si>
    <t>14,5</t>
  </si>
  <si>
    <t>39,1</t>
  </si>
  <si>
    <t>30,4</t>
  </si>
  <si>
    <t>33,6</t>
  </si>
  <si>
    <t>157,4</t>
  </si>
  <si>
    <t>127,3</t>
  </si>
  <si>
    <t>10,0</t>
  </si>
  <si>
    <t>137,3</t>
  </si>
  <si>
    <t>20,0</t>
  </si>
  <si>
    <t>79,9</t>
  </si>
  <si>
    <t>71,9</t>
  </si>
  <si>
    <t>3,3</t>
  </si>
  <si>
    <t>75,2</t>
  </si>
  <si>
    <t>37,4</t>
  </si>
  <si>
    <t>33,7</t>
  </si>
  <si>
    <t>26,7</t>
  </si>
  <si>
    <t>20,5</t>
  </si>
  <si>
    <t>1,3</t>
  </si>
  <si>
    <t>21,8</t>
  </si>
  <si>
    <t>4,9</t>
  </si>
  <si>
    <t>59,6</t>
  </si>
  <si>
    <t>47,0</t>
  </si>
  <si>
    <t>Pesaro E Urbino</t>
  </si>
  <si>
    <t>62,0</t>
  </si>
  <si>
    <t>41,8</t>
  </si>
  <si>
    <t>45,4</t>
  </si>
  <si>
    <t>16,6</t>
  </si>
  <si>
    <t>265,6</t>
  </si>
  <si>
    <t>210,6</t>
  </si>
  <si>
    <t>18,5</t>
  </si>
  <si>
    <t>229,1</t>
  </si>
  <si>
    <t>36,5</t>
  </si>
  <si>
    <t>82,6</t>
  </si>
  <si>
    <t>62,3</t>
  </si>
  <si>
    <t>5,8</t>
  </si>
  <si>
    <t>68,1</t>
  </si>
  <si>
    <t>107,5</t>
  </si>
  <si>
    <t>94,4</t>
  </si>
  <si>
    <t>110,0</t>
  </si>
  <si>
    <t>-2,5</t>
  </si>
  <si>
    <t>777,3</t>
  </si>
  <si>
    <t>731,1</t>
  </si>
  <si>
    <t>80,5</t>
  </si>
  <si>
    <t>811,6</t>
  </si>
  <si>
    <t>-34,4</t>
  </si>
  <si>
    <t>4,3</t>
  </si>
  <si>
    <t>41,2</t>
  </si>
  <si>
    <t>10,8</t>
  </si>
  <si>
    <t>1046,6</t>
  </si>
  <si>
    <t>947,8</t>
  </si>
  <si>
    <t>107,2</t>
  </si>
  <si>
    <t>1054,9</t>
  </si>
  <si>
    <t>-8,3</t>
  </si>
  <si>
    <t>L?aquila</t>
  </si>
  <si>
    <t>47,7</t>
  </si>
  <si>
    <t>39,2</t>
  </si>
  <si>
    <t>8,5</t>
  </si>
  <si>
    <t>54,2</t>
  </si>
  <si>
    <t>40,1</t>
  </si>
  <si>
    <t>3,9</t>
  </si>
  <si>
    <t>44,0</t>
  </si>
  <si>
    <t>10,2</t>
  </si>
  <si>
    <t>51,7</t>
  </si>
  <si>
    <t>34,4</t>
  </si>
  <si>
    <t>14,4</t>
  </si>
  <si>
    <t>35,9</t>
  </si>
  <si>
    <t>5,0</t>
  </si>
  <si>
    <t>198,7</t>
  </si>
  <si>
    <t>144,2</t>
  </si>
  <si>
    <t>16,4</t>
  </si>
  <si>
    <t>160,6</t>
  </si>
  <si>
    <t>38,1</t>
  </si>
  <si>
    <t>32,1</t>
  </si>
  <si>
    <t>25,1</t>
  </si>
  <si>
    <t>1,7</t>
  </si>
  <si>
    <t>33,4</t>
  </si>
  <si>
    <t>11,9</t>
  </si>
  <si>
    <t>67,6</t>
  </si>
  <si>
    <t>46,1</t>
  </si>
  <si>
    <t>9,6</t>
  </si>
  <si>
    <t>55,7</t>
  </si>
  <si>
    <t>48,7</t>
  </si>
  <si>
    <t>38,2</t>
  </si>
  <si>
    <t>10,5</t>
  </si>
  <si>
    <t>146,3</t>
  </si>
  <si>
    <t>91,6</t>
  </si>
  <si>
    <t>22,9</t>
  </si>
  <si>
    <t>114,5</t>
  </si>
  <si>
    <t>31,8</t>
  </si>
  <si>
    <t>450,9</t>
  </si>
  <si>
    <t>289,1</t>
  </si>
  <si>
    <t>68,9</t>
  </si>
  <si>
    <t>358,0</t>
  </si>
  <si>
    <t>92,9</t>
  </si>
  <si>
    <t>164,8</t>
  </si>
  <si>
    <t>124,8</t>
  </si>
  <si>
    <t>14,1</t>
  </si>
  <si>
    <t>138,8</t>
  </si>
  <si>
    <t>25,9</t>
  </si>
  <si>
    <t>878,2</t>
  </si>
  <si>
    <t>583,9</t>
  </si>
  <si>
    <t>121,4</t>
  </si>
  <si>
    <t>705,3</t>
  </si>
  <si>
    <t>185,0</t>
  </si>
  <si>
    <t>140,8</t>
  </si>
  <si>
    <t>154,0</t>
  </si>
  <si>
    <t>31,0</t>
  </si>
  <si>
    <t>37,0</t>
  </si>
  <si>
    <t>42,3</t>
  </si>
  <si>
    <t>17,4</t>
  </si>
  <si>
    <t>48,9</t>
  </si>
  <si>
    <t>7,3</t>
  </si>
  <si>
    <t>44,3</t>
  </si>
  <si>
    <t>82,2</t>
  </si>
  <si>
    <t>116,2</t>
  </si>
  <si>
    <t>91,3</t>
  </si>
  <si>
    <t>9,8</t>
  </si>
  <si>
    <t>101,0</t>
  </si>
  <si>
    <t>82,5</t>
  </si>
  <si>
    <t>56,6</t>
  </si>
  <si>
    <t>6,2</t>
  </si>
  <si>
    <t>19,7</t>
  </si>
  <si>
    <t>574,4</t>
  </si>
  <si>
    <t>431,5</t>
  </si>
  <si>
    <t>48,0</t>
  </si>
  <si>
    <t>479,6</t>
  </si>
  <si>
    <t>94,9</t>
  </si>
  <si>
    <t>31,4</t>
  </si>
  <si>
    <t>28,9</t>
  </si>
  <si>
    <t>31,5</t>
  </si>
  <si>
    <t>-0,1</t>
  </si>
  <si>
    <t>42,5</t>
  </si>
  <si>
    <t>46,2</t>
  </si>
  <si>
    <t>85,1</t>
  </si>
  <si>
    <t>71,4</t>
  </si>
  <si>
    <t>6,3</t>
  </si>
  <si>
    <t>77,7</t>
  </si>
  <si>
    <t>94,8</t>
  </si>
  <si>
    <t>77,8</t>
  </si>
  <si>
    <t>55,4</t>
  </si>
  <si>
    <t>35,6</t>
  </si>
  <si>
    <t>38,3</t>
  </si>
  <si>
    <t>19,6</t>
  </si>
  <si>
    <t>0,8</t>
  </si>
  <si>
    <t>79,0</t>
  </si>
  <si>
    <t>55,9</t>
  </si>
  <si>
    <t>64,6</t>
  </si>
  <si>
    <t>1,6</t>
  </si>
  <si>
    <t>269,7</t>
  </si>
  <si>
    <t>194,1</t>
  </si>
  <si>
    <t>22,3</t>
  </si>
  <si>
    <t>216,4</t>
  </si>
  <si>
    <t>53,3</t>
  </si>
  <si>
    <t>54,9</t>
  </si>
  <si>
    <t>45,7</t>
  </si>
  <si>
    <t>23,5</t>
  </si>
  <si>
    <t>25,7</t>
  </si>
  <si>
    <t>160,4</t>
  </si>
  <si>
    <t>129,2</t>
  </si>
  <si>
    <t>143,3</t>
  </si>
  <si>
    <t>17,1</t>
  </si>
  <si>
    <t>12,1</t>
  </si>
  <si>
    <t>13,1</t>
  </si>
  <si>
    <t>96,5</t>
  </si>
  <si>
    <t>66,2</t>
  </si>
  <si>
    <t>75,0</t>
  </si>
  <si>
    <t>21,5</t>
  </si>
  <si>
    <t>163,0</t>
  </si>
  <si>
    <t>126,4</t>
  </si>
  <si>
    <t>16,5</t>
  </si>
  <si>
    <t>47,1</t>
  </si>
  <si>
    <t>32,5</t>
  </si>
  <si>
    <t>5,1</t>
  </si>
  <si>
    <t>37,7</t>
  </si>
  <si>
    <t>9,4</t>
  </si>
  <si>
    <t>54,4</t>
  </si>
  <si>
    <t>35,3</t>
  </si>
  <si>
    <t>38,5</t>
  </si>
  <si>
    <t>15,8</t>
  </si>
  <si>
    <t>58,0</t>
  </si>
  <si>
    <t>42,7</t>
  </si>
  <si>
    <t>46,3</t>
  </si>
  <si>
    <t>681,5</t>
  </si>
  <si>
    <t>513,4</t>
  </si>
  <si>
    <t>572,4</t>
  </si>
  <si>
    <t>109,1</t>
  </si>
  <si>
    <t>79,8</t>
  </si>
  <si>
    <t>69,5</t>
  </si>
  <si>
    <t>73,3</t>
  </si>
  <si>
    <t>27,0</t>
  </si>
  <si>
    <t>1,5</t>
  </si>
  <si>
    <t>23,1</t>
  </si>
  <si>
    <t>16,0</t>
  </si>
  <si>
    <t>71,0</t>
  </si>
  <si>
    <t>53,8</t>
  </si>
  <si>
    <t>4,0</t>
  </si>
  <si>
    <t>57,8</t>
  </si>
  <si>
    <t>24,5</t>
  </si>
  <si>
    <t>233,5</t>
  </si>
  <si>
    <t>183,7</t>
  </si>
  <si>
    <t>196,3</t>
  </si>
  <si>
    <t>36,1</t>
  </si>
  <si>
    <t>11,3</t>
  </si>
  <si>
    <t>47,4</t>
  </si>
  <si>
    <t>-17,5</t>
  </si>
  <si>
    <t>Di Cui Estero</t>
  </si>
  <si>
    <t>8,4</t>
  </si>
  <si>
    <t>0,3</t>
  </si>
  <si>
    <t>9624,6</t>
  </si>
  <si>
    <t>7471,8</t>
  </si>
  <si>
    <t>761,4</t>
  </si>
  <si>
    <t>8233,2</t>
  </si>
  <si>
    <t>1391,4</t>
  </si>
  <si>
    <t>9654,5</t>
  </si>
  <si>
    <t>7507,9</t>
  </si>
  <si>
    <t>772,7</t>
  </si>
  <si>
    <t>8280,6</t>
  </si>
  <si>
    <t>1373,9</t>
  </si>
  <si>
    <t>R.c.auto - Loss ratio, frequenza, costo medio, premio e caricamento globale – 2022</t>
  </si>
  <si>
    <t>TOT. COMPLESSIVO **</t>
  </si>
  <si>
    <t>R.c.auto - Composizione sinistri gestiti – 2022</t>
  </si>
  <si>
    <t>R.c.auto - Velocità di liquidazione per sinistri gestiti - 2022</t>
  </si>
  <si>
    <t>R.c.auto - Costo medio per sinistri gestiti – 2022</t>
  </si>
  <si>
    <t/>
  </si>
  <si>
    <t xml:space="preserve"> Imprese autorizzate o ammesse ad eccedere all'attività assicurativa in Italia dal 2013 al 2022</t>
  </si>
  <si>
    <t>SCR ratio in Europa dal 1° trimestre 2021 al 3° trimestre 2022</t>
  </si>
  <si>
    <t>Ripartizione geografica delle imprese/stabilimenti SEE ammessi a operare in Italia in regime di stabilimento e di l.p.s. nel 2021 e 2022</t>
  </si>
  <si>
    <r>
      <t> </t>
    </r>
    <r>
      <rPr>
        <b/>
        <sz val="9"/>
        <color rgb="FFFFFFFF"/>
        <rFont val="Arial"/>
        <family val="2"/>
      </rPr>
      <t>Premi diretti raccolti all’estero dalle imprese di proprietà italiana ed estera (2017-2021)</t>
    </r>
  </si>
  <si>
    <r>
      <t> </t>
    </r>
    <r>
      <rPr>
        <b/>
        <sz val="9"/>
        <color rgb="FFFFFFFF"/>
        <rFont val="Arial"/>
        <family val="2"/>
      </rPr>
      <t>Premi diretti raccolti in Italia dalle imprese di proprietà italiana ed estera (2017-2021)</t>
    </r>
  </si>
  <si>
    <t>Indice di penetrazione assicurativa dal 2013 al 2022</t>
  </si>
  <si>
    <t>* Variazioni percentuali a perimetro omogeneo di imprese</t>
  </si>
  <si>
    <t>Var. % 2022/2021*</t>
  </si>
  <si>
    <t>Portafoglio diretto Italiano</t>
  </si>
  <si>
    <t>Portafoglio Italiano</t>
  </si>
  <si>
    <t>(diretto e indiretto)</t>
  </si>
  <si>
    <t>Portafoglio estero (diretto e indiretto)</t>
  </si>
  <si>
    <t>Totale portafoglio Italiano ed estero</t>
  </si>
  <si>
    <r>
      <t>D</t>
    </r>
    <r>
      <rPr>
        <b/>
        <sz val="9"/>
        <color rgb="FF000000"/>
        <rFont val="Arial"/>
        <family val="2"/>
      </rPr>
      <t>%*</t>
    </r>
  </si>
  <si>
    <t>* I dati relativi al 2017 sono stati integrati con informazioni tratte dalla rilevazione statistica trimestrale sulla raccolta premi.</t>
  </si>
  <si>
    <t>2022*</t>
  </si>
  <si>
    <t>* E' esclusa un'impresa sottoposta alla procedura di amministrazione straordinaria, che non ha inviato i dati relativi alle anticipazioni di bilancio.</t>
  </si>
  <si>
    <r>
      <t xml:space="preserve">Principali voci dello stato patrimoniale </t>
    </r>
    <r>
      <rPr>
        <b/>
        <i/>
        <sz val="9"/>
        <color rgb="FF1F497D"/>
        <rFont val="Arial"/>
        <family val="2"/>
      </rPr>
      <t>(local gaap) dal 2013 al 2022</t>
    </r>
  </si>
  <si>
    <t>* E' esclusa un'impresa sottoposta a procedura di amministrazione straordinaria che non ha inviato i dati relativi alle anticipazioni di bilancio.</t>
  </si>
  <si>
    <t>Riserve tecniche (local gaap) del portafoglio italiano ed estero, diretto e indiretto, dal 2013 al 2022</t>
  </si>
  <si>
    <t>* E' esclusa un'impresa sottoposta alla procedura di amministrazione straordinaria che non ha presentato i dati relativi alle anticipazioni di bilancio</t>
  </si>
  <si>
    <r>
      <t>Stato patrimoniale analitico – gestione vita e danni (</t>
    </r>
    <r>
      <rPr>
        <b/>
        <i/>
        <sz val="9"/>
        <color rgb="FF1F497D"/>
        <rFont val="Arial"/>
        <family val="2"/>
      </rPr>
      <t>local gaap</t>
    </r>
    <r>
      <rPr>
        <b/>
        <sz val="9"/>
        <color rgb="FF1F497D"/>
        <rFont val="Arial"/>
        <family val="2"/>
      </rPr>
      <t>), dal 2017 al 2021</t>
    </r>
  </si>
  <si>
    <r>
      <t xml:space="preserve">Investimenti gestione danni </t>
    </r>
    <r>
      <rPr>
        <b/>
        <i/>
        <sz val="9"/>
        <color rgb="FF1F497D"/>
        <rFont val="Arial"/>
        <family val="2"/>
      </rPr>
      <t xml:space="preserve">(local gaap), dal 2013 al 2022 </t>
    </r>
  </si>
  <si>
    <r>
      <t xml:space="preserve">Investimenti gestioni vita (classe C) e danni </t>
    </r>
    <r>
      <rPr>
        <b/>
        <i/>
        <sz val="9"/>
        <color rgb="FF1F497D"/>
        <rFont val="Arial"/>
        <family val="2"/>
      </rPr>
      <t xml:space="preserve">(local gaap) dal 2013 al 2022 </t>
    </r>
  </si>
  <si>
    <r>
      <t xml:space="preserve">Investimenti gestione vita classe D </t>
    </r>
    <r>
      <rPr>
        <b/>
        <i/>
        <sz val="9"/>
        <color rgb="FF1F497D"/>
        <rFont val="Arial"/>
        <family val="2"/>
      </rPr>
      <t xml:space="preserve">(local gaap), dal 2013 al 2022 </t>
    </r>
  </si>
  <si>
    <r>
      <t>Rami vita – Composizione riserve tecniche del portafoglio diretto italiano per ramo e per tipologia (</t>
    </r>
    <r>
      <rPr>
        <b/>
        <i/>
        <sz val="9"/>
        <color rgb="FF1F497D"/>
        <rFont val="Arial"/>
        <family val="2"/>
      </rPr>
      <t>local gaap</t>
    </r>
    <r>
      <rPr>
        <b/>
        <sz val="9"/>
        <color rgb="FF1F497D"/>
        <rFont val="Arial"/>
        <family val="2"/>
      </rPr>
      <t>) – 2021</t>
    </r>
  </si>
  <si>
    <r>
      <t>Rami vita – Composizione riserve tecniche del portafoglio diretto italiano per ramo e per tipologia (</t>
    </r>
    <r>
      <rPr>
        <b/>
        <i/>
        <sz val="9"/>
        <color rgb="FF1F497D"/>
        <rFont val="Arial"/>
        <family val="2"/>
      </rPr>
      <t>local gaap</t>
    </r>
    <r>
      <rPr>
        <b/>
        <sz val="9"/>
        <color rgb="FF1F497D"/>
        <rFont val="Arial"/>
        <family val="2"/>
      </rPr>
      <t>) – 2022</t>
    </r>
  </si>
  <si>
    <r>
      <t>Rami danni – Composizione delle riserve tecniche del portafoglio diretto italiano
 per ramo e per tipologia (</t>
    </r>
    <r>
      <rPr>
        <b/>
        <i/>
        <sz val="9"/>
        <color rgb="FF1F497D"/>
        <rFont val="Arial"/>
        <family val="2"/>
      </rPr>
      <t>local gaap</t>
    </r>
    <r>
      <rPr>
        <b/>
        <sz val="9"/>
        <color rgb="FF1F497D"/>
        <rFont val="Arial"/>
        <family val="2"/>
      </rPr>
      <t>) – 2022</t>
    </r>
  </si>
  <si>
    <r>
      <t>Rami danni – Composizione delle riserve tecniche del portafoglio diretto italiano
 per ramo e per tipologia (</t>
    </r>
    <r>
      <rPr>
        <b/>
        <i/>
        <sz val="9"/>
        <color rgb="FF1F497D"/>
        <rFont val="Arial"/>
        <family val="2"/>
      </rPr>
      <t>local gaap</t>
    </r>
    <r>
      <rPr>
        <b/>
        <sz val="9"/>
        <color rgb="FF1F497D"/>
        <rFont val="Arial"/>
        <family val="2"/>
      </rPr>
      <t>) – 2021</t>
    </r>
  </si>
  <si>
    <r>
      <t>Conto economico analitico – gestione vita e danni (</t>
    </r>
    <r>
      <rPr>
        <b/>
        <i/>
        <sz val="9"/>
        <color rgb="FF1F497D"/>
        <rFont val="Arial"/>
        <family val="2"/>
      </rPr>
      <t>local gaap</t>
    </r>
    <r>
      <rPr>
        <b/>
        <sz val="9"/>
        <color rgb="FF1F497D"/>
        <rFont val="Arial"/>
        <family val="2"/>
      </rPr>
      <t>), dal 2017 al 2021</t>
    </r>
  </si>
  <si>
    <r>
      <t xml:space="preserve">Risultato di esercizio – gestione vita (dati analitici, </t>
    </r>
    <r>
      <rPr>
        <b/>
        <i/>
        <sz val="9"/>
        <color rgb="FF1F497D"/>
        <rFont val="Arial"/>
        <family val="2"/>
      </rPr>
      <t>local gaap), dal 2017 al 2021</t>
    </r>
  </si>
  <si>
    <r>
      <t xml:space="preserve">Risultato di esercizio – gestione danni (dati analitici, </t>
    </r>
    <r>
      <rPr>
        <b/>
        <i/>
        <sz val="9"/>
        <color rgb="FF1F497D"/>
        <rFont val="Arial"/>
        <family val="2"/>
      </rPr>
      <t>local gaap</t>
    </r>
    <r>
      <rPr>
        <b/>
        <sz val="9"/>
        <color rgb="FF1F497D"/>
        <rFont val="Arial"/>
        <family val="2"/>
      </rPr>
      <t>), dal 2017 al 2021</t>
    </r>
  </si>
  <si>
    <t>* E' esclusa un'impresa sottoposta ad amministrazione straordinaria che non ha presentato i dati relativi alle anticipazioni di bilancio.</t>
  </si>
  <si>
    <r>
      <t>Utile / perdita d'esercizio rispetto alla raccolta premi – gestioni vita e danni (</t>
    </r>
    <r>
      <rPr>
        <b/>
        <i/>
        <sz val="9"/>
        <color rgb="FFFFFFFF"/>
        <rFont val="Arial"/>
        <family val="2"/>
      </rPr>
      <t>local gaap</t>
    </r>
    <r>
      <rPr>
        <b/>
        <sz val="9"/>
        <color rgb="FFFFFFFF"/>
        <rFont val="Arial"/>
        <family val="2"/>
      </rPr>
      <t>), dal 2013 al 2022</t>
    </r>
  </si>
  <si>
    <r>
      <t>ROE gestioni vita e danni (</t>
    </r>
    <r>
      <rPr>
        <b/>
        <i/>
        <sz val="9"/>
        <color rgb="FFFFFFFF"/>
        <rFont val="Arial"/>
        <family val="2"/>
      </rPr>
      <t>local gaap</t>
    </r>
    <r>
      <rPr>
        <b/>
        <sz val="9"/>
        <color rgb="FFFFFFFF"/>
        <rFont val="Arial"/>
        <family val="2"/>
      </rPr>
      <t>), dal 2013 al 2022</t>
    </r>
  </si>
  <si>
    <r>
      <t>Rami danni - Andamento della raccolta premi (portafoglio diretto italiano) per rami e per comparti (</t>
    </r>
    <r>
      <rPr>
        <b/>
        <i/>
        <sz val="9"/>
        <color rgb="FFFFFFFF"/>
        <rFont val="Arial"/>
        <family val="2"/>
      </rPr>
      <t>local gaap</t>
    </r>
    <r>
      <rPr>
        <b/>
        <sz val="9"/>
        <color rgb="FFFFFFFF"/>
        <rFont val="Arial"/>
        <family val="2"/>
      </rPr>
      <t xml:space="preserve">), dal 2017 al 2022 </t>
    </r>
  </si>
  <si>
    <r>
      <t>Rapporto sinistri dell'esercizio a premi di competenza – rami danni (</t>
    </r>
    <r>
      <rPr>
        <b/>
        <i/>
        <sz val="9"/>
        <color rgb="FF1F497D"/>
        <rFont val="Arial"/>
        <family val="2"/>
      </rPr>
      <t>local gaap</t>
    </r>
    <r>
      <rPr>
        <b/>
        <sz val="9"/>
        <color rgb="FF1F497D"/>
        <rFont val="Arial"/>
        <family val="2"/>
      </rPr>
      <t>), dal 2017 al 2022</t>
    </r>
  </si>
  <si>
    <r>
      <t>Raccolta premi del portafoglio italiano ed estero, diretto e indiretto (</t>
    </r>
    <r>
      <rPr>
        <b/>
        <i/>
        <sz val="9"/>
        <color rgb="FFFFFFFF"/>
        <rFont val="Arial"/>
        <family val="2"/>
      </rPr>
      <t>local gaap</t>
    </r>
    <r>
      <rPr>
        <b/>
        <sz val="9"/>
        <color rgb="FFFFFFFF"/>
        <rFont val="Arial"/>
        <family val="2"/>
      </rPr>
      <t>) (imprese nazionali e rappresentanze extra SEE)
 dal 2013 al 2022</t>
    </r>
  </si>
  <si>
    <r>
      <t xml:space="preserve">Raccolta premi per gruppo di controllo (portafoglio diretto italiano, </t>
    </r>
    <r>
      <rPr>
        <b/>
        <i/>
        <sz val="9"/>
        <color rgb="FF1F497D"/>
        <rFont val="Arial"/>
        <family val="2"/>
      </rPr>
      <t>local gaap</t>
    </r>
    <r>
      <rPr>
        <b/>
        <sz val="9"/>
        <color rgb="FF1F497D"/>
        <rFont val="Arial"/>
        <family val="2"/>
      </rPr>
      <t>) nel 2021 e 2022</t>
    </r>
  </si>
  <si>
    <r>
      <t>Incidenza dei premi sul prodotto interno lordo e variazioni della raccolta premi (</t>
    </r>
    <r>
      <rPr>
        <b/>
        <i/>
        <sz val="9"/>
        <color rgb="FF1F497D"/>
        <rFont val="Arial"/>
        <family val="2"/>
      </rPr>
      <t>local gaap</t>
    </r>
    <r>
      <rPr>
        <b/>
        <sz val="9"/>
        <color rgb="FF1F497D"/>
        <rFont val="Arial"/>
        <family val="2"/>
      </rPr>
      <t>) in termini reali,
 dal 2018 al 2022</t>
    </r>
  </si>
  <si>
    <r>
      <t>Premi ceduti in riassicurazione rami danni e vita (</t>
    </r>
    <r>
      <rPr>
        <b/>
        <i/>
        <sz val="9"/>
        <color rgb="FF1F497D"/>
        <rFont val="Arial"/>
        <family val="2"/>
      </rPr>
      <t>local gaap</t>
    </r>
    <r>
      <rPr>
        <b/>
        <sz val="9"/>
        <color rgb="FF1F497D"/>
        <rFont val="Arial"/>
        <family val="2"/>
      </rPr>
      <t>) – 2021</t>
    </r>
  </si>
  <si>
    <r>
      <t>Rami vita – andamento della raccolta premi per ramo (</t>
    </r>
    <r>
      <rPr>
        <b/>
        <i/>
        <sz val="9"/>
        <color rgb="FF1F497D"/>
        <rFont val="Arial"/>
        <family val="2"/>
      </rPr>
      <t>local gaap</t>
    </r>
    <r>
      <rPr>
        <b/>
        <sz val="9"/>
        <color rgb="FF1F497D"/>
        <rFont val="Arial"/>
        <family val="2"/>
      </rPr>
      <t xml:space="preserve">), dal 2013 al 2022 </t>
    </r>
  </si>
  <si>
    <r>
      <t xml:space="preserve">Rami vita – polizze individuali – raccolta premi per tipologia di prodotto (portafoglio diretto italiano, </t>
    </r>
    <r>
      <rPr>
        <b/>
        <i/>
        <sz val="9"/>
        <color rgb="FF1F497D"/>
        <rFont val="Arial"/>
        <family val="2"/>
      </rPr>
      <t>local gaap</t>
    </r>
    <r>
      <rPr>
        <b/>
        <sz val="9"/>
        <color rgb="FF1F497D"/>
        <rFont val="Arial"/>
        <family val="2"/>
      </rPr>
      <t>), dal 2013 al 2022</t>
    </r>
  </si>
  <si>
    <t>Attività a copertura delle riserve tecniche del portafoglio diretto - Riepilogo</t>
  </si>
  <si>
    <t>Tipologia delle attività a copertura delle riserve tecniche del portafoglio diretto vita, dal 2017 al 2022</t>
  </si>
  <si>
    <r>
      <t xml:space="preserve">(esclusi i contratti </t>
    </r>
    <r>
      <rPr>
        <b/>
        <i/>
        <sz val="9"/>
        <color rgb="FFFFFFFF"/>
        <rFont val="Arial"/>
        <family val="2"/>
      </rPr>
      <t>linked</t>
    </r>
    <r>
      <rPr>
        <b/>
        <sz val="9"/>
        <color rgb="FFFFFFFF"/>
        <rFont val="Arial"/>
        <family val="2"/>
      </rPr>
      <t xml:space="preserve"> e derivanti dalla gestione di fondi pensione)</t>
    </r>
  </si>
  <si>
    <r>
      <t xml:space="preserve">Voci analitiche relative alle attività a copertura delle riserve tecniche vita (esclusi contratti </t>
    </r>
    <r>
      <rPr>
        <b/>
        <i/>
        <sz val="9"/>
        <color rgb="FF1F497D"/>
        <rFont val="Arial"/>
        <family val="2"/>
      </rPr>
      <t>linked</t>
    </r>
    <r>
      <rPr>
        <b/>
        <sz val="9"/>
        <color rgb="FF1F497D"/>
        <rFont val="Arial"/>
        <family val="2"/>
      </rPr>
      <t xml:space="preserve"> o derivanti dalla gestione dei fondi pensione), dal 2020 al 2022 </t>
    </r>
  </si>
  <si>
    <t xml:space="preserve">Totale (A) </t>
  </si>
  <si>
    <t>Riserve tecniche
da coprire (B)</t>
  </si>
  <si>
    <t>Indice di copertura delle
riserve tecniche 
(A)/(B) in %</t>
  </si>
  <si>
    <t>Tipologia delle attività a copertura delle riserve tecniche del portafoglio diretto danni, dal 2017 al 2022</t>
  </si>
  <si>
    <t xml:space="preserve">Voci analitiche relative alle attività a copertura delle riserve tecniche danni, dal 2020 al 2022 </t>
  </si>
  <si>
    <t>Attività a copertura delle riserve tecniche del portafoglio diretto vita - Gestione di Fondi pensione - Classe D.II, dal 2017 al 2022</t>
  </si>
  <si>
    <t>Riserve tecniche del portafoglio diretto vita - Gestione di Fondi pensione - Classe D.II, dal 2017 al 2022</t>
  </si>
  <si>
    <t>Attività a copertura delle riserve tecniche del portafoglio diretto vita - Contratti linked - Classe D.I, dal 2017 al 2022</t>
  </si>
  <si>
    <t>Riserve tecniche del portafoglio diretto vita - Contratti linked - Classe D.I, dal 2017 al 2022</t>
  </si>
  <si>
    <t xml:space="preserve">Tavola 62 - </t>
  </si>
  <si>
    <t xml:space="preserve">Tavola 72 - </t>
  </si>
  <si>
    <t>Tavola 1 -</t>
  </si>
  <si>
    <t xml:space="preserve">Tavola 86 - </t>
  </si>
  <si>
    <t xml:space="preserve">Tavola 87 - </t>
  </si>
  <si>
    <t>Tavola 8 -</t>
  </si>
  <si>
    <t xml:space="preserve">Tavola 88 - </t>
  </si>
  <si>
    <t>Tavola 2 -</t>
  </si>
  <si>
    <t>Tavola 3 -</t>
  </si>
  <si>
    <t>Tavola 4 -</t>
  </si>
  <si>
    <t>Tavola 5 -</t>
  </si>
  <si>
    <t xml:space="preserve">Tavola 74 - </t>
  </si>
  <si>
    <t xml:space="preserve">Tavola 73 - </t>
  </si>
  <si>
    <t>Tavola 7 -</t>
  </si>
  <si>
    <t>Tavola 9 -</t>
  </si>
  <si>
    <t xml:space="preserve">Tavola 10 - </t>
  </si>
  <si>
    <t xml:space="preserve">Tavola 11 - </t>
  </si>
  <si>
    <t xml:space="preserve">Tavola 75 - </t>
  </si>
  <si>
    <t xml:space="preserve">Tavola 13 - </t>
  </si>
  <si>
    <t xml:space="preserve">Tavola 32 - </t>
  </si>
  <si>
    <t xml:space="preserve">Tavola 14 - </t>
  </si>
  <si>
    <t xml:space="preserve">Tavola 16 - </t>
  </si>
  <si>
    <t xml:space="preserve">Tavola 17 - </t>
  </si>
  <si>
    <t xml:space="preserve">Tavola 18 - </t>
  </si>
  <si>
    <t xml:space="preserve">Tavola 19 - </t>
  </si>
  <si>
    <t xml:space="preserve">Tavola 33 - </t>
  </si>
  <si>
    <t xml:space="preserve">Tavola 34 - </t>
  </si>
  <si>
    <t xml:space="preserve">Tavola 35 - </t>
  </si>
  <si>
    <t xml:space="preserve">Tavola 36 - </t>
  </si>
  <si>
    <t xml:space="preserve">Tavola 15 - </t>
  </si>
  <si>
    <t xml:space="preserve">Tavola 20 - </t>
  </si>
  <si>
    <t xml:space="preserve">Tavola 21 - </t>
  </si>
  <si>
    <t xml:space="preserve">Tavola 77 - </t>
  </si>
  <si>
    <t xml:space="preserve">Tavola 78 - </t>
  </si>
  <si>
    <t xml:space="preserve">Tavola 37 - </t>
  </si>
  <si>
    <t xml:space="preserve">Tavola 90 - </t>
  </si>
  <si>
    <t xml:space="preserve">Tavola 79 - </t>
  </si>
  <si>
    <t>Tavola 48 -R</t>
  </si>
  <si>
    <t xml:space="preserve">Tavola 80 - </t>
  </si>
  <si>
    <t xml:space="preserve">Tavola 58 - </t>
  </si>
  <si>
    <t xml:space="preserve">Tavola 59 - </t>
  </si>
  <si>
    <t xml:space="preserve">Tavola 70 - </t>
  </si>
  <si>
    <t xml:space="preserve">Tavola 71 - </t>
  </si>
  <si>
    <t xml:space="preserve">Tavola 60 - </t>
  </si>
  <si>
    <t xml:space="preserve">Tavola 61 - </t>
  </si>
  <si>
    <t xml:space="preserve">Tavola 68 - </t>
  </si>
  <si>
    <t xml:space="preserve">Tavola 49 - </t>
  </si>
  <si>
    <t xml:space="preserve">Tavola 50 - </t>
  </si>
  <si>
    <t xml:space="preserve">Tavola 51 - </t>
  </si>
  <si>
    <t xml:space="preserve">Tavola 52 - </t>
  </si>
  <si>
    <t xml:space="preserve">Tavola 53 - </t>
  </si>
  <si>
    <t xml:space="preserve">Tavola 65 - </t>
  </si>
  <si>
    <t xml:space="preserve">Tavola 66 - </t>
  </si>
  <si>
    <t xml:space="preserve">Tavola 67 - </t>
  </si>
  <si>
    <t xml:space="preserve">Tavola 22 - </t>
  </si>
  <si>
    <t xml:space="preserve">Tavola 23 - </t>
  </si>
  <si>
    <t xml:space="preserve">Tavola 24 - </t>
  </si>
  <si>
    <t xml:space="preserve">Tavola 25 - </t>
  </si>
  <si>
    <t xml:space="preserve">Tavola 26 - </t>
  </si>
  <si>
    <t xml:space="preserve">Tavola 27 - </t>
  </si>
  <si>
    <t xml:space="preserve">Tavola 56 - </t>
  </si>
  <si>
    <t xml:space="preserve">Tavola 57 - </t>
  </si>
  <si>
    <t xml:space="preserve">Tavola 63 - </t>
  </si>
  <si>
    <t xml:space="preserve">Tavola 64 - </t>
  </si>
  <si>
    <t xml:space="preserve">Tavola 81 - </t>
  </si>
  <si>
    <t xml:space="preserve">Tavola 82 - </t>
  </si>
  <si>
    <t xml:space="preserve">Tavola 28 - </t>
  </si>
  <si>
    <t xml:space="preserve">Tavola 85 - </t>
  </si>
  <si>
    <t xml:space="preserve">Tavola 31 - </t>
  </si>
  <si>
    <t xml:space="preserve">Tavola 83 - </t>
  </si>
  <si>
    <t xml:space="preserve">Tavola 84 - </t>
  </si>
  <si>
    <t xml:space="preserve">Tavola 46 - </t>
  </si>
  <si>
    <t xml:space="preserve">Tavola 47 - </t>
  </si>
  <si>
    <t xml:space="preserve">Tavola 38 - </t>
  </si>
  <si>
    <t xml:space="preserve">Tavola 39 - </t>
  </si>
  <si>
    <t xml:space="preserve">Tavola 40 - </t>
  </si>
  <si>
    <t xml:space="preserve">Tavola 41 - </t>
  </si>
  <si>
    <t xml:space="preserve">Tavola 42 - </t>
  </si>
  <si>
    <t xml:space="preserve">Tavola 43 - </t>
  </si>
  <si>
    <t xml:space="preserve">Tavola 44 - </t>
  </si>
  <si>
    <t xml:space="preserve">Tavola 45 - </t>
  </si>
  <si>
    <t>Imprese autorizzate o ammesse ad accedere all'attività assicurativa in Italia dal 2013 al 2022</t>
  </si>
  <si>
    <t>Raccolta premi per gruppo di controllo nel 2021 e 2022 (portafoglio diretto italiano, local gaap)</t>
  </si>
  <si>
    <t> Premi diretti raccolti in Italia dalle imprese di proprietà italiana ed estera (2017-2021)</t>
  </si>
  <si>
    <t> Premi diretti raccolti all’estero dalle imprese di proprietà italiana ed estera (2017-2021)</t>
  </si>
  <si>
    <t>Gestione Vita – Premi acquisiti (lavoro diretto) in Italia da imprese di stati UE e SEE operanti in regime di stabilimento nel 2021 per linea di business e paese</t>
  </si>
  <si>
    <t>Gestione Vita – Premi acquisiti (lavoro diretto) in Italia da imprese di stati UE e SEE operanti in regime di l.p.s. nel 2021 per linea di business e paese</t>
  </si>
  <si>
    <t>Gestione Danni – Premi acquisiti (lavoro diretto) in Italia da imprese di stati UE operanti in regime di stabilimento nel 2021 per linea di business e paese</t>
  </si>
  <si>
    <t>Gestione Danni – Premi acquisiti (lavoro diretto) in Italia da imprese di stati UE operanti in regime di l.p.s nel 2021 per linea di business e paese</t>
  </si>
  <si>
    <t>Raccolta premi del portafoglio italiano ed estero, diretto e indiretto (imprese nazionali e rappresentanze extra SEE) (local gaap), dal 2013 al 2022</t>
  </si>
  <si>
    <t>Incidenza dei premi sul prodotto interno lordo e variazione della raccolta premi (local gaap), in termini reali dal 2018 al 2022</t>
  </si>
  <si>
    <t>Premi ceduti in riassicurazione rami danni e vita (local gaap) - 2021</t>
  </si>
  <si>
    <t>Rami vita - andamento della raccolta premi per ramo (portafoglio diretto italiano, local gaap), dal 2013 al 2022</t>
  </si>
  <si>
    <t>Rami vita - polizze individuali - raccolta premi per tipologia di prodotto (portafoglio diretto italiano, local gaap), dal 2013 al 2022</t>
  </si>
  <si>
    <t>Andamento della raccolta premi (portafoglio diretto italiano) per rami e per comparti (local gaap), dal 2017 al 2022</t>
  </si>
  <si>
    <t>Principali voci dello stato patrimoniale (local gaap) dal 2013 al 2022</t>
  </si>
  <si>
    <t>Stato patrimoniale analitico - gestione vita e danni (local gaap), dal 2017 al 2021</t>
  </si>
  <si>
    <t>Investimenti gestioni vita (classe C) e danni (local gaap), dal 2013 al 2022</t>
  </si>
  <si>
    <t>Investimenti gestione vita (classe C) (local gaap), dal 2013 al 2022</t>
  </si>
  <si>
    <t>Investimenti gestione danni (local gaap), dal 2013 al 2022</t>
  </si>
  <si>
    <t>Investimenti vita classe D (local gaap), dal 2013 al 2022</t>
  </si>
  <si>
    <t>Rami vita – Composizione delle riserve tecniche del portafoglio diretto italiano per ramo e per tipologia (local gaap) – 2021</t>
  </si>
  <si>
    <t>Rami vita - Composizione delle riserve tecniche del portafoglio diretto italiano per ramo e per tipologia (local gaap) - 2022</t>
  </si>
  <si>
    <t>Rami danni - Composizione delle riserve tecniche del portafoglio diretto italiano per ramo e per tipologia (local gaap) - 2021</t>
  </si>
  <si>
    <t>Rami danni - Composizione delle riserve tecniche del portafoglio diretto italiano per ramo e per tipologia (local gaap) - 2022</t>
  </si>
  <si>
    <t>Conto economico analitico - gestione vita e danni (local gaap), dal 2017 al 2021</t>
  </si>
  <si>
    <t>Risultato di esercizio - gestione vita (dati analitici, local gaap), dal 2017 al 2021</t>
  </si>
  <si>
    <t>Risultato di esercizio - gestione danni (dati analitici, local gaap), dal 2017 al 2021</t>
  </si>
  <si>
    <t>Utile / perdita d'esercizio rispetto alla raccolta premi – gestioni vita e danni (local gaap), dal 2013 al 2022</t>
  </si>
  <si>
    <t>ROE gestioni vita e danni (local gaap), dal 2013 al 2022</t>
  </si>
  <si>
    <t>Rapporto sinistri dell'esercizio a premi di competenza - rami danni (local gaap), dal 2017 al 2022</t>
  </si>
  <si>
    <t>Oneri e riscatti rispetto ai premi - Gestione vita – portafoglio diretto italiano</t>
  </si>
  <si>
    <t>R.c.auto e natanti - Saldo di riserva sinistri (RS) su premi di competenza</t>
  </si>
  <si>
    <t>Conto tecnico dei rami danni diversi dalla r.c. auto e natanti</t>
  </si>
  <si>
    <t>SCR ratio e sue componenti per comparto</t>
  </si>
  <si>
    <t>SCR ratio per modalità di calcolo e attività dell'impresa</t>
  </si>
  <si>
    <t>Riserva di riconciliazione e EPIFP</t>
  </si>
  <si>
    <t>Composizione del Basic Solvency Capital Requirement</t>
  </si>
  <si>
    <t>Composizione del Life underwriting risk</t>
  </si>
  <si>
    <t>Requisiti patrimoniali</t>
  </si>
  <si>
    <t>Solvency II - Riserve tecniche vita</t>
  </si>
  <si>
    <t xml:space="preserve">Solvency II - Riserve Tecniche Danni </t>
  </si>
  <si>
    <t xml:space="preserve">Stato patrimoniale consolidato – Attività delle imprese che applicano l'IFRS 9 dal 1 gennaio 2018 </t>
  </si>
  <si>
    <t xml:space="preserve">Stato patrimoniale consolidato – patrimonio netto e passività delle imprese che applicano l'IFRS 9 dal 1 gennaio 2018 </t>
  </si>
  <si>
    <t xml:space="preserve">Conto economico consolidato delle imprese che applicano l'IFRS 9 dal 1 gennaio 2018 </t>
  </si>
  <si>
    <t>Solvency II - Investimenti vita e danni</t>
  </si>
  <si>
    <t>Riepilogo delle Attività a copertura delle riserve tecniche e delle Riserve tecniche da coprire (portafoglio diretto), dal 2017 al 2022</t>
  </si>
  <si>
    <t>Tipologia delle attività a copertura delle riserve tecniche del portafoglio diretto vita (esclusi contratti linked o derivanti dalla gestione dei fondi pensione), dal 2017 al 2022</t>
  </si>
  <si>
    <t>Voci analitiche relative alle attività a copertura delle riserve tecniche del portafoglio diretto vita (esclusi contratti linked o derivanti dalla gestione dei fondi pensione), dal 2020 al 2022</t>
  </si>
  <si>
    <t>Riserve tecniche da coprire e relative attività a copertura del portafoglio diretto vita - Contratti linked - Classe D.I, dal 2017 al 2022</t>
  </si>
  <si>
    <t>Riserve tecniche da coprire e relative attività a copertura del portafoglio diretto vita - Gestione di Fondi pensione - Classe D.II, dal 2017 al 2022</t>
  </si>
  <si>
    <t xml:space="preserve">Investimenti gestione vita (classe C) (local gaap), dal 2013 al 2022 </t>
  </si>
  <si>
    <t>Riserve tecniche da coprire (B)</t>
  </si>
  <si>
    <t>Indice di copertura delle riserve tecniche (A)/(B) in %</t>
  </si>
  <si>
    <t xml:space="preserve">* I sinistri sono comunicati dalle imprese alla Banca dati sinistri. Vengono considerati quelli che alla data di riferimento risultano ancora aperti o chiusi con pagamento. Ai fini del calcolo rileva il luogo di accadimento del sinistro (non il luogo di residenza del proprietario del veicolo responsabile). L'indicatore tiene conto della rete viaria comprensiva di tutte le strade comunali al 2011 e di un aggiornamento, fornito dall'ACI, per le strade extra-urbane al 2016. </t>
  </si>
  <si>
    <t>2 - I principali indicatori della r.c.auto in Italia</t>
  </si>
  <si>
    <t>II.2.</t>
  </si>
  <si>
    <t>2.1 - L'andamento dei prezzi effettivi per la garanzia r.c.auto</t>
  </si>
  <si>
    <t>II.2.1.</t>
  </si>
  <si>
    <t>2.2.1. -  Analisi tra province</t>
  </si>
  <si>
    <t>II.2.2.1.</t>
  </si>
  <si>
    <t>1.1 - Il mercato assicurativo mondiale</t>
  </si>
  <si>
    <t>1.1.</t>
  </si>
  <si>
    <t>new</t>
  </si>
  <si>
    <t>paese</t>
  </si>
  <si>
    <t>Argentina</t>
  </si>
  <si>
    <t>Australia</t>
  </si>
  <si>
    <t>Bolivia</t>
  </si>
  <si>
    <t>Brasile</t>
  </si>
  <si>
    <t>Canada</t>
  </si>
  <si>
    <t>Svizzera</t>
  </si>
  <si>
    <t>Cina</t>
  </si>
  <si>
    <t>Cile</t>
  </si>
  <si>
    <t>Colombia</t>
  </si>
  <si>
    <t>Costa Rica</t>
  </si>
  <si>
    <t>Repubblica Ceca</t>
  </si>
  <si>
    <t>Ecuador</t>
  </si>
  <si>
    <t>Egitto</t>
  </si>
  <si>
    <t>Estonia</t>
  </si>
  <si>
    <t>Grecia</t>
  </si>
  <si>
    <t>Guatemala</t>
  </si>
  <si>
    <t>Hong Kong</t>
  </si>
  <si>
    <t>Honduras</t>
  </si>
  <si>
    <t>Indonesia</t>
  </si>
  <si>
    <t>Islanda</t>
  </si>
  <si>
    <t>Israele</t>
  </si>
  <si>
    <t>Giappone</t>
  </si>
  <si>
    <t>Corea del Sud</t>
  </si>
  <si>
    <t>Lituania</t>
  </si>
  <si>
    <t>Marocco</t>
  </si>
  <si>
    <t>Messico</t>
  </si>
  <si>
    <t>Malaysia</t>
  </si>
  <si>
    <t>Nuova Zelanda</t>
  </si>
  <si>
    <t>Nicaragua</t>
  </si>
  <si>
    <t>Panama</t>
  </si>
  <si>
    <t>Perù</t>
  </si>
  <si>
    <t>Paraguay</t>
  </si>
  <si>
    <t>Singapore</t>
  </si>
  <si>
    <t>El Salvador</t>
  </si>
  <si>
    <t>Tunisia</t>
  </si>
  <si>
    <t>Turchia</t>
  </si>
  <si>
    <t>Taiwan</t>
  </si>
  <si>
    <t>Uruguay</t>
  </si>
  <si>
    <t>Stati Uniti d'America</t>
  </si>
  <si>
    <t>Sudafrica</t>
  </si>
  <si>
    <t>tasso penetrazione
 vita</t>
  </si>
  <si>
    <t>tasso penetrazione
 danni</t>
  </si>
  <si>
    <t>R.c. auto - Statistiche sulla distribuzione dei premi effettivi IPER - variazioni</t>
  </si>
  <si>
    <t>Fonte:  OCSE, Swiss Re Institute e Banca Mondiale (alcuni valori sono calcolati a partire dalle informazioni complementari delle fonti)</t>
  </si>
  <si>
    <t>Penetrazione assicurativa in un gruppo di Paesi (20 maggiori mercati assicurativi, Paesi OCSE e campione di Paesi non-OCSE)</t>
  </si>
  <si>
    <t xml:space="preserve">Penetrazione assicurativa in un gruppo di Paesi </t>
  </si>
  <si>
    <t>Investimenti vita Classe D.I **</t>
  </si>
  <si>
    <t>Investimenti vita Classe D.II ***</t>
  </si>
  <si>
    <r>
      <t>** Investimenti relativi a prestazioni connesse con fondi di investimento e indici di mercato.</t>
    </r>
    <r>
      <rPr>
        <sz val="9"/>
        <color theme="1"/>
        <rFont val="Arial"/>
        <family val="2"/>
      </rPr>
      <t xml:space="preserve"> – *** Investimenti derivanti dalla gestione dei fondi pensione.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</si>
</sst>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
    <numFmt numFmtId="165" formatCode="0.0"/>
    <numFmt numFmtId="166" formatCode="0.0%"/>
    <numFmt numFmtId="167" formatCode="_-* #,##0.00_-;\-* #,##0.00_-;_-* \-??_-;_-@_-"/>
    <numFmt numFmtId="168" formatCode="_(* #,##0.00_);_(* \(#,##0.00\);_(* \-??_);_(@_)"/>
    <numFmt numFmtId="169" formatCode="_-* #,##0_-;\-* #,##0_-;_-* &quot;-&quot;??_-;_-@_-"/>
    <numFmt numFmtId="170" formatCode="_-* #,##0.0_-;\-* #,##0.0_-;_-* &quot;-&quot;??_-;_-@_-"/>
    <numFmt numFmtId="171" formatCode="_-* #,##0.000_-;\-* #,##0.000_-;_-* &quot;-&quot;??_-;_-@_-"/>
    <numFmt numFmtId="172" formatCode="_(* #,##0_);_(* \(#,##0\);_(* &quot;-&quot;??_);_(@_)"/>
    <numFmt numFmtId="173" formatCode="#,##0_ ;\-#,##0\ "/>
    <numFmt numFmtId="174" formatCode="#,##0.0_ ;\-#,##0.0\ "/>
    <numFmt numFmtId="175" formatCode="#,##0\ \ \ "/>
  </numFmts>
  <fonts count="100">
    <font>
      <sz val="11"/>
      <color theme="1"/>
      <name val="Calibri"/>
      <family val="2"/>
      <scheme val="minor"/>
    </font>
    <font>
      <sz val="9"/>
      <color theme="1"/>
      <name val="Arial"/>
      <family val="2"/>
    </font>
    <font>
      <b/>
      <sz val="9"/>
      <color rgb="FF1F497D"/>
      <name val="Arial"/>
      <family val="2"/>
    </font>
    <font>
      <sz val="9"/>
      <color rgb="FF000000"/>
      <name val="Arial"/>
      <family val="2"/>
    </font>
    <font>
      <sz val="9"/>
      <color theme="1"/>
      <name val="Arial"/>
      <family val="2"/>
    </font>
    <font>
      <i/>
      <sz val="9"/>
      <color theme="1"/>
      <name val="Arial"/>
      <family val="2"/>
    </font>
    <font>
      <b/>
      <sz val="9"/>
      <color rgb="FFFFFFFF"/>
      <name val="Arial"/>
      <family val="2"/>
    </font>
    <font>
      <b/>
      <sz val="9"/>
      <color theme="1"/>
      <name val="Arial"/>
      <family val="2"/>
    </font>
    <font>
      <sz val="9"/>
      <color rgb="FFFFFFFF"/>
      <name val="Arial"/>
      <family val="2"/>
    </font>
    <font>
      <b/>
      <sz val="9"/>
      <color rgb="FF000000"/>
      <name val="Arial"/>
      <family val="2"/>
    </font>
    <font>
      <i/>
      <sz val="9"/>
      <color rgb="FF000000"/>
      <name val="Arial"/>
      <family val="2"/>
    </font>
    <font>
      <b/>
      <i/>
      <sz val="9"/>
      <color rgb="FF1F497D"/>
      <name val="Arial"/>
      <family val="2"/>
    </font>
    <font>
      <i/>
      <sz val="9"/>
      <name val="Arial"/>
      <family val="2"/>
    </font>
    <font>
      <sz val="9"/>
      <color rgb="FFFF0000"/>
      <name val="Arial"/>
      <family val="2"/>
    </font>
    <font>
      <b/>
      <i/>
      <sz val="9"/>
      <color theme="1"/>
      <name val="Arial"/>
      <family val="2"/>
    </font>
    <font>
      <u/>
      <sz val="11"/>
      <color theme="10"/>
      <name val="Calibri"/>
      <family val="2"/>
      <scheme val="minor"/>
    </font>
    <font>
      <b/>
      <sz val="10"/>
      <color theme="0"/>
      <name val="Arial"/>
      <family val="2"/>
    </font>
    <font>
      <sz val="10"/>
      <color theme="1"/>
      <name val="Arial"/>
      <family val="2"/>
    </font>
    <font>
      <b/>
      <sz val="11"/>
      <color rgb="FF1F497D"/>
      <name val="Garamond"/>
      <family val="1"/>
    </font>
    <font>
      <sz val="10"/>
      <color theme="1"/>
      <name val="Calibri"/>
      <family val="2"/>
      <scheme val="minor"/>
    </font>
    <font>
      <b/>
      <i/>
      <sz val="9"/>
      <color rgb="FFFFFFFF"/>
      <name val="Arial"/>
      <family val="2"/>
    </font>
    <font>
      <u/>
      <sz val="9"/>
      <color theme="10"/>
      <name val="Calibri"/>
      <family val="2"/>
      <scheme val="minor"/>
    </font>
    <font>
      <sz val="9"/>
      <color theme="1"/>
      <name val="Calibri"/>
      <family val="2"/>
      <scheme val="minor"/>
    </font>
    <font>
      <u/>
      <sz val="9"/>
      <color theme="10"/>
      <name val="Arial"/>
      <family val="2"/>
    </font>
    <font>
      <i/>
      <sz val="8.5"/>
      <color theme="1"/>
      <name val="Arial"/>
      <family val="2"/>
    </font>
    <font>
      <sz val="8"/>
      <color theme="1"/>
      <name val="Arial"/>
      <family val="2"/>
    </font>
    <font>
      <b/>
      <sz val="9"/>
      <color rgb="FF1F497D"/>
      <name val="Garamond"/>
      <family val="1"/>
    </font>
    <font>
      <i/>
      <u/>
      <sz val="11"/>
      <color theme="10"/>
      <name val="Calibri"/>
      <family val="2"/>
      <scheme val="minor"/>
    </font>
    <font>
      <sz val="9"/>
      <color rgb="FF000000"/>
      <name val="Calibri"/>
      <family val="2"/>
      <scheme val="minor"/>
    </font>
    <font>
      <sz val="10"/>
      <color rgb="FF000000"/>
      <name val="Calibri"/>
      <family val="2"/>
      <scheme val="minor"/>
    </font>
    <font>
      <b/>
      <i/>
      <sz val="9"/>
      <color rgb="FF000000"/>
      <name val="Arial"/>
      <family val="2"/>
    </font>
    <font>
      <sz val="10"/>
      <color rgb="FF000000"/>
      <name val="Calibri"/>
      <family val="2"/>
    </font>
    <font>
      <sz val="11"/>
      <color theme="1"/>
      <name val="Calibri"/>
      <family val="2"/>
      <scheme val="minor"/>
    </font>
    <font>
      <sz val="9"/>
      <name val="Arial"/>
      <family val="2"/>
    </font>
    <font>
      <sz val="11"/>
      <color indexed="8"/>
      <name val="Calibri"/>
      <family val="2"/>
    </font>
    <font>
      <sz val="9"/>
      <color rgb="FF000000"/>
      <name val="Arial"/>
      <family val="2"/>
      <charset val="1"/>
    </font>
    <font>
      <i/>
      <sz val="8.5"/>
      <color rgb="FF000000"/>
      <name val="Arial"/>
      <family val="2"/>
      <charset val="1"/>
    </font>
    <font>
      <sz val="11"/>
      <color rgb="FF000000"/>
      <name val="Arial"/>
      <family val="2"/>
      <charset val="1"/>
    </font>
    <font>
      <i/>
      <sz val="9"/>
      <color rgb="FF000000"/>
      <name val="Arial"/>
      <family val="2"/>
      <charset val="1"/>
    </font>
    <font>
      <b/>
      <sz val="9"/>
      <color rgb="FFFFFFFF"/>
      <name val="Arial"/>
      <family val="2"/>
      <charset val="1"/>
    </font>
    <font>
      <sz val="9"/>
      <color rgb="FFFFFFFF"/>
      <name val="Arial"/>
      <family val="2"/>
      <charset val="1"/>
    </font>
    <font>
      <sz val="10"/>
      <name val="Arial"/>
      <family val="2"/>
    </font>
    <font>
      <b/>
      <sz val="9"/>
      <name val="Arial"/>
      <family val="2"/>
    </font>
    <font>
      <sz val="9"/>
      <color theme="0"/>
      <name val="Arial"/>
      <family val="2"/>
    </font>
    <font>
      <b/>
      <sz val="11"/>
      <color theme="1"/>
      <name val="Calibri"/>
      <family val="2"/>
      <scheme val="minor"/>
    </font>
    <font>
      <b/>
      <sz val="9"/>
      <color theme="0"/>
      <name val="Arial"/>
      <family val="2"/>
    </font>
    <font>
      <sz val="8"/>
      <color rgb="FF000000"/>
      <name val="Arial"/>
      <family val="2"/>
      <charset val="1"/>
    </font>
    <font>
      <b/>
      <sz val="8"/>
      <color rgb="FF1F497D"/>
      <name val="Arial"/>
      <family val="2"/>
    </font>
    <font>
      <i/>
      <sz val="8"/>
      <color theme="1"/>
      <name val="Arial"/>
      <family val="2"/>
    </font>
    <font>
      <i/>
      <sz val="8"/>
      <color rgb="FF000000"/>
      <name val="Arial"/>
      <family val="2"/>
      <charset val="1"/>
    </font>
    <font>
      <b/>
      <sz val="8"/>
      <color rgb="FFFFFFFF"/>
      <name val="Arial"/>
      <family val="2"/>
      <charset val="1"/>
    </font>
    <font>
      <b/>
      <sz val="8"/>
      <color rgb="FF000000"/>
      <name val="Arial"/>
      <family val="2"/>
    </font>
    <font>
      <sz val="8"/>
      <color rgb="FF000000"/>
      <name val="Arial"/>
      <family val="2"/>
    </font>
    <font>
      <sz val="10"/>
      <color theme="1"/>
      <name val="Times New Roman"/>
      <family val="1"/>
    </font>
    <font>
      <b/>
      <i/>
      <sz val="9"/>
      <name val="Arial"/>
      <family val="2"/>
    </font>
    <font>
      <sz val="9"/>
      <name val="Calibri"/>
      <family val="2"/>
      <scheme val="minor"/>
    </font>
    <font>
      <b/>
      <sz val="11"/>
      <color theme="0"/>
      <name val="Calibri"/>
      <family val="2"/>
      <scheme val="minor"/>
    </font>
    <font>
      <sz val="11"/>
      <color indexed="8"/>
      <name val="Calibri"/>
      <family val="2"/>
      <scheme val="minor"/>
    </font>
    <font>
      <b/>
      <sz val="9"/>
      <color indexed="8"/>
      <name val="Arial"/>
      <family val="2"/>
    </font>
    <font>
      <sz val="9"/>
      <color indexed="8"/>
      <name val="Arial"/>
      <family val="2"/>
    </font>
    <font>
      <i/>
      <sz val="9"/>
      <color indexed="8"/>
      <name val="Arial"/>
      <family val="2"/>
    </font>
    <font>
      <sz val="10"/>
      <color indexed="8"/>
      <name val="Calibri"/>
      <family val="2"/>
      <scheme val="minor"/>
    </font>
    <font>
      <b/>
      <sz val="10"/>
      <color theme="0"/>
      <name val="Calibri"/>
      <family val="2"/>
      <scheme val="minor"/>
    </font>
    <font>
      <i/>
      <sz val="10"/>
      <color indexed="8"/>
      <name val="Calibri"/>
      <family val="2"/>
      <scheme val="minor"/>
    </font>
    <font>
      <sz val="11"/>
      <color theme="4" tint="-0.499984740745262"/>
      <name val="Calibri"/>
      <family val="2"/>
      <scheme val="minor"/>
    </font>
    <font>
      <sz val="10"/>
      <color theme="1"/>
      <name val="Palatino"/>
      <family val="1"/>
    </font>
    <font>
      <b/>
      <vertAlign val="superscript"/>
      <sz val="9"/>
      <color theme="1"/>
      <name val="Arial"/>
      <family val="2"/>
    </font>
    <font>
      <b/>
      <vertAlign val="superscript"/>
      <sz val="9"/>
      <color rgb="FFFFFFFF"/>
      <name val="Arial"/>
      <family val="2"/>
    </font>
    <font>
      <i/>
      <u/>
      <sz val="9"/>
      <color theme="10"/>
      <name val="Arial"/>
      <family val="2"/>
    </font>
    <font>
      <b/>
      <sz val="8"/>
      <color theme="1"/>
      <name val="Arial"/>
      <family val="2"/>
    </font>
    <font>
      <i/>
      <sz val="9"/>
      <color rgb="FFFFFFFF"/>
      <name val="Arial"/>
      <family val="2"/>
    </font>
    <font>
      <b/>
      <sz val="9"/>
      <color rgb="FF000000"/>
      <name val="Symbol"/>
      <family val="1"/>
      <charset val="2"/>
    </font>
    <font>
      <sz val="11"/>
      <color rgb="FF00B050"/>
      <name val="Calibri"/>
      <family val="2"/>
      <scheme val="minor"/>
    </font>
    <font>
      <sz val="9"/>
      <color rgb="FF2B7583"/>
      <name val="Arial"/>
      <family val="2"/>
    </font>
    <font>
      <strike/>
      <sz val="11"/>
      <color theme="1"/>
      <name val="Calibri"/>
      <family val="2"/>
      <scheme val="minor"/>
    </font>
    <font>
      <b/>
      <sz val="9"/>
      <color theme="4" tint="-0.249977111117893"/>
      <name val="Arial"/>
      <family val="2"/>
    </font>
    <font>
      <u/>
      <sz val="9"/>
      <color rgb="FFFF0000"/>
      <name val="Arial"/>
      <family val="2"/>
    </font>
    <font>
      <u/>
      <sz val="11"/>
      <color rgb="FFFF0000"/>
      <name val="Calibri"/>
      <family val="2"/>
      <scheme val="minor"/>
    </font>
    <font>
      <i/>
      <sz val="10"/>
      <color rgb="FF000000"/>
      <name val="Arial"/>
      <family val="2"/>
    </font>
    <font>
      <sz val="9"/>
      <color theme="4" tint="-0.249977111117893"/>
      <name val="Arial"/>
      <family val="2"/>
    </font>
    <font>
      <b/>
      <sz val="10"/>
      <color theme="1"/>
      <name val="Calibri"/>
      <family val="2"/>
      <scheme val="minor"/>
    </font>
    <font>
      <sz val="9"/>
      <color rgb="FF00B050"/>
      <name val="Arial"/>
      <family val="2"/>
    </font>
    <font>
      <sz val="10"/>
      <color rgb="FF111111"/>
      <name val="Arial"/>
      <family val="2"/>
    </font>
    <font>
      <b/>
      <sz val="10"/>
      <color rgb="FF0070C0"/>
      <name val="Segoe UI"/>
      <family val="2"/>
    </font>
    <font>
      <b/>
      <sz val="9"/>
      <color rgb="FF0070C0"/>
      <name val="Arial"/>
      <family val="2"/>
    </font>
    <font>
      <b/>
      <sz val="10"/>
      <color rgb="FF002060"/>
      <name val="Segoe UI"/>
      <family val="2"/>
    </font>
    <font>
      <b/>
      <sz val="11"/>
      <color rgb="FF002060"/>
      <name val="Calibri"/>
      <family val="2"/>
      <scheme val="minor"/>
    </font>
    <font>
      <b/>
      <sz val="9"/>
      <color rgb="FF002060"/>
      <name val="Arial"/>
      <family val="2"/>
    </font>
    <font>
      <b/>
      <u/>
      <sz val="9"/>
      <color rgb="FF002060"/>
      <name val="Arial"/>
      <family val="2"/>
    </font>
    <font>
      <b/>
      <u/>
      <sz val="11"/>
      <color rgb="FF002060"/>
      <name val="Calibri"/>
      <family val="2"/>
      <scheme val="minor"/>
    </font>
    <font>
      <b/>
      <sz val="10"/>
      <color rgb="FF002060"/>
      <name val="Palatino"/>
      <family val="1"/>
    </font>
    <font>
      <b/>
      <sz val="10"/>
      <color rgb="FF002060"/>
      <name val="Calibri"/>
      <family val="2"/>
      <scheme val="minor"/>
    </font>
    <font>
      <b/>
      <u/>
      <sz val="9"/>
      <color rgb="FF002060"/>
      <name val="Calibri"/>
      <family val="2"/>
      <scheme val="minor"/>
    </font>
    <font>
      <b/>
      <sz val="9"/>
      <color rgb="FF002060"/>
      <name val="Arial"/>
      <family val="2"/>
      <charset val="1"/>
    </font>
    <font>
      <b/>
      <sz val="11"/>
      <color rgb="FF002060"/>
      <name val="Arial"/>
      <family val="2"/>
      <charset val="1"/>
    </font>
    <font>
      <b/>
      <sz val="8"/>
      <color rgb="FF002060"/>
      <name val="Arial"/>
      <family val="2"/>
      <charset val="1"/>
    </font>
    <font>
      <b/>
      <sz val="8"/>
      <color rgb="FF002060"/>
      <name val="Arial"/>
      <family val="2"/>
    </font>
    <font>
      <b/>
      <u/>
      <sz val="8"/>
      <color rgb="FF002060"/>
      <name val="Calibri"/>
      <family val="2"/>
      <scheme val="minor"/>
    </font>
    <font>
      <b/>
      <sz val="9"/>
      <color rgb="FF002060"/>
      <name val="Calibri"/>
      <family val="2"/>
      <scheme val="minor"/>
    </font>
    <font>
      <b/>
      <sz val="9"/>
      <color theme="4" tint="-0.499984740745262"/>
      <name val="Arial"/>
      <family val="2"/>
    </font>
  </fonts>
  <fills count="18">
    <fill>
      <patternFill patternType="none"/>
    </fill>
    <fill>
      <patternFill patternType="gray125"/>
    </fill>
    <fill>
      <patternFill patternType="solid">
        <fgColor rgb="FF002060"/>
        <bgColor indexed="64"/>
      </patternFill>
    </fill>
    <fill>
      <patternFill patternType="solid">
        <fgColor rgb="FFD3DFEE"/>
        <bgColor indexed="64"/>
      </patternFill>
    </fill>
    <fill>
      <patternFill patternType="solid">
        <fgColor rgb="FFDCE6F1"/>
        <bgColor indexed="64"/>
      </patternFill>
    </fill>
    <fill>
      <patternFill patternType="solid">
        <fgColor rgb="FFFFFFFF"/>
        <bgColor indexed="64"/>
      </patternFill>
    </fill>
    <fill>
      <patternFill patternType="solid">
        <fgColor rgb="FFDBE5F1"/>
        <bgColor indexed="64"/>
      </patternFill>
    </fill>
    <fill>
      <patternFill patternType="solid">
        <fgColor rgb="FFC6D9F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FF"/>
        <bgColor rgb="FFFFFFCC"/>
      </patternFill>
    </fill>
    <fill>
      <patternFill patternType="solid">
        <fgColor rgb="FF002060"/>
        <bgColor rgb="FF000080"/>
      </patternFill>
    </fill>
    <fill>
      <patternFill patternType="solid">
        <fgColor rgb="FFFFFF00"/>
        <bgColor rgb="FFFFFF00"/>
      </patternFill>
    </fill>
    <fill>
      <patternFill patternType="solid">
        <fgColor theme="0"/>
        <bgColor indexed="64"/>
      </patternFill>
    </fill>
    <fill>
      <patternFill patternType="solid">
        <fgColor indexed="65"/>
        <bgColor indexed="64"/>
      </patternFill>
    </fill>
    <fill>
      <patternFill patternType="solid">
        <fgColor rgb="FF1F497D"/>
        <bgColor indexed="64"/>
      </patternFill>
    </fill>
    <fill>
      <patternFill patternType="solid">
        <fgColor rgb="FFFFFF00"/>
        <bgColor indexed="64"/>
      </patternFill>
    </fill>
  </fills>
  <borders count="178">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right style="medium">
        <color rgb="FFFFFFFF"/>
      </right>
      <top style="medium">
        <color rgb="FFFFFFFF"/>
      </top>
      <bottom style="medium">
        <color rgb="FFFFFFFF"/>
      </bottom>
      <diagonal/>
    </border>
    <border>
      <left/>
      <right/>
      <top style="medium">
        <color rgb="FFFFFFFF"/>
      </top>
      <bottom/>
      <diagonal/>
    </border>
    <border>
      <left/>
      <right style="medium">
        <color rgb="FFFFFFFF"/>
      </right>
      <top style="medium">
        <color rgb="FFFFFFFF"/>
      </top>
      <bottom/>
      <diagonal/>
    </border>
    <border>
      <left/>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top style="medium">
        <color rgb="FFFFFFFF"/>
      </top>
      <bottom/>
      <diagonal/>
    </border>
    <border>
      <left style="medium">
        <color rgb="FFFFFFFF"/>
      </left>
      <right/>
      <top/>
      <bottom style="medium">
        <color rgb="FFFFFFFF"/>
      </bottom>
      <diagonal/>
    </border>
    <border>
      <left style="medium">
        <color rgb="FFFFFFFF"/>
      </left>
      <right/>
      <top/>
      <bottom/>
      <diagonal/>
    </border>
    <border>
      <left/>
      <right/>
      <top/>
      <bottom style="medium">
        <color rgb="FF4F81BD"/>
      </bottom>
      <diagonal/>
    </border>
    <border>
      <left/>
      <right/>
      <top style="medium">
        <color rgb="FF4F81BD"/>
      </top>
      <bottom/>
      <diagonal/>
    </border>
    <border>
      <left/>
      <right/>
      <top/>
      <bottom style="medium">
        <color rgb="FF1F497D"/>
      </bottom>
      <diagonal/>
    </border>
    <border>
      <left/>
      <right/>
      <top/>
      <bottom style="medium">
        <color rgb="FF16365C"/>
      </bottom>
      <diagonal/>
    </border>
    <border>
      <left/>
      <right/>
      <top style="medium">
        <color rgb="FF16365C"/>
      </top>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1F497D"/>
      </top>
      <bottom/>
      <diagonal/>
    </border>
    <border>
      <left/>
      <right/>
      <top style="medium">
        <color rgb="FF4F81BD"/>
      </top>
      <bottom style="medium">
        <color rgb="FF4F81BD"/>
      </bottom>
      <diagonal/>
    </border>
    <border>
      <left style="medium">
        <color rgb="FFFFFFFF"/>
      </left>
      <right style="medium">
        <color rgb="FFFFFFFF"/>
      </right>
      <top/>
      <bottom style="medium">
        <color rgb="FF16365C"/>
      </bottom>
      <diagonal/>
    </border>
    <border>
      <left/>
      <right style="medium">
        <color rgb="FFFFFFFF"/>
      </right>
      <top/>
      <bottom style="medium">
        <color rgb="FF16365C"/>
      </bottom>
      <diagonal/>
    </border>
    <border>
      <left/>
      <right style="medium">
        <color rgb="FFFFFFFF"/>
      </right>
      <top/>
      <bottom style="medium">
        <color rgb="FF4F81BD"/>
      </bottom>
      <diagonal/>
    </border>
    <border>
      <left/>
      <right style="medium">
        <color rgb="FF4F81BD"/>
      </right>
      <top/>
      <bottom/>
      <diagonal/>
    </border>
    <border>
      <left/>
      <right style="medium">
        <color rgb="FF4F81BD"/>
      </right>
      <top/>
      <bottom style="medium">
        <color rgb="FF4F81BD"/>
      </bottom>
      <diagonal/>
    </border>
    <border>
      <left style="medium">
        <color rgb="FFFFFFFF"/>
      </left>
      <right style="medium">
        <color rgb="FFFFFFFF"/>
      </right>
      <top style="medium">
        <color rgb="FF16365C"/>
      </top>
      <bottom/>
      <diagonal/>
    </border>
    <border>
      <left style="medium">
        <color rgb="FFFFFFFF"/>
      </left>
      <right/>
      <top/>
      <bottom style="medium">
        <color rgb="FF16365C"/>
      </bottom>
      <diagonal/>
    </border>
    <border>
      <left/>
      <right style="medium">
        <color rgb="FF16365C"/>
      </right>
      <top/>
      <bottom/>
      <diagonal/>
    </border>
    <border>
      <left/>
      <right/>
      <top/>
      <bottom style="medium">
        <color indexed="64"/>
      </bottom>
      <diagonal/>
    </border>
    <border>
      <left/>
      <right/>
      <top/>
      <bottom style="thin">
        <color rgb="FF1F497D"/>
      </bottom>
      <diagonal/>
    </border>
    <border>
      <left/>
      <right style="medium">
        <color indexed="64"/>
      </right>
      <top/>
      <bottom style="medium">
        <color indexed="64"/>
      </bottom>
      <diagonal/>
    </border>
    <border>
      <left style="medium">
        <color rgb="FF16365C"/>
      </left>
      <right/>
      <top/>
      <bottom/>
      <diagonal/>
    </border>
    <border>
      <left style="medium">
        <color indexed="64"/>
      </left>
      <right/>
      <top style="medium">
        <color rgb="FFFFFFFF"/>
      </top>
      <bottom style="medium">
        <color rgb="FFFFFFFF"/>
      </bottom>
      <diagonal/>
    </border>
    <border>
      <left/>
      <right/>
      <top style="medium">
        <color rgb="FF16365C"/>
      </top>
      <bottom style="medium">
        <color rgb="FF16365C"/>
      </bottom>
      <diagonal/>
    </border>
    <border>
      <left style="medium">
        <color rgb="FF16365C"/>
      </left>
      <right style="medium">
        <color rgb="FF16365C"/>
      </right>
      <top/>
      <bottom/>
      <diagonal/>
    </border>
    <border>
      <left style="medium">
        <color rgb="FF16365C"/>
      </left>
      <right style="medium">
        <color rgb="FF16365C"/>
      </right>
      <top/>
      <bottom style="medium">
        <color rgb="FF16365C"/>
      </bottom>
      <diagonal/>
    </border>
    <border>
      <left/>
      <right style="medium">
        <color rgb="FF16365C"/>
      </right>
      <top/>
      <bottom style="medium">
        <color rgb="FF16365C"/>
      </bottom>
      <diagonal/>
    </border>
    <border>
      <left style="medium">
        <color rgb="FFFFFFFF"/>
      </left>
      <right style="medium">
        <color rgb="FFFFFFFF"/>
      </right>
      <top/>
      <bottom style="medium">
        <color rgb="FFFFFFFF"/>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rgb="FF16365C"/>
      </bottom>
      <diagonal/>
    </border>
    <border>
      <left/>
      <right style="medium">
        <color rgb="FF16365C"/>
      </right>
      <top style="medium">
        <color indexed="64"/>
      </top>
      <bottom style="medium">
        <color rgb="FF16365C"/>
      </bottom>
      <diagonal/>
    </border>
    <border>
      <left/>
      <right style="medium">
        <color rgb="FF16365C"/>
      </right>
      <top style="medium">
        <color rgb="FF16365C"/>
      </top>
      <bottom style="medium">
        <color rgb="FF16365C"/>
      </bottom>
      <diagonal/>
    </border>
    <border>
      <left style="medium">
        <color rgb="FF16365C"/>
      </left>
      <right style="medium">
        <color rgb="FF16365C"/>
      </right>
      <top style="medium">
        <color rgb="FF16365C"/>
      </top>
      <bottom style="medium">
        <color rgb="FF16365C"/>
      </bottom>
      <diagonal/>
    </border>
    <border>
      <left/>
      <right style="medium">
        <color rgb="FF16365C"/>
      </right>
      <top style="medium">
        <color indexed="64"/>
      </top>
      <bottom/>
      <diagonal/>
    </border>
    <border>
      <left style="medium">
        <color rgb="FF16365C"/>
      </left>
      <right style="medium">
        <color rgb="FF16365C"/>
      </right>
      <top style="medium">
        <color rgb="FF16365C"/>
      </top>
      <bottom/>
      <diagonal/>
    </border>
    <border>
      <left style="medium">
        <color rgb="FF16365C"/>
      </left>
      <right style="medium">
        <color rgb="FF16365C"/>
      </right>
      <top style="medium">
        <color indexed="64"/>
      </top>
      <bottom/>
      <diagonal/>
    </border>
    <border>
      <left/>
      <right/>
      <top/>
      <bottom style="medium">
        <color rgb="FF305496"/>
      </bottom>
      <diagonal/>
    </border>
    <border>
      <left/>
      <right/>
      <top style="double">
        <color rgb="FF4F81BD"/>
      </top>
      <bottom/>
      <diagonal/>
    </border>
    <border>
      <left/>
      <right/>
      <top style="thin">
        <color theme="4"/>
      </top>
      <bottom style="thin">
        <color theme="4"/>
      </bottom>
      <diagonal/>
    </border>
    <border>
      <left/>
      <right/>
      <top/>
      <bottom style="thin">
        <color theme="4"/>
      </bottom>
      <diagonal/>
    </border>
    <border>
      <left/>
      <right style="medium">
        <color rgb="FFFFFFFF"/>
      </right>
      <top/>
      <bottom style="medium">
        <color theme="4"/>
      </bottom>
      <diagonal/>
    </border>
    <border>
      <left/>
      <right/>
      <top/>
      <bottom style="medium">
        <color theme="4"/>
      </bottom>
      <diagonal/>
    </border>
    <border>
      <left style="thin">
        <color rgb="FF4F81BD"/>
      </left>
      <right style="thin">
        <color rgb="FF4F81BD"/>
      </right>
      <top style="medium">
        <color rgb="FFFFFFFF"/>
      </top>
      <bottom/>
      <diagonal/>
    </border>
    <border>
      <left style="thin">
        <color rgb="FF4F81BD"/>
      </left>
      <right style="thin">
        <color rgb="FF4F81BD"/>
      </right>
      <top/>
      <bottom/>
      <diagonal/>
    </border>
    <border>
      <left style="thin">
        <color rgb="FF4F81BD"/>
      </left>
      <right style="thin">
        <color rgb="FF4F81BD"/>
      </right>
      <top style="double">
        <color rgb="FF4F81BD"/>
      </top>
      <bottom/>
      <diagonal/>
    </border>
    <border>
      <left style="thin">
        <color rgb="FF4F81BD"/>
      </left>
      <right style="thin">
        <color rgb="FF4F81BD"/>
      </right>
      <top/>
      <bottom style="medium">
        <color rgb="FFFFFFFF"/>
      </bottom>
      <diagonal/>
    </border>
    <border>
      <left style="thin">
        <color rgb="FF4F81BD"/>
      </left>
      <right style="thin">
        <color rgb="FF4F81BD"/>
      </right>
      <top/>
      <bottom style="medium">
        <color rgb="FF4F81BD"/>
      </bottom>
      <diagonal/>
    </border>
    <border>
      <left style="thin">
        <color theme="4"/>
      </left>
      <right style="thin">
        <color theme="4"/>
      </right>
      <top/>
      <bottom style="medium">
        <color theme="4"/>
      </bottom>
      <diagonal/>
    </border>
    <border>
      <left style="thin">
        <color theme="4"/>
      </left>
      <right style="thin">
        <color theme="4"/>
      </right>
      <top/>
      <bottom/>
      <diagonal/>
    </border>
    <border>
      <left style="thin">
        <color theme="4"/>
      </left>
      <right/>
      <top/>
      <bottom/>
      <diagonal/>
    </border>
    <border>
      <left style="medium">
        <color rgb="FFFFFFFF"/>
      </left>
      <right/>
      <top/>
      <bottom style="medium">
        <color theme="4"/>
      </bottom>
      <diagonal/>
    </border>
    <border>
      <left/>
      <right/>
      <top style="medium">
        <color rgb="FFFFFFFF"/>
      </top>
      <bottom style="medium">
        <color theme="4"/>
      </bottom>
      <diagonal/>
    </border>
    <border>
      <left/>
      <right style="thin">
        <color theme="4"/>
      </right>
      <top/>
      <bottom/>
      <diagonal/>
    </border>
    <border>
      <left style="thin">
        <color theme="4"/>
      </left>
      <right/>
      <top style="thin">
        <color theme="4"/>
      </top>
      <bottom style="thin">
        <color theme="4"/>
      </bottom>
      <diagonal/>
    </border>
    <border>
      <left/>
      <right/>
      <top style="medium">
        <color theme="4"/>
      </top>
      <bottom/>
      <diagonal/>
    </border>
    <border>
      <left style="thin">
        <color theme="4"/>
      </left>
      <right/>
      <top style="medium">
        <color theme="4"/>
      </top>
      <bottom/>
      <diagonal/>
    </border>
    <border>
      <left/>
      <right/>
      <top style="medium">
        <color theme="4"/>
      </top>
      <bottom style="medium">
        <color theme="4"/>
      </bottom>
      <diagonal/>
    </border>
    <border>
      <left style="thin">
        <color theme="4"/>
      </left>
      <right/>
      <top style="medium">
        <color theme="4"/>
      </top>
      <bottom style="medium">
        <color theme="4"/>
      </bottom>
      <diagonal/>
    </border>
    <border>
      <left style="medium">
        <color rgb="FF16365C"/>
      </left>
      <right/>
      <top style="medium">
        <color rgb="FFFFFFFF"/>
      </top>
      <bottom style="medium">
        <color theme="4"/>
      </bottom>
      <diagonal/>
    </border>
    <border>
      <left style="medium">
        <color rgb="FFFFFFFF"/>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medium">
        <color indexed="64"/>
      </left>
      <right/>
      <top/>
      <bottom/>
      <diagonal/>
    </border>
    <border>
      <left style="medium">
        <color indexed="64"/>
      </left>
      <right/>
      <top/>
      <bottom style="medium">
        <color indexed="64"/>
      </bottom>
      <diagonal/>
    </border>
    <border>
      <left/>
      <right style="medium">
        <color rgb="FF4F81BD"/>
      </right>
      <top/>
      <bottom style="medium">
        <color auto="1"/>
      </bottom>
      <diagonal/>
    </border>
    <border>
      <left style="medium">
        <color rgb="FF16365C"/>
      </left>
      <right/>
      <top/>
      <bottom style="medium">
        <color rgb="FF16365C"/>
      </bottom>
      <diagonal/>
    </border>
    <border>
      <left style="medium">
        <color rgb="FF16365C"/>
      </left>
      <right/>
      <top style="medium">
        <color rgb="FF16365C"/>
      </top>
      <bottom style="medium">
        <color rgb="FF16365C"/>
      </bottom>
      <diagonal/>
    </border>
    <border>
      <left/>
      <right/>
      <top style="medium">
        <color indexed="64"/>
      </top>
      <bottom style="medium">
        <color indexed="64"/>
      </bottom>
      <diagonal/>
    </border>
    <border>
      <left/>
      <right/>
      <top/>
      <bottom style="medium">
        <color rgb="FF44546A"/>
      </bottom>
      <diagonal/>
    </border>
    <border>
      <left/>
      <right/>
      <top style="medium">
        <color indexed="64"/>
      </top>
      <bottom style="medium">
        <color rgb="FF44546A"/>
      </bottom>
      <diagonal/>
    </border>
    <border>
      <left style="medium">
        <color indexed="64"/>
      </left>
      <right style="medium">
        <color rgb="FF16365C"/>
      </right>
      <top style="medium">
        <color rgb="FF16365C"/>
      </top>
      <bottom style="medium">
        <color rgb="FF16365C"/>
      </bottom>
      <diagonal/>
    </border>
    <border>
      <left/>
      <right style="medium">
        <color indexed="64"/>
      </right>
      <top style="medium">
        <color rgb="FF16365C"/>
      </top>
      <bottom style="medium">
        <color rgb="FF16365C"/>
      </bottom>
      <diagonal/>
    </border>
    <border>
      <left style="medium">
        <color indexed="64"/>
      </left>
      <right style="medium">
        <color indexed="64"/>
      </right>
      <top style="medium">
        <color rgb="FF16365C"/>
      </top>
      <bottom style="medium">
        <color rgb="FF16365C"/>
      </bottom>
      <diagonal/>
    </border>
    <border>
      <left/>
      <right/>
      <top/>
      <bottom style="thin">
        <color auto="1"/>
      </bottom>
      <diagonal/>
    </border>
    <border>
      <left style="thin">
        <color theme="4"/>
      </left>
      <right/>
      <top/>
      <bottom style="medium">
        <color theme="4"/>
      </bottom>
      <diagonal/>
    </border>
    <border>
      <left/>
      <right/>
      <top style="medium">
        <color rgb="FF44546A"/>
      </top>
      <bottom style="medium">
        <color theme="4" tint="-0.499984740745262"/>
      </bottom>
      <diagonal/>
    </border>
    <border>
      <left/>
      <right/>
      <top style="medium">
        <color theme="4" tint="-0.499984740745262"/>
      </top>
      <bottom style="thin">
        <color theme="4" tint="-0.499984740745262"/>
      </bottom>
      <diagonal/>
    </border>
    <border>
      <left/>
      <right/>
      <top/>
      <bottom style="thin">
        <color theme="4" tint="-0.499984740745262"/>
      </bottom>
      <diagonal/>
    </border>
    <border>
      <left/>
      <right/>
      <top/>
      <bottom style="medium">
        <color theme="4" tint="-0.499984740745262"/>
      </bottom>
      <diagonal/>
    </border>
    <border>
      <left/>
      <right/>
      <top style="medium">
        <color theme="4" tint="-0.499984740745262"/>
      </top>
      <bottom style="medium">
        <color theme="4" tint="-0.499984740745262"/>
      </bottom>
      <diagonal/>
    </border>
    <border>
      <left/>
      <right/>
      <top style="medium">
        <color rgb="FF44546A"/>
      </top>
      <bottom/>
      <diagonal/>
    </border>
    <border>
      <left/>
      <right style="medium">
        <color theme="4" tint="-0.499984740745262"/>
      </right>
      <top style="medium">
        <color rgb="FF44546A"/>
      </top>
      <bottom/>
      <diagonal/>
    </border>
    <border>
      <left style="medium">
        <color theme="4" tint="-0.499984740745262"/>
      </left>
      <right/>
      <top style="medium">
        <color rgb="FF44546A"/>
      </top>
      <bottom/>
      <diagonal/>
    </border>
    <border>
      <left/>
      <right style="medium">
        <color theme="4" tint="-0.499984740745262"/>
      </right>
      <top/>
      <bottom style="medium">
        <color rgb="FF44546A"/>
      </bottom>
      <diagonal/>
    </border>
    <border>
      <left style="medium">
        <color theme="4" tint="-0.499984740745262"/>
      </left>
      <right/>
      <top/>
      <bottom style="medium">
        <color rgb="FF44546A"/>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bottom style="medium">
        <color theme="4" tint="-0.499984740745262"/>
      </bottom>
      <diagonal/>
    </border>
    <border>
      <left style="medium">
        <color theme="4" tint="-0.499984740745262"/>
      </left>
      <right/>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bottom style="medium">
        <color theme="3"/>
      </bottom>
      <diagonal/>
    </border>
    <border>
      <left/>
      <right style="medium">
        <color theme="3"/>
      </right>
      <top style="medium">
        <color theme="3"/>
      </top>
      <bottom/>
      <diagonal/>
    </border>
    <border>
      <left style="medium">
        <color theme="3"/>
      </left>
      <right/>
      <top style="medium">
        <color theme="3"/>
      </top>
      <bottom style="medium">
        <color theme="8" tint="-0.499984740745262"/>
      </bottom>
      <diagonal/>
    </border>
    <border>
      <left/>
      <right style="medium">
        <color theme="3"/>
      </right>
      <top style="medium">
        <color theme="3"/>
      </top>
      <bottom style="medium">
        <color theme="8" tint="-0.499984740745262"/>
      </bottom>
      <diagonal/>
    </border>
    <border>
      <left/>
      <right/>
      <top style="medium">
        <color theme="3"/>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3"/>
      </top>
      <bottom/>
      <diagonal/>
    </border>
    <border>
      <left/>
      <right style="medium">
        <color theme="8" tint="-0.499984740745262"/>
      </right>
      <top/>
      <bottom/>
      <diagonal/>
    </border>
    <border>
      <left/>
      <right style="medium">
        <color theme="8" tint="-0.499984740745262"/>
      </right>
      <top style="medium">
        <color theme="8" tint="-0.499984740745262"/>
      </top>
      <bottom style="medium">
        <color theme="8" tint="-0.499984740745262"/>
      </bottom>
      <diagonal/>
    </border>
    <border>
      <left/>
      <right style="medium">
        <color theme="8" tint="-0.499984740745262"/>
      </right>
      <top/>
      <bottom style="medium">
        <color theme="8" tint="-0.499984740745262"/>
      </bottom>
      <diagonal/>
    </border>
    <border>
      <left/>
      <right/>
      <top/>
      <bottom style="medium">
        <color theme="8" tint="-0.499984740745262"/>
      </bottom>
      <diagonal/>
    </border>
    <border>
      <left/>
      <right/>
      <top style="medium">
        <color theme="3" tint="0.39997558519241921"/>
      </top>
      <bottom/>
      <diagonal/>
    </border>
    <border>
      <left/>
      <right/>
      <top style="medium">
        <color theme="3" tint="0.39997558519241921"/>
      </top>
      <bottom style="medium">
        <color theme="3" tint="0.39997558519241921"/>
      </bottom>
      <diagonal/>
    </border>
    <border>
      <left/>
      <right/>
      <top/>
      <bottom style="medium">
        <color theme="3" tint="0.39997558519241921"/>
      </bottom>
      <diagonal/>
    </border>
    <border>
      <left/>
      <right/>
      <top style="medium">
        <color theme="3"/>
      </top>
      <bottom/>
      <diagonal/>
    </border>
    <border>
      <left style="medium">
        <color theme="3"/>
      </left>
      <right/>
      <top style="medium">
        <color theme="3"/>
      </top>
      <bottom/>
      <diagonal/>
    </border>
    <border>
      <left/>
      <right style="medium">
        <color theme="3"/>
      </right>
      <top/>
      <bottom style="medium">
        <color theme="3"/>
      </bottom>
      <diagonal/>
    </border>
    <border>
      <left/>
      <right style="medium">
        <color theme="3"/>
      </right>
      <top/>
      <bottom/>
      <diagonal/>
    </border>
    <border>
      <left/>
      <right style="medium">
        <color theme="3"/>
      </right>
      <top/>
      <bottom style="medium">
        <color rgb="FF4F81BD"/>
      </bottom>
      <diagonal/>
    </border>
    <border>
      <left style="medium">
        <color theme="3"/>
      </left>
      <right/>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style="medium">
        <color theme="3"/>
      </bottom>
      <diagonal/>
    </border>
    <border>
      <left/>
      <right style="medium">
        <color theme="3"/>
      </right>
      <top style="thin">
        <color rgb="FF002060"/>
      </top>
      <bottom/>
      <diagonal/>
    </border>
    <border>
      <left/>
      <right/>
      <top style="thin">
        <color rgb="FF002060"/>
      </top>
      <bottom/>
      <diagonal/>
    </border>
    <border>
      <left/>
      <right style="medium">
        <color theme="3"/>
      </right>
      <top style="thin">
        <color rgb="FF002060"/>
      </top>
      <bottom style="thin">
        <color rgb="FF002060"/>
      </bottom>
      <diagonal/>
    </border>
    <border>
      <left style="medium">
        <color theme="3"/>
      </left>
      <right/>
      <top style="thin">
        <color rgb="FF002060"/>
      </top>
      <bottom style="thin">
        <color rgb="FF002060"/>
      </bottom>
      <diagonal/>
    </border>
    <border>
      <left/>
      <right/>
      <top style="thin">
        <color rgb="FF002060"/>
      </top>
      <bottom style="thin">
        <color rgb="FF002060"/>
      </bottom>
      <diagonal/>
    </border>
    <border>
      <left style="medium">
        <color theme="3"/>
      </left>
      <right/>
      <top/>
      <bottom/>
      <diagonal/>
    </border>
    <border>
      <left/>
      <right style="medium">
        <color theme="3"/>
      </right>
      <top/>
      <bottom style="thin">
        <color theme="3" tint="-0.249977111117893"/>
      </bottom>
      <diagonal/>
    </border>
    <border>
      <left style="medium">
        <color theme="3"/>
      </left>
      <right/>
      <top/>
      <bottom style="thin">
        <color theme="3" tint="-0.249977111117893"/>
      </bottom>
      <diagonal/>
    </border>
    <border>
      <left/>
      <right/>
      <top/>
      <bottom style="thin">
        <color theme="3" tint="-0.249977111117893"/>
      </bottom>
      <diagonal/>
    </border>
    <border>
      <left/>
      <right/>
      <top style="medium">
        <color theme="4"/>
      </top>
      <bottom style="medium">
        <color rgb="FF4F81BD"/>
      </bottom>
      <diagonal/>
    </border>
    <border>
      <left/>
      <right/>
      <top/>
      <bottom style="medium">
        <color rgb="FF0070C0"/>
      </bottom>
      <diagonal/>
    </border>
    <border>
      <left/>
      <right/>
      <top style="medium">
        <color rgb="FF0070C0"/>
      </top>
      <bottom/>
      <diagonal/>
    </border>
    <border>
      <left/>
      <right/>
      <top style="medium">
        <color theme="4"/>
      </top>
      <bottom style="medium">
        <color rgb="FF0070C0"/>
      </bottom>
      <diagonal/>
    </border>
    <border>
      <left/>
      <right/>
      <top style="medium">
        <color theme="3"/>
      </top>
      <bottom style="medium">
        <color theme="3"/>
      </bottom>
      <diagonal/>
    </border>
    <border>
      <left/>
      <right/>
      <top style="thin">
        <color indexed="64"/>
      </top>
      <bottom/>
      <diagonal/>
    </border>
    <border>
      <left/>
      <right/>
      <top style="medium">
        <color rgb="FF538DD5"/>
      </top>
      <bottom/>
      <diagonal/>
    </border>
    <border>
      <left/>
      <right/>
      <top/>
      <bottom style="medium">
        <color rgb="FF538DD5"/>
      </bottom>
      <diagonal/>
    </border>
    <border>
      <left/>
      <right style="medium">
        <color rgb="FF1F497D"/>
      </right>
      <top/>
      <bottom/>
      <diagonal/>
    </border>
    <border>
      <left/>
      <right/>
      <top style="medium">
        <color rgb="FF1F497D"/>
      </top>
      <bottom style="medium">
        <color rgb="FF1F497D"/>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top style="medium">
        <color indexed="64"/>
      </top>
      <bottom style="medium">
        <color rgb="FF1F497D"/>
      </bottom>
      <diagonal/>
    </border>
    <border>
      <left/>
      <right/>
      <top/>
      <bottom style="medium">
        <color rgb="FF002060"/>
      </bottom>
      <diagonal/>
    </border>
    <border>
      <left/>
      <right style="medium">
        <color rgb="FF1F497D"/>
      </right>
      <top/>
      <bottom style="medium">
        <color rgb="FF002060"/>
      </bottom>
      <diagonal/>
    </border>
    <border>
      <left/>
      <right/>
      <top style="medium">
        <color rgb="FF002060"/>
      </top>
      <bottom style="medium">
        <color rgb="FF002060"/>
      </bottom>
      <diagonal/>
    </border>
    <border>
      <left/>
      <right style="medium">
        <color rgb="FF1F497D"/>
      </right>
      <top style="medium">
        <color rgb="FF002060"/>
      </top>
      <bottom style="medium">
        <color rgb="FF002060"/>
      </bottom>
      <diagonal/>
    </border>
    <border>
      <left/>
      <right/>
      <top style="medium">
        <color rgb="FF305496"/>
      </top>
      <bottom/>
      <diagonal/>
    </border>
    <border>
      <left/>
      <right style="medium">
        <color rgb="FF1F497D"/>
      </right>
      <top style="medium">
        <color rgb="FF305496"/>
      </top>
      <bottom/>
      <diagonal/>
    </border>
    <border>
      <left style="medium">
        <color rgb="FF1F497D"/>
      </left>
      <right/>
      <top style="medium">
        <color rgb="FF305496"/>
      </top>
      <bottom/>
      <diagonal/>
    </border>
    <border>
      <left style="medium">
        <color rgb="FF1F497D"/>
      </left>
      <right/>
      <top/>
      <bottom style="medium">
        <color rgb="FF00206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rgb="FF000000"/>
      </top>
      <bottom style="medium">
        <color rgb="FF4F81BD"/>
      </bottom>
      <diagonal/>
    </border>
    <border>
      <left/>
      <right/>
      <top style="medium">
        <color rgb="FF4F81BD"/>
      </top>
      <bottom style="medium">
        <color indexed="64"/>
      </bottom>
      <diagonal/>
    </border>
    <border>
      <left/>
      <right/>
      <top/>
      <bottom style="medium">
        <color theme="3" tint="0.39994506668294322"/>
      </bottom>
      <diagonal/>
    </border>
    <border>
      <left/>
      <right/>
      <top style="medium">
        <color theme="3" tint="0.39994506668294322"/>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1F497D"/>
      </left>
      <right/>
      <top style="medium">
        <color rgb="FF1F497D"/>
      </top>
      <bottom/>
      <diagonal/>
    </border>
    <border>
      <left style="medium">
        <color rgb="FF1F497D"/>
      </left>
      <right/>
      <top/>
      <bottom/>
      <diagonal/>
    </border>
    <border>
      <left style="medium">
        <color rgb="FF1F497D"/>
      </left>
      <right/>
      <top/>
      <bottom style="medium">
        <color rgb="FF1F497D"/>
      </bottom>
      <diagonal/>
    </border>
    <border>
      <left/>
      <right style="medium">
        <color rgb="FF1F497D"/>
      </right>
      <top style="medium">
        <color rgb="FF1F497D"/>
      </top>
      <bottom/>
      <diagonal/>
    </border>
    <border>
      <left/>
      <right style="medium">
        <color rgb="FF1F497D"/>
      </right>
      <top/>
      <bottom style="medium">
        <color rgb="FF1F497D"/>
      </bottom>
      <diagonal/>
    </border>
    <border>
      <left/>
      <right style="medium">
        <color rgb="FF1F497D"/>
      </right>
      <top style="medium">
        <color rgb="FF1F497D"/>
      </top>
      <bottom style="medium">
        <color rgb="FF1F497D"/>
      </bottom>
      <diagonal/>
    </border>
    <border>
      <left style="medium">
        <color rgb="FF1F497D"/>
      </left>
      <right/>
      <top style="medium">
        <color rgb="FF1F497D"/>
      </top>
      <bottom style="medium">
        <color rgb="FF1F497D"/>
      </bottom>
      <diagonal/>
    </border>
    <border>
      <left style="medium">
        <color theme="4"/>
      </left>
      <right/>
      <top/>
      <bottom style="medium">
        <color theme="4"/>
      </bottom>
      <diagonal/>
    </border>
    <border>
      <left style="medium">
        <color theme="4"/>
      </left>
      <right/>
      <top/>
      <bottom/>
      <diagonal/>
    </border>
  </borders>
  <cellStyleXfs count="17">
    <xf numFmtId="0" fontId="0" fillId="0" borderId="0"/>
    <xf numFmtId="0" fontId="15" fillId="0" borderId="0" applyNumberFormat="0" applyFill="0" applyBorder="0" applyAlignment="0" applyProtection="0"/>
    <xf numFmtId="0" fontId="34" fillId="0" borderId="0"/>
    <xf numFmtId="0" fontId="37" fillId="0" borderId="0"/>
    <xf numFmtId="9" fontId="37" fillId="0" borderId="0" applyBorder="0" applyProtection="0"/>
    <xf numFmtId="167" fontId="37" fillId="0" borderId="0" applyBorder="0" applyProtection="0"/>
    <xf numFmtId="168" fontId="37" fillId="0" borderId="0" applyBorder="0" applyProtection="0"/>
    <xf numFmtId="0" fontId="41" fillId="0" borderId="0"/>
    <xf numFmtId="43" fontId="32" fillId="0" borderId="0" applyFont="0" applyFill="0" applyBorder="0" applyAlignment="0" applyProtection="0"/>
    <xf numFmtId="43" fontId="32"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43" fontId="32" fillId="0" borderId="0" applyFont="0" applyFill="0" applyBorder="0" applyAlignment="0" applyProtection="0"/>
  </cellStyleXfs>
  <cellXfs count="1818">
    <xf numFmtId="0" fontId="0" fillId="0" borderId="0" xfId="0"/>
    <xf numFmtId="0" fontId="9" fillId="0" borderId="0" xfId="0" applyFont="1" applyAlignment="1">
      <alignment horizontal="left" vertical="center" wrapText="1"/>
    </xf>
    <xf numFmtId="0" fontId="3" fillId="4" borderId="0" xfId="0" applyFont="1" applyFill="1" applyAlignment="1">
      <alignment horizontal="left" vertical="center"/>
    </xf>
    <xf numFmtId="3" fontId="3" fillId="4" borderId="0" xfId="0" applyNumberFormat="1" applyFont="1" applyFill="1" applyAlignment="1">
      <alignment horizontal="right" vertical="center"/>
    </xf>
    <xf numFmtId="0" fontId="10" fillId="0" borderId="0" xfId="0" applyFont="1" applyAlignment="1">
      <alignment horizontal="left" vertical="center"/>
    </xf>
    <xf numFmtId="0" fontId="3" fillId="4" borderId="0" xfId="0" applyFont="1" applyFill="1" applyAlignment="1">
      <alignment horizontal="right" vertical="center"/>
    </xf>
    <xf numFmtId="0" fontId="9" fillId="4" borderId="0" xfId="0" applyFont="1" applyFill="1" applyAlignment="1">
      <alignment horizontal="left" vertical="center"/>
    </xf>
    <xf numFmtId="3" fontId="9" fillId="4" borderId="0" xfId="0" applyNumberFormat="1" applyFont="1" applyFill="1" applyAlignment="1">
      <alignment horizontal="right" vertical="center"/>
    </xf>
    <xf numFmtId="0" fontId="3" fillId="5" borderId="0" xfId="0" applyFont="1" applyFill="1" applyAlignment="1">
      <alignment horizontal="left" vertical="center" wrapText="1"/>
    </xf>
    <xf numFmtId="0" fontId="3" fillId="4" borderId="0" xfId="0" applyFont="1" applyFill="1" applyAlignment="1">
      <alignment horizontal="left" vertical="center" wrapText="1"/>
    </xf>
    <xf numFmtId="0" fontId="10" fillId="5" borderId="0" xfId="0" applyFont="1" applyFill="1" applyAlignment="1">
      <alignment horizontal="left" vertical="center" wrapText="1"/>
    </xf>
    <xf numFmtId="0" fontId="6" fillId="2" borderId="6" xfId="0" applyFont="1" applyFill="1" applyBorder="1" applyAlignment="1">
      <alignment horizontal="right" vertical="center"/>
    </xf>
    <xf numFmtId="0" fontId="6" fillId="2" borderId="6" xfId="0" applyFont="1" applyFill="1" applyBorder="1" applyAlignment="1">
      <alignment horizontal="center" vertical="center"/>
    </xf>
    <xf numFmtId="0" fontId="3" fillId="3" borderId="0" xfId="0" applyFont="1" applyFill="1" applyAlignment="1">
      <alignment horizontal="left" vertical="center" wrapText="1"/>
    </xf>
    <xf numFmtId="3" fontId="10" fillId="3" borderId="0" xfId="0" applyNumberFormat="1" applyFont="1" applyFill="1" applyAlignment="1">
      <alignment horizontal="right" vertical="center"/>
    </xf>
    <xf numFmtId="3" fontId="10" fillId="0" borderId="0" xfId="0" applyNumberFormat="1" applyFont="1" applyAlignment="1">
      <alignment horizontal="right" vertical="center"/>
    </xf>
    <xf numFmtId="3" fontId="9" fillId="0" borderId="0" xfId="0" applyNumberFormat="1" applyFont="1" applyAlignment="1">
      <alignment horizontal="right" vertical="center"/>
    </xf>
    <xf numFmtId="0" fontId="9" fillId="3" borderId="14" xfId="0" applyFont="1" applyFill="1" applyBorder="1" applyAlignment="1">
      <alignment horizontal="left" vertical="center" wrapText="1"/>
    </xf>
    <xf numFmtId="0" fontId="3" fillId="0" borderId="0" xfId="0" applyFont="1" applyAlignment="1">
      <alignment horizontal="right" vertical="center"/>
    </xf>
    <xf numFmtId="0" fontId="3" fillId="3" borderId="0" xfId="0" applyFont="1" applyFill="1" applyAlignment="1">
      <alignment horizontal="justify" vertical="center"/>
    </xf>
    <xf numFmtId="0" fontId="3" fillId="3" borderId="0" xfId="0" applyFont="1" applyFill="1" applyAlignment="1">
      <alignment horizontal="right" vertical="center"/>
    </xf>
    <xf numFmtId="0" fontId="9" fillId="0" borderId="12" xfId="0" applyFont="1" applyBorder="1" applyAlignment="1">
      <alignment horizontal="justify" vertical="center"/>
    </xf>
    <xf numFmtId="3" fontId="9" fillId="0" borderId="12" xfId="0" applyNumberFormat="1" applyFont="1" applyBorder="1" applyAlignment="1">
      <alignment horizontal="right" vertical="center"/>
    </xf>
    <xf numFmtId="0" fontId="9" fillId="0" borderId="12" xfId="0" applyFont="1" applyBorder="1" applyAlignment="1">
      <alignment horizontal="right" vertical="center"/>
    </xf>
    <xf numFmtId="0" fontId="6" fillId="2" borderId="0" xfId="0" applyFont="1" applyFill="1" applyAlignment="1">
      <alignment horizontal="left" vertical="center" wrapText="1"/>
    </xf>
    <xf numFmtId="3" fontId="3" fillId="3" borderId="0" xfId="0" applyNumberFormat="1" applyFont="1" applyFill="1" applyAlignment="1">
      <alignment horizontal="right" vertical="center" wrapText="1"/>
    </xf>
    <xf numFmtId="3" fontId="3" fillId="5" borderId="0" xfId="0" applyNumberFormat="1" applyFont="1" applyFill="1" applyAlignment="1">
      <alignment horizontal="right" vertical="center" wrapText="1"/>
    </xf>
    <xf numFmtId="3" fontId="9" fillId="4" borderId="0" xfId="0" applyNumberFormat="1" applyFont="1" applyFill="1" applyAlignment="1">
      <alignment horizontal="right" vertical="center" wrapText="1"/>
    </xf>
    <xf numFmtId="0" fontId="4" fillId="0" borderId="0" xfId="0" applyFont="1" applyAlignment="1">
      <alignment vertical="center"/>
    </xf>
    <xf numFmtId="0" fontId="4" fillId="0" borderId="0" xfId="0" applyFont="1" applyAlignment="1"/>
    <xf numFmtId="0" fontId="16" fillId="2" borderId="0" xfId="0" applyFont="1" applyFill="1" applyAlignment="1">
      <alignment horizontal="center" vertical="center"/>
    </xf>
    <xf numFmtId="0" fontId="17" fillId="2" borderId="0" xfId="0" applyFont="1" applyFill="1" applyAlignment="1"/>
    <xf numFmtId="0" fontId="17" fillId="0" borderId="0" xfId="0" applyFont="1" applyAlignment="1"/>
    <xf numFmtId="0" fontId="15" fillId="0" borderId="0" xfId="1" applyAlignment="1">
      <alignment horizontal="center"/>
    </xf>
    <xf numFmtId="0" fontId="17" fillId="0" borderId="0" xfId="0" applyFont="1" applyAlignment="1">
      <alignment vertical="center"/>
    </xf>
    <xf numFmtId="0" fontId="4" fillId="3" borderId="0" xfId="0" applyFont="1" applyFill="1" applyAlignment="1">
      <alignment vertical="center" wrapText="1"/>
    </xf>
    <xf numFmtId="0" fontId="4" fillId="0" borderId="0" xfId="0" applyFont="1" applyAlignment="1">
      <alignment vertical="center"/>
    </xf>
    <xf numFmtId="0" fontId="3" fillId="4" borderId="0" xfId="0" applyFont="1" applyFill="1" applyAlignment="1">
      <alignment horizontal="right" vertical="center" wrapText="1"/>
    </xf>
    <xf numFmtId="3" fontId="3" fillId="4" borderId="0" xfId="0" applyNumberFormat="1" applyFont="1" applyFill="1" applyAlignment="1">
      <alignment horizontal="right" vertical="center" wrapText="1"/>
    </xf>
    <xf numFmtId="0" fontId="7" fillId="3" borderId="0" xfId="0" applyFont="1" applyFill="1" applyAlignment="1">
      <alignment horizontal="left" vertical="center" wrapText="1"/>
    </xf>
    <xf numFmtId="0" fontId="8" fillId="2" borderId="7"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3" fontId="9" fillId="3" borderId="0" xfId="0" applyNumberFormat="1" applyFont="1" applyFill="1" applyAlignment="1">
      <alignment horizontal="right" vertical="center"/>
    </xf>
    <xf numFmtId="3" fontId="9" fillId="3" borderId="14" xfId="0" applyNumberFormat="1" applyFont="1" applyFill="1" applyBorder="1" applyAlignment="1">
      <alignment horizontal="right" vertical="center"/>
    </xf>
    <xf numFmtId="0" fontId="8" fillId="2" borderId="11" xfId="0" applyFont="1" applyFill="1" applyBorder="1" applyAlignment="1">
      <alignment horizontal="center" vertical="center"/>
    </xf>
    <xf numFmtId="0" fontId="7" fillId="0" borderId="0" xfId="0" applyFont="1" applyAlignment="1">
      <alignment horizontal="left" vertical="center" wrapText="1"/>
    </xf>
    <xf numFmtId="3" fontId="3" fillId="0" borderId="0" xfId="0" applyNumberFormat="1" applyFont="1" applyAlignment="1">
      <alignment horizontal="right" vertical="center"/>
    </xf>
    <xf numFmtId="3" fontId="3" fillId="3" borderId="0" xfId="0" applyNumberFormat="1" applyFont="1" applyFill="1" applyAlignment="1">
      <alignment horizontal="right" vertical="center"/>
    </xf>
    <xf numFmtId="3" fontId="9" fillId="3" borderId="12" xfId="0" applyNumberFormat="1" applyFont="1" applyFill="1" applyBorder="1" applyAlignment="1">
      <alignment horizontal="right" vertical="center" wrapText="1"/>
    </xf>
    <xf numFmtId="0" fontId="9" fillId="3" borderId="12" xfId="0" applyFont="1" applyFill="1" applyBorder="1" applyAlignment="1">
      <alignment horizontal="right" vertical="center" wrapText="1"/>
    </xf>
    <xf numFmtId="0" fontId="18" fillId="0" borderId="0" xfId="0" applyFont="1" applyAlignment="1">
      <alignment horizontal="right" vertical="center"/>
    </xf>
    <xf numFmtId="0" fontId="4" fillId="0" borderId="12" xfId="0" applyFont="1" applyBorder="1" applyAlignment="1">
      <alignment horizontal="center" vertical="center"/>
    </xf>
    <xf numFmtId="0" fontId="9" fillId="4" borderId="0" xfId="0" applyFont="1" applyFill="1" applyAlignment="1">
      <alignment horizontal="left" vertical="center" wrapText="1"/>
    </xf>
    <xf numFmtId="0" fontId="21" fillId="0" borderId="0" xfId="1" applyFont="1" applyAlignment="1">
      <alignment horizontal="center"/>
    </xf>
    <xf numFmtId="0" fontId="4"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0" borderId="12" xfId="0" applyFont="1" applyBorder="1" applyAlignment="1">
      <alignment horizontal="left" vertical="center"/>
    </xf>
    <xf numFmtId="0" fontId="7" fillId="0" borderId="2" xfId="0" applyFont="1" applyBorder="1" applyAlignment="1">
      <alignment horizontal="left" vertical="center"/>
    </xf>
    <xf numFmtId="0" fontId="7" fillId="3" borderId="2" xfId="0" applyFont="1" applyFill="1" applyBorder="1" applyAlignment="1">
      <alignment horizontal="left" vertical="center"/>
    </xf>
    <xf numFmtId="0" fontId="7" fillId="3" borderId="12" xfId="0" applyFont="1" applyFill="1" applyBorder="1" applyAlignment="1">
      <alignment horizontal="center" vertical="center"/>
    </xf>
    <xf numFmtId="0" fontId="9" fillId="5" borderId="12" xfId="0" applyFont="1" applyFill="1" applyBorder="1" applyAlignment="1">
      <alignment horizontal="left" vertical="center" wrapText="1"/>
    </xf>
    <xf numFmtId="3" fontId="9" fillId="5" borderId="12" xfId="0" applyNumberFormat="1" applyFont="1" applyFill="1" applyBorder="1" applyAlignment="1">
      <alignment horizontal="right" vertical="center" wrapText="1"/>
    </xf>
    <xf numFmtId="0" fontId="9" fillId="5" borderId="12" xfId="0" applyFont="1" applyFill="1" applyBorder="1" applyAlignment="1">
      <alignment horizontal="right" vertical="center" wrapText="1"/>
    </xf>
    <xf numFmtId="0" fontId="3" fillId="5" borderId="12" xfId="0" applyFont="1" applyFill="1" applyBorder="1" applyAlignment="1">
      <alignment horizontal="left" vertical="center" wrapText="1"/>
    </xf>
    <xf numFmtId="0" fontId="8" fillId="2" borderId="10" xfId="0" applyFont="1" applyFill="1" applyBorder="1" applyAlignment="1">
      <alignment horizontal="right" vertical="center"/>
    </xf>
    <xf numFmtId="0" fontId="5" fillId="0" borderId="0" xfId="0" applyFont="1" applyAlignment="1">
      <alignment vertical="center" wrapText="1"/>
    </xf>
    <xf numFmtId="0" fontId="4" fillId="0" borderId="12" xfId="0" applyFont="1" applyBorder="1" applyAlignment="1">
      <alignment horizontal="left" vertical="center"/>
    </xf>
    <xf numFmtId="0" fontId="22" fillId="2" borderId="17" xfId="0" applyFont="1" applyFill="1" applyBorder="1" applyAlignment="1">
      <alignment vertical="center"/>
    </xf>
    <xf numFmtId="0" fontId="10" fillId="3" borderId="0" xfId="0" applyFont="1" applyFill="1" applyAlignment="1">
      <alignment horizontal="left" vertical="center" wrapText="1"/>
    </xf>
    <xf numFmtId="0" fontId="10" fillId="0" borderId="0" xfId="0" applyFont="1" applyAlignment="1">
      <alignment horizontal="left" vertical="center" wrapText="1"/>
    </xf>
    <xf numFmtId="0" fontId="26" fillId="0" borderId="0" xfId="0" applyFont="1" applyAlignment="1">
      <alignment horizontal="right" vertical="center"/>
    </xf>
    <xf numFmtId="0" fontId="15" fillId="0" borderId="0" xfId="1" applyFill="1" applyAlignment="1">
      <alignment vertical="center"/>
    </xf>
    <xf numFmtId="0" fontId="17" fillId="0" borderId="0" xfId="0" applyFont="1" applyFill="1" applyAlignment="1">
      <alignment vertical="center"/>
    </xf>
    <xf numFmtId="0" fontId="4" fillId="0" borderId="0" xfId="0" applyFont="1" applyAlignment="1">
      <alignment horizontal="left" vertical="center"/>
    </xf>
    <xf numFmtId="0" fontId="7" fillId="3" borderId="0" xfId="0" applyFont="1" applyFill="1" applyAlignment="1">
      <alignment horizontal="left" vertical="center"/>
    </xf>
    <xf numFmtId="0" fontId="4" fillId="3" borderId="0" xfId="0" applyFont="1" applyFill="1" applyAlignment="1">
      <alignment horizontal="left"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4" fillId="0" borderId="24" xfId="0" applyFont="1" applyBorder="1" applyAlignment="1">
      <alignment horizontal="left" vertical="center" wrapText="1"/>
    </xf>
    <xf numFmtId="0" fontId="19" fillId="0" borderId="0" xfId="0" applyFont="1" applyAlignment="1">
      <alignment horizontal="justify" vertical="center" wrapText="1"/>
    </xf>
    <xf numFmtId="0" fontId="8" fillId="2" borderId="23"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3" borderId="1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4" fillId="0" borderId="11" xfId="0" applyFont="1" applyBorder="1" applyAlignment="1">
      <alignment horizontal="left" vertical="center" wrapText="1"/>
    </xf>
    <xf numFmtId="0" fontId="4" fillId="3" borderId="11" xfId="0" applyFont="1" applyFill="1" applyBorder="1" applyAlignment="1">
      <alignment horizontal="left" vertical="center" wrapText="1"/>
    </xf>
    <xf numFmtId="0" fontId="6" fillId="2" borderId="0" xfId="0" applyFont="1" applyFill="1" applyAlignment="1">
      <alignment horizontal="center" vertical="center"/>
    </xf>
    <xf numFmtId="0" fontId="19" fillId="0" borderId="0" xfId="0" applyFont="1" applyAlignment="1">
      <alignment vertical="center"/>
    </xf>
    <xf numFmtId="0" fontId="19" fillId="0" borderId="0" xfId="0" applyFont="1" applyAlignment="1">
      <alignment vertical="center" wrapText="1"/>
    </xf>
    <xf numFmtId="0" fontId="2" fillId="0" borderId="0" xfId="0" applyFont="1" applyAlignment="1">
      <alignment horizontal="right"/>
    </xf>
    <xf numFmtId="0" fontId="3" fillId="0" borderId="0" xfId="0" applyFont="1" applyAlignment="1">
      <alignment horizontal="left"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4" fillId="0" borderId="0" xfId="0" applyFont="1" applyAlignment="1">
      <alignment horizontal="left" vertical="center" wrapText="1"/>
    </xf>
    <xf numFmtId="0" fontId="8" fillId="2" borderId="8" xfId="0" applyFont="1" applyFill="1" applyBorder="1" applyAlignment="1">
      <alignment horizontal="center" vertical="center"/>
    </xf>
    <xf numFmtId="0" fontId="3" fillId="0" borderId="0" xfId="0" applyFont="1" applyAlignment="1">
      <alignment horizontal="left" vertical="center"/>
    </xf>
    <xf numFmtId="0" fontId="4" fillId="3" borderId="0" xfId="0" applyFont="1" applyFill="1" applyAlignment="1">
      <alignment horizontal="left" vertical="center" wrapText="1"/>
    </xf>
    <xf numFmtId="0" fontId="3" fillId="0" borderId="0" xfId="0" applyFont="1" applyAlignment="1">
      <alignment horizontal="justify" vertical="center"/>
    </xf>
    <xf numFmtId="0" fontId="8" fillId="2" borderId="0" xfId="0" applyFont="1" applyFill="1" applyAlignment="1">
      <alignment horizontal="center" vertical="center" wrapText="1"/>
    </xf>
    <xf numFmtId="0" fontId="19" fillId="0" borderId="0" xfId="0" applyFont="1" applyAlignment="1">
      <alignment vertical="center"/>
    </xf>
    <xf numFmtId="0" fontId="8" fillId="2" borderId="7" xfId="0" applyFont="1" applyFill="1" applyBorder="1" applyAlignment="1">
      <alignment horizontal="center" vertical="center"/>
    </xf>
    <xf numFmtId="0" fontId="9" fillId="3" borderId="0" xfId="0" applyFont="1" applyFill="1" applyAlignment="1">
      <alignment horizontal="right" vertical="center" wrapText="1"/>
    </xf>
    <xf numFmtId="3" fontId="9" fillId="3" borderId="0" xfId="0" applyNumberFormat="1" applyFont="1" applyFill="1" applyAlignment="1">
      <alignment horizontal="right" vertical="center" wrapText="1"/>
    </xf>
    <xf numFmtId="0" fontId="9" fillId="0" borderId="0" xfId="0" applyFont="1" applyAlignment="1">
      <alignment horizontal="right" vertical="center" wrapText="1"/>
    </xf>
    <xf numFmtId="3" fontId="9" fillId="0" borderId="0" xfId="0" applyNumberFormat="1" applyFont="1" applyAlignment="1">
      <alignment horizontal="right" vertical="center" wrapText="1"/>
    </xf>
    <xf numFmtId="0" fontId="3" fillId="3" borderId="0" xfId="0" applyFont="1" applyFill="1" applyAlignment="1">
      <alignment horizontal="right" vertical="center" wrapText="1"/>
    </xf>
    <xf numFmtId="0" fontId="3" fillId="0" borderId="0" xfId="0" applyFont="1" applyAlignment="1">
      <alignment horizontal="right" vertical="center" wrapText="1"/>
    </xf>
    <xf numFmtId="3" fontId="3" fillId="0" borderId="0" xfId="0" applyNumberFormat="1" applyFont="1" applyAlignment="1">
      <alignment horizontal="right" vertical="center" wrapText="1"/>
    </xf>
    <xf numFmtId="0" fontId="8" fillId="2" borderId="13" xfId="0" applyFont="1" applyFill="1" applyBorder="1" applyAlignment="1">
      <alignment horizontal="center" vertical="center" wrapText="1"/>
    </xf>
    <xf numFmtId="0" fontId="9" fillId="3" borderId="0" xfId="0" applyFont="1" applyFill="1" applyAlignment="1">
      <alignment horizontal="left" vertical="center" wrapText="1"/>
    </xf>
    <xf numFmtId="0" fontId="9" fillId="3" borderId="12" xfId="0" applyFont="1" applyFill="1" applyBorder="1" applyAlignment="1">
      <alignment horizontal="left" vertical="center" wrapText="1"/>
    </xf>
    <xf numFmtId="0" fontId="8" fillId="2" borderId="23" xfId="0" applyFont="1" applyFill="1" applyBorder="1" applyAlignment="1">
      <alignment horizontal="center" vertical="center"/>
    </xf>
    <xf numFmtId="0" fontId="4" fillId="0" borderId="12" xfId="0" applyFont="1" applyBorder="1" applyAlignment="1">
      <alignment horizontal="right" vertical="center"/>
    </xf>
    <xf numFmtId="0" fontId="28" fillId="3" borderId="0" xfId="0" applyFont="1" applyFill="1" applyAlignment="1">
      <alignment horizontal="left" vertical="center"/>
    </xf>
    <xf numFmtId="0" fontId="9" fillId="3" borderId="0" xfId="0" applyFont="1" applyFill="1" applyAlignment="1">
      <alignment horizontal="right" vertical="center"/>
    </xf>
    <xf numFmtId="0" fontId="28" fillId="5" borderId="0" xfId="0" applyFont="1" applyFill="1" applyAlignment="1">
      <alignment horizontal="left" vertical="center"/>
    </xf>
    <xf numFmtId="0" fontId="19" fillId="6" borderId="0" xfId="0" applyFont="1" applyFill="1" applyAlignment="1">
      <alignment vertical="center"/>
    </xf>
    <xf numFmtId="0" fontId="28" fillId="6" borderId="0" xfId="0" applyFont="1" applyFill="1" applyAlignment="1">
      <alignment horizontal="left" vertical="center"/>
    </xf>
    <xf numFmtId="0" fontId="9" fillId="0" borderId="0" xfId="0" applyFont="1" applyAlignment="1">
      <alignment horizontal="left" vertical="center"/>
    </xf>
    <xf numFmtId="0" fontId="3" fillId="3" borderId="0" xfId="0" applyFont="1" applyFill="1" applyAlignment="1">
      <alignment horizontal="left" vertical="center"/>
    </xf>
    <xf numFmtId="0" fontId="9" fillId="3" borderId="0" xfId="0" applyFont="1" applyFill="1" applyAlignment="1">
      <alignment horizontal="left" vertical="center"/>
    </xf>
    <xf numFmtId="0" fontId="10" fillId="0" borderId="30" xfId="0" applyFont="1" applyBorder="1" applyAlignment="1">
      <alignment horizontal="left" vertical="center"/>
    </xf>
    <xf numFmtId="0" fontId="7" fillId="0" borderId="8" xfId="0" applyFont="1" applyBorder="1" applyAlignment="1">
      <alignment horizontal="center" vertical="center" wrapText="1"/>
    </xf>
    <xf numFmtId="0" fontId="7" fillId="0" borderId="22" xfId="0" applyFont="1" applyBorder="1" applyAlignment="1">
      <alignment horizontal="center" vertical="center" wrapText="1"/>
    </xf>
    <xf numFmtId="0" fontId="29" fillId="2" borderId="6" xfId="0" applyFont="1" applyFill="1" applyBorder="1" applyAlignment="1">
      <alignment horizontal="left" vertical="center"/>
    </xf>
    <xf numFmtId="0" fontId="22" fillId="0" borderId="0" xfId="0" applyFont="1"/>
    <xf numFmtId="0" fontId="7" fillId="3" borderId="11" xfId="0" applyFont="1" applyFill="1" applyBorder="1" applyAlignment="1">
      <alignment horizontal="right" vertical="center"/>
    </xf>
    <xf numFmtId="0" fontId="7" fillId="3" borderId="28" xfId="0" applyFont="1" applyFill="1" applyBorder="1" applyAlignment="1">
      <alignment horizontal="left" vertical="center" wrapText="1"/>
    </xf>
    <xf numFmtId="0" fontId="4" fillId="0" borderId="11" xfId="0" applyFont="1" applyBorder="1" applyAlignment="1">
      <alignment horizontal="right" vertical="center"/>
    </xf>
    <xf numFmtId="0" fontId="4" fillId="3" borderId="11" xfId="0" applyFont="1" applyFill="1" applyBorder="1" applyAlignment="1">
      <alignment horizontal="right" vertical="center"/>
    </xf>
    <xf numFmtId="0" fontId="7" fillId="0" borderId="11" xfId="0" applyFont="1" applyBorder="1" applyAlignment="1">
      <alignment horizontal="right" vertical="center"/>
    </xf>
    <xf numFmtId="0" fontId="7" fillId="3" borderId="11" xfId="0" applyFont="1" applyFill="1" applyBorder="1" applyAlignment="1">
      <alignment horizontal="right" vertical="center" wrapText="1"/>
    </xf>
    <xf numFmtId="0" fontId="7" fillId="0" borderId="27" xfId="0" applyFont="1" applyBorder="1" applyAlignment="1">
      <alignment horizontal="right" vertical="center"/>
    </xf>
    <xf numFmtId="0" fontId="7" fillId="0" borderId="37" xfId="0" applyFont="1" applyBorder="1" applyAlignment="1">
      <alignment horizontal="left" vertical="center" wrapText="1"/>
    </xf>
    <xf numFmtId="3" fontId="7" fillId="0" borderId="37" xfId="0" applyNumberFormat="1" applyFont="1" applyBorder="1" applyAlignment="1">
      <alignment horizontal="right" vertical="center"/>
    </xf>
    <xf numFmtId="0" fontId="7" fillId="0" borderId="37" xfId="0" applyFont="1" applyBorder="1" applyAlignment="1">
      <alignment horizontal="right" vertical="center"/>
    </xf>
    <xf numFmtId="0" fontId="9" fillId="0" borderId="0" xfId="0" applyFont="1" applyAlignment="1">
      <alignment horizontal="right" vertical="center"/>
    </xf>
    <xf numFmtId="0" fontId="10" fillId="0" borderId="0" xfId="0" applyFont="1" applyAlignment="1">
      <alignment horizontal="left" vertical="center" indent="1"/>
    </xf>
    <xf numFmtId="0" fontId="10" fillId="3" borderId="0" xfId="0" applyFont="1" applyFill="1" applyAlignment="1">
      <alignment horizontal="left" vertical="center" indent="1"/>
    </xf>
    <xf numFmtId="0" fontId="9" fillId="0" borderId="12" xfId="0" applyFont="1" applyBorder="1" applyAlignment="1">
      <alignment horizontal="left" vertical="center"/>
    </xf>
    <xf numFmtId="0" fontId="6" fillId="2" borderId="13"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30" fillId="0" borderId="0" xfId="0" applyFont="1" applyAlignment="1">
      <alignment horizontal="left" vertical="center"/>
    </xf>
    <xf numFmtId="0" fontId="10" fillId="0" borderId="0" xfId="0" applyFont="1" applyAlignment="1">
      <alignment horizontal="left" vertical="center" wrapText="1" indent="3"/>
    </xf>
    <xf numFmtId="0" fontId="30" fillId="3" borderId="0" xfId="0" applyFont="1" applyFill="1" applyAlignment="1">
      <alignment horizontal="left" vertical="center"/>
    </xf>
    <xf numFmtId="0" fontId="10" fillId="3" borderId="0" xfId="0" applyFont="1" applyFill="1" applyAlignment="1">
      <alignment horizontal="left" vertical="center" wrapText="1" indent="3"/>
    </xf>
    <xf numFmtId="3" fontId="10" fillId="0" borderId="0" xfId="0" applyNumberFormat="1" applyFont="1" applyAlignment="1">
      <alignment horizontal="right" vertical="center" wrapText="1"/>
    </xf>
    <xf numFmtId="3" fontId="10" fillId="3" borderId="0" xfId="0" applyNumberFormat="1" applyFont="1" applyFill="1" applyAlignment="1">
      <alignment horizontal="right" vertical="center" wrapText="1"/>
    </xf>
    <xf numFmtId="0" fontId="10" fillId="3" borderId="0" xfId="0" applyFont="1" applyFill="1" applyAlignment="1">
      <alignment horizontal="right" vertical="center" wrapText="1"/>
    </xf>
    <xf numFmtId="0" fontId="10" fillId="0" borderId="0" xfId="0" applyFont="1" applyAlignment="1">
      <alignment horizontal="right" vertical="center" wrapText="1"/>
    </xf>
    <xf numFmtId="0" fontId="30" fillId="3" borderId="0" xfId="0" applyFont="1" applyFill="1" applyAlignment="1">
      <alignment horizontal="left" vertical="center" wrapText="1"/>
    </xf>
    <xf numFmtId="3" fontId="30" fillId="3" borderId="0" xfId="0" applyNumberFormat="1" applyFont="1" applyFill="1" applyAlignment="1">
      <alignment horizontal="right" vertical="center" wrapText="1"/>
    </xf>
    <xf numFmtId="0" fontId="30" fillId="0" borderId="12" xfId="0" applyFont="1" applyBorder="1" applyAlignment="1">
      <alignment horizontal="left" vertical="center" wrapText="1"/>
    </xf>
    <xf numFmtId="0" fontId="30" fillId="0" borderId="12" xfId="0" applyFont="1" applyBorder="1" applyAlignment="1">
      <alignment horizontal="right" vertical="center" wrapText="1"/>
    </xf>
    <xf numFmtId="3" fontId="3" fillId="3" borderId="0" xfId="0" applyNumberFormat="1" applyFont="1" applyFill="1" applyAlignment="1">
      <alignment horizontal="right" vertical="center" wrapText="1"/>
    </xf>
    <xf numFmtId="0" fontId="30" fillId="0" borderId="0" xfId="0" applyFont="1" applyAlignment="1">
      <alignment horizontal="left" vertical="center" wrapText="1"/>
    </xf>
    <xf numFmtId="3" fontId="30" fillId="0" borderId="0" xfId="0" applyNumberFormat="1" applyFont="1" applyAlignment="1">
      <alignment horizontal="right" vertical="center" wrapText="1"/>
    </xf>
    <xf numFmtId="0" fontId="9" fillId="3" borderId="12" xfId="0" applyFont="1" applyFill="1" applyBorder="1" applyAlignment="1">
      <alignment horizontal="left" vertical="center"/>
    </xf>
    <xf numFmtId="0" fontId="30" fillId="3" borderId="12" xfId="0" applyFont="1" applyFill="1" applyBorder="1" applyAlignment="1">
      <alignment horizontal="left" vertical="center" wrapText="1"/>
    </xf>
    <xf numFmtId="0" fontId="30" fillId="3" borderId="12" xfId="0" applyFont="1" applyFill="1" applyBorder="1" applyAlignment="1">
      <alignment horizontal="right" vertical="center" wrapText="1"/>
    </xf>
    <xf numFmtId="0" fontId="4" fillId="0" borderId="6" xfId="0" applyFont="1" applyBorder="1" applyAlignment="1">
      <alignment horizontal="righ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2" fillId="0" borderId="0" xfId="0" applyFont="1" applyAlignment="1">
      <alignment horizontal="justify" vertical="center" wrapText="1"/>
    </xf>
    <xf numFmtId="0" fontId="14" fillId="0" borderId="28" xfId="0" applyFont="1" applyBorder="1" applyAlignment="1">
      <alignment horizontal="left" vertical="center" wrapText="1"/>
    </xf>
    <xf numFmtId="0" fontId="22" fillId="3" borderId="0" xfId="0" applyFont="1" applyFill="1" applyAlignment="1">
      <alignment vertical="top" wrapText="1"/>
    </xf>
    <xf numFmtId="0" fontId="22" fillId="0" borderId="0" xfId="0" applyFont="1" applyAlignment="1">
      <alignment vertical="top" wrapText="1"/>
    </xf>
    <xf numFmtId="0" fontId="22" fillId="3" borderId="0" xfId="0" applyFont="1" applyFill="1" applyAlignment="1">
      <alignment wrapText="1"/>
    </xf>
    <xf numFmtId="0" fontId="22" fillId="0" borderId="0" xfId="0" applyFont="1" applyAlignment="1">
      <alignment wrapText="1"/>
    </xf>
    <xf numFmtId="0" fontId="7" fillId="3" borderId="37" xfId="0" applyFont="1" applyFill="1" applyBorder="1" applyAlignment="1">
      <alignment horizontal="left" vertical="center" wrapText="1"/>
    </xf>
    <xf numFmtId="0" fontId="7" fillId="0" borderId="44" xfId="0" applyFont="1" applyBorder="1" applyAlignment="1">
      <alignment horizontal="left" vertical="center" wrapText="1"/>
    </xf>
    <xf numFmtId="0" fontId="3" fillId="3" borderId="37" xfId="0" applyFont="1" applyFill="1" applyBorder="1" applyAlignment="1">
      <alignment horizontal="left" vertical="center" wrapText="1"/>
    </xf>
    <xf numFmtId="0" fontId="5" fillId="3" borderId="0" xfId="0" applyFont="1" applyFill="1" applyAlignment="1">
      <alignment horizontal="right" vertical="center"/>
    </xf>
    <xf numFmtId="0" fontId="14" fillId="3" borderId="39" xfId="0" applyFont="1" applyFill="1" applyBorder="1" applyAlignment="1">
      <alignment horizontal="right" vertical="center"/>
    </xf>
    <xf numFmtId="0" fontId="9" fillId="0" borderId="0" xfId="0" applyFont="1" applyAlignment="1">
      <alignment horizontal="center" vertical="center" wrapText="1"/>
    </xf>
    <xf numFmtId="0" fontId="9" fillId="4" borderId="12" xfId="0" applyFont="1" applyFill="1" applyBorder="1" applyAlignment="1">
      <alignment horizontal="left" vertical="center" wrapText="1"/>
    </xf>
    <xf numFmtId="3" fontId="9" fillId="4" borderId="12" xfId="0" applyNumberFormat="1" applyFont="1" applyFill="1" applyBorder="1" applyAlignment="1">
      <alignment horizontal="right" vertical="center" wrapText="1"/>
    </xf>
    <xf numFmtId="0" fontId="5" fillId="3" borderId="24" xfId="0" applyFont="1" applyFill="1" applyBorder="1" applyAlignment="1">
      <alignment horizontal="left" vertical="center" wrapText="1"/>
    </xf>
    <xf numFmtId="0" fontId="5" fillId="0" borderId="0" xfId="0" applyFont="1" applyAlignment="1"/>
    <xf numFmtId="0" fontId="28" fillId="2" borderId="0" xfId="0" applyFont="1" applyFill="1" applyAlignment="1">
      <alignment horizontal="left" vertical="center"/>
    </xf>
    <xf numFmtId="0" fontId="6" fillId="2" borderId="12" xfId="0" applyFont="1" applyFill="1" applyBorder="1" applyAlignment="1">
      <alignment horizontal="center" vertical="center" wrapText="1"/>
    </xf>
    <xf numFmtId="0" fontId="8" fillId="2" borderId="0" xfId="0" applyFont="1" applyFill="1" applyAlignment="1">
      <alignment horizontal="center" vertical="center" wrapText="1"/>
    </xf>
    <xf numFmtId="0" fontId="9" fillId="3" borderId="0" xfId="0" applyFont="1" applyFill="1" applyAlignment="1">
      <alignment horizontal="left" vertical="center"/>
    </xf>
    <xf numFmtId="0" fontId="3" fillId="3" borderId="0" xfId="0" applyFont="1" applyFill="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0" fontId="22" fillId="0" borderId="0" xfId="0" applyFont="1" applyAlignment="1">
      <alignment vertical="center"/>
    </xf>
    <xf numFmtId="3" fontId="3" fillId="3" borderId="0" xfId="0" applyNumberFormat="1" applyFont="1" applyFill="1" applyAlignment="1">
      <alignment horizontal="right" vertical="center"/>
    </xf>
    <xf numFmtId="0" fontId="6" fillId="2" borderId="13" xfId="0" applyFont="1" applyFill="1" applyBorder="1" applyAlignment="1">
      <alignment horizontal="center" vertical="center" wrapText="1"/>
    </xf>
    <xf numFmtId="3" fontId="3" fillId="3" borderId="0" xfId="0" applyNumberFormat="1" applyFont="1" applyFill="1" applyAlignment="1">
      <alignment horizontal="right" vertical="center" wrapText="1"/>
    </xf>
    <xf numFmtId="0" fontId="5" fillId="3" borderId="28" xfId="0" applyFont="1" applyFill="1" applyBorder="1" applyAlignment="1">
      <alignment horizontal="right"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2" fillId="0" borderId="0" xfId="0" applyFont="1" applyAlignment="1">
      <alignment horizontal="right"/>
    </xf>
    <xf numFmtId="165" fontId="4" fillId="3" borderId="0" xfId="0" applyNumberFormat="1" applyFont="1" applyFill="1" applyAlignment="1">
      <alignment horizontal="right" vertical="center"/>
    </xf>
    <xf numFmtId="166" fontId="10" fillId="0" borderId="0" xfId="0" applyNumberFormat="1" applyFont="1" applyAlignment="1">
      <alignment horizontal="right" vertical="center"/>
    </xf>
    <xf numFmtId="166" fontId="10" fillId="0" borderId="30" xfId="0" applyNumberFormat="1" applyFont="1" applyBorder="1" applyAlignment="1">
      <alignment horizontal="right" vertical="center"/>
    </xf>
    <xf numFmtId="166" fontId="3" fillId="4" borderId="0" xfId="0" applyNumberFormat="1" applyFont="1" applyFill="1" applyAlignment="1">
      <alignment horizontal="right" vertical="center" wrapText="1"/>
    </xf>
    <xf numFmtId="166" fontId="3" fillId="5" borderId="0" xfId="0" applyNumberFormat="1" applyFont="1" applyFill="1" applyAlignment="1">
      <alignment horizontal="right" vertical="center" wrapText="1"/>
    </xf>
    <xf numFmtId="166" fontId="10" fillId="5" borderId="0" xfId="0" applyNumberFormat="1" applyFont="1" applyFill="1" applyAlignment="1">
      <alignment horizontal="right" vertical="center" wrapText="1"/>
    </xf>
    <xf numFmtId="166" fontId="3" fillId="5" borderId="12" xfId="0" applyNumberFormat="1" applyFont="1" applyFill="1" applyBorder="1" applyAlignment="1">
      <alignment horizontal="right" vertical="center" wrapText="1"/>
    </xf>
    <xf numFmtId="164" fontId="7" fillId="0" borderId="8" xfId="0" applyNumberFormat="1" applyFont="1" applyBorder="1" applyAlignment="1">
      <alignment horizontal="right" vertical="center"/>
    </xf>
    <xf numFmtId="0" fontId="8" fillId="2" borderId="0" xfId="0" applyFont="1" applyFill="1" applyAlignment="1">
      <alignment horizontal="center" vertical="center" wrapText="1"/>
    </xf>
    <xf numFmtId="0" fontId="3" fillId="3" borderId="0" xfId="0" applyFont="1" applyFill="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0" fontId="3" fillId="2" borderId="16" xfId="0" applyFont="1" applyFill="1" applyBorder="1" applyAlignment="1">
      <alignment horizontal="center" vertical="center"/>
    </xf>
    <xf numFmtId="0" fontId="8" fillId="2" borderId="26" xfId="0" applyFont="1" applyFill="1" applyBorder="1" applyAlignment="1">
      <alignment horizontal="center" vertical="center"/>
    </xf>
    <xf numFmtId="0" fontId="19" fillId="2" borderId="1" xfId="0" applyFont="1" applyFill="1" applyBorder="1" applyAlignment="1">
      <alignment vertical="center"/>
    </xf>
    <xf numFmtId="0" fontId="8" fillId="2" borderId="1" xfId="0" applyFont="1" applyFill="1" applyBorder="1" applyAlignment="1">
      <alignment horizontal="center" vertical="center"/>
    </xf>
    <xf numFmtId="0" fontId="19" fillId="0" borderId="11" xfId="0" applyFont="1" applyBorder="1" applyAlignment="1">
      <alignment horizontal="justify" vertical="center" wrapText="1"/>
    </xf>
    <xf numFmtId="0" fontId="8" fillId="2" borderId="5" xfId="0" applyFont="1" applyFill="1" applyBorder="1" applyAlignment="1">
      <alignment horizontal="center" vertical="center" wrapText="1"/>
    </xf>
    <xf numFmtId="0" fontId="7" fillId="0" borderId="0" xfId="0" applyFont="1" applyAlignment="1">
      <alignment horizontal="center" vertical="center"/>
    </xf>
    <xf numFmtId="0" fontId="7" fillId="3" borderId="0" xfId="0" applyFont="1" applyFill="1" applyAlignment="1">
      <alignment horizontal="center" vertical="center"/>
    </xf>
    <xf numFmtId="3" fontId="3" fillId="0" borderId="0" xfId="0" applyNumberFormat="1" applyFont="1" applyAlignment="1">
      <alignment horizontal="right" vertical="center"/>
    </xf>
    <xf numFmtId="3" fontId="3" fillId="3" borderId="0" xfId="0" applyNumberFormat="1" applyFont="1" applyFill="1" applyAlignment="1">
      <alignment horizontal="right" vertical="center"/>
    </xf>
    <xf numFmtId="0" fontId="1" fillId="0" borderId="0" xfId="0" applyFont="1" applyAlignment="1"/>
    <xf numFmtId="0" fontId="1" fillId="0" borderId="0" xfId="0" applyFont="1" applyAlignment="1">
      <alignment vertical="center"/>
    </xf>
    <xf numFmtId="0" fontId="3" fillId="4" borderId="13" xfId="0" applyFont="1" applyFill="1" applyBorder="1" applyAlignment="1">
      <alignment horizontal="left" vertical="center" wrapText="1"/>
    </xf>
    <xf numFmtId="166" fontId="3" fillId="0" borderId="0" xfId="0" applyNumberFormat="1" applyFont="1" applyAlignment="1">
      <alignment horizontal="right" vertical="center" wrapText="1"/>
    </xf>
    <xf numFmtId="0" fontId="3" fillId="4" borderId="12" xfId="0" applyFont="1" applyFill="1" applyBorder="1" applyAlignment="1">
      <alignment horizontal="left" vertical="center" wrapText="1"/>
    </xf>
    <xf numFmtId="166" fontId="3" fillId="4" borderId="12" xfId="0" applyNumberFormat="1" applyFont="1" applyFill="1" applyBorder="1" applyAlignment="1">
      <alignment horizontal="right" vertical="center" wrapText="1"/>
    </xf>
    <xf numFmtId="0" fontId="6" fillId="0" borderId="12" xfId="0" applyFont="1" applyBorder="1" applyAlignment="1">
      <alignment horizontal="right" vertical="center"/>
    </xf>
    <xf numFmtId="0" fontId="9" fillId="4" borderId="13" xfId="0" applyFont="1" applyFill="1" applyBorder="1" applyAlignment="1">
      <alignment horizontal="left" vertical="center" wrapText="1"/>
    </xf>
    <xf numFmtId="3" fontId="9" fillId="4" borderId="20" xfId="0" applyNumberFormat="1" applyFont="1" applyFill="1" applyBorder="1" applyAlignment="1">
      <alignment horizontal="right" vertical="center"/>
    </xf>
    <xf numFmtId="164" fontId="1" fillId="0" borderId="0" xfId="0" applyNumberFormat="1" applyFont="1" applyAlignment="1">
      <alignment horizontal="right" vertical="center"/>
    </xf>
    <xf numFmtId="0" fontId="1" fillId="0" borderId="0" xfId="0" applyFont="1" applyAlignment="1">
      <alignment horizontal="right" vertical="center"/>
    </xf>
    <xf numFmtId="0" fontId="1" fillId="0" borderId="28" xfId="0" applyFont="1" applyBorder="1" applyAlignment="1">
      <alignment horizontal="right" vertical="center"/>
    </xf>
    <xf numFmtId="0" fontId="1" fillId="0" borderId="8" xfId="0" applyFont="1" applyBorder="1" applyAlignment="1">
      <alignment horizontal="right" vertical="center"/>
    </xf>
    <xf numFmtId="164" fontId="1" fillId="3" borderId="0" xfId="0" applyNumberFormat="1" applyFont="1" applyFill="1" applyAlignment="1">
      <alignment horizontal="right" vertical="center"/>
    </xf>
    <xf numFmtId="0" fontId="1" fillId="3" borderId="0" xfId="0" applyFont="1" applyFill="1" applyAlignment="1">
      <alignment horizontal="right" vertical="center"/>
    </xf>
    <xf numFmtId="0" fontId="1" fillId="3" borderId="28" xfId="0" applyFont="1" applyFill="1" applyBorder="1" applyAlignment="1">
      <alignment horizontal="right" vertical="center"/>
    </xf>
    <xf numFmtId="0" fontId="1" fillId="3" borderId="8" xfId="0" applyFont="1" applyFill="1" applyBorder="1" applyAlignment="1">
      <alignment horizontal="right" vertical="center"/>
    </xf>
    <xf numFmtId="0" fontId="22" fillId="2" borderId="0" xfId="0" applyFont="1" applyFill="1" applyAlignment="1">
      <alignment vertical="center"/>
    </xf>
    <xf numFmtId="0" fontId="6" fillId="2" borderId="0" xfId="0" applyFont="1" applyFill="1" applyAlignment="1">
      <alignment horizontal="right" vertical="center"/>
    </xf>
    <xf numFmtId="0" fontId="6" fillId="2" borderId="17" xfId="0" applyFont="1" applyFill="1" applyBorder="1" applyAlignment="1">
      <alignment horizontal="right" vertical="center"/>
    </xf>
    <xf numFmtId="0" fontId="9" fillId="3" borderId="6" xfId="0" applyFont="1" applyFill="1" applyBorder="1" applyAlignment="1">
      <alignment horizontal="left" vertical="center" wrapText="1"/>
    </xf>
    <xf numFmtId="3" fontId="9" fillId="3" borderId="6" xfId="0" applyNumberFormat="1" applyFont="1" applyFill="1" applyBorder="1" applyAlignment="1">
      <alignment horizontal="right" vertical="center"/>
    </xf>
    <xf numFmtId="3" fontId="9" fillId="3" borderId="12" xfId="0" applyNumberFormat="1" applyFont="1" applyFill="1" applyBorder="1" applyAlignment="1">
      <alignment horizontal="right" vertical="center"/>
    </xf>
    <xf numFmtId="0" fontId="1" fillId="3" borderId="11" xfId="0" applyFont="1" applyFill="1" applyBorder="1" applyAlignment="1">
      <alignment horizontal="right" vertical="center"/>
    </xf>
    <xf numFmtId="0" fontId="1" fillId="3" borderId="28" xfId="0" applyFont="1" applyFill="1" applyBorder="1" applyAlignment="1">
      <alignment horizontal="left" vertical="center" wrapText="1"/>
    </xf>
    <xf numFmtId="0" fontId="1" fillId="0" borderId="11" xfId="0" applyFont="1" applyBorder="1" applyAlignment="1">
      <alignment horizontal="right" vertical="center"/>
    </xf>
    <xf numFmtId="0" fontId="1" fillId="0" borderId="28" xfId="0" applyFont="1" applyBorder="1" applyAlignment="1">
      <alignment horizontal="left" vertical="center" wrapText="1"/>
    </xf>
    <xf numFmtId="0" fontId="1" fillId="0" borderId="0" xfId="0" applyFont="1" applyFill="1" applyAlignment="1"/>
    <xf numFmtId="0" fontId="14" fillId="0" borderId="15" xfId="0" applyFont="1" applyBorder="1" applyAlignment="1">
      <alignment horizontal="right" vertical="center"/>
    </xf>
    <xf numFmtId="3" fontId="7" fillId="0" borderId="36" xfId="0" applyNumberFormat="1" applyFont="1" applyBorder="1" applyAlignment="1">
      <alignment horizontal="right" vertical="center"/>
    </xf>
    <xf numFmtId="0" fontId="5" fillId="3" borderId="0" xfId="0" applyFont="1" applyFill="1" applyAlignment="1">
      <alignment horizontal="left" vertical="center"/>
    </xf>
    <xf numFmtId="0" fontId="1" fillId="0" borderId="0" xfId="0" applyFont="1" applyAlignment="1">
      <alignment horizontal="left" vertical="center"/>
    </xf>
    <xf numFmtId="0" fontId="5" fillId="0" borderId="0" xfId="0" applyFont="1" applyAlignment="1">
      <alignment horizontal="left" vertical="center"/>
    </xf>
    <xf numFmtId="0" fontId="1" fillId="0" borderId="35" xfId="0" applyFont="1" applyBorder="1" applyAlignment="1">
      <alignment horizontal="left" vertical="center"/>
    </xf>
    <xf numFmtId="0" fontId="1" fillId="3" borderId="0" xfId="0" applyFont="1" applyFill="1" applyAlignment="1">
      <alignment horizontal="left" vertical="center"/>
    </xf>
    <xf numFmtId="3" fontId="1" fillId="3" borderId="35" xfId="0" applyNumberFormat="1" applyFont="1" applyFill="1" applyBorder="1" applyAlignment="1">
      <alignment horizontal="right" vertical="center"/>
    </xf>
    <xf numFmtId="0" fontId="1" fillId="0" borderId="35" xfId="0" applyFont="1" applyBorder="1" applyAlignment="1">
      <alignment horizontal="right" vertical="center"/>
    </xf>
    <xf numFmtId="0" fontId="22" fillId="3" borderId="0" xfId="0" applyFont="1" applyFill="1" applyAlignment="1">
      <alignment vertical="top"/>
    </xf>
    <xf numFmtId="0" fontId="5" fillId="0" borderId="28" xfId="0" applyFont="1" applyBorder="1" applyAlignment="1">
      <alignment horizontal="right" vertical="center" wrapText="1"/>
    </xf>
    <xf numFmtId="0" fontId="22" fillId="3" borderId="0" xfId="0" applyFont="1" applyFill="1"/>
    <xf numFmtId="0" fontId="5" fillId="0" borderId="28" xfId="0" applyFont="1" applyBorder="1" applyAlignment="1">
      <alignment horizontal="left" vertical="center" wrapText="1"/>
    </xf>
    <xf numFmtId="3" fontId="1" fillId="0" borderId="35" xfId="0" applyNumberFormat="1" applyFont="1" applyBorder="1" applyAlignment="1">
      <alignment horizontal="right" vertical="center"/>
    </xf>
    <xf numFmtId="0" fontId="5" fillId="3" borderId="28" xfId="0" applyFont="1" applyFill="1" applyBorder="1" applyAlignment="1">
      <alignment horizontal="left" vertical="center" wrapText="1"/>
    </xf>
    <xf numFmtId="0" fontId="1" fillId="0" borderId="15" xfId="0" applyFont="1" applyBorder="1" applyAlignment="1">
      <alignment horizontal="left" vertical="center"/>
    </xf>
    <xf numFmtId="3" fontId="1" fillId="0" borderId="36" xfId="0" applyNumberFormat="1" applyFont="1" applyBorder="1" applyAlignment="1">
      <alignment horizontal="right" vertical="center"/>
    </xf>
    <xf numFmtId="0" fontId="1" fillId="3" borderId="15" xfId="0" applyFont="1" applyFill="1" applyBorder="1" applyAlignment="1">
      <alignment horizontal="left" vertical="center"/>
    </xf>
    <xf numFmtId="0" fontId="14" fillId="3" borderId="37" xfId="0" applyFont="1" applyFill="1" applyBorder="1" applyAlignment="1">
      <alignment horizontal="left" vertical="center" wrapText="1"/>
    </xf>
    <xf numFmtId="0" fontId="7" fillId="3" borderId="37" xfId="0" applyFont="1" applyFill="1" applyBorder="1" applyAlignment="1">
      <alignment horizontal="right" vertical="center"/>
    </xf>
    <xf numFmtId="0" fontId="14" fillId="3" borderId="15" xfId="0" applyFont="1" applyFill="1" applyBorder="1" applyAlignment="1">
      <alignment horizontal="right" vertical="center"/>
    </xf>
    <xf numFmtId="0" fontId="7" fillId="3" borderId="36" xfId="0" applyFont="1" applyFill="1" applyBorder="1" applyAlignment="1">
      <alignment horizontal="right" vertical="center"/>
    </xf>
    <xf numFmtId="0" fontId="7" fillId="3" borderId="45" xfId="0" applyFont="1" applyFill="1" applyBorder="1" applyAlignment="1">
      <alignment horizontal="right" vertical="center"/>
    </xf>
    <xf numFmtId="0" fontId="14" fillId="3" borderId="34" xfId="0" applyFont="1" applyFill="1" applyBorder="1" applyAlignment="1">
      <alignment horizontal="right" vertical="center"/>
    </xf>
    <xf numFmtId="0" fontId="1" fillId="0" borderId="32" xfId="0" applyFont="1" applyBorder="1" applyAlignment="1">
      <alignment horizontal="right" vertical="center"/>
    </xf>
    <xf numFmtId="0" fontId="1" fillId="3" borderId="37" xfId="0" applyFont="1" applyFill="1" applyBorder="1" applyAlignment="1">
      <alignment horizontal="left" vertical="center" wrapText="1"/>
    </xf>
    <xf numFmtId="0" fontId="1" fillId="0" borderId="47" xfId="0" applyFont="1" applyBorder="1" applyAlignment="1">
      <alignment horizontal="left" vertical="center"/>
    </xf>
    <xf numFmtId="0" fontId="5" fillId="0" borderId="39" xfId="0" applyFont="1" applyBorder="1" applyAlignment="1">
      <alignment horizontal="left" vertical="center"/>
    </xf>
    <xf numFmtId="0" fontId="1" fillId="0" borderId="49" xfId="0" applyFont="1" applyBorder="1" applyAlignment="1">
      <alignment horizontal="left" vertical="center"/>
    </xf>
    <xf numFmtId="3" fontId="7" fillId="3" borderId="36" xfId="0" applyNumberFormat="1" applyFont="1" applyFill="1" applyBorder="1" applyAlignment="1">
      <alignment horizontal="right" vertical="center"/>
    </xf>
    <xf numFmtId="0" fontId="1" fillId="0" borderId="43" xfId="0" applyFont="1" applyBorder="1" applyAlignment="1">
      <alignment horizontal="left" vertical="center"/>
    </xf>
    <xf numFmtId="3" fontId="7" fillId="0" borderId="45" xfId="0" applyNumberFormat="1" applyFont="1" applyBorder="1" applyAlignment="1">
      <alignment horizontal="right" vertical="center"/>
    </xf>
    <xf numFmtId="0" fontId="7" fillId="0" borderId="45" xfId="0" applyFont="1" applyBorder="1" applyAlignment="1">
      <alignment horizontal="right" vertical="center"/>
    </xf>
    <xf numFmtId="0" fontId="1" fillId="0" borderId="34" xfId="0" applyFont="1" applyBorder="1" applyAlignment="1">
      <alignment horizontal="left" vertical="center"/>
    </xf>
    <xf numFmtId="0" fontId="7" fillId="0" borderId="45" xfId="0" applyFont="1" applyBorder="1" applyAlignment="1">
      <alignment horizontal="left" vertical="center" wrapText="1"/>
    </xf>
    <xf numFmtId="0" fontId="7" fillId="0" borderId="48" xfId="0" applyFont="1" applyBorder="1" applyAlignment="1">
      <alignment horizontal="right" vertical="center"/>
    </xf>
    <xf numFmtId="0" fontId="7" fillId="3" borderId="40" xfId="0" applyFont="1" applyFill="1" applyBorder="1" applyAlignment="1">
      <alignment horizontal="right" vertical="center"/>
    </xf>
    <xf numFmtId="0" fontId="14" fillId="3" borderId="32" xfId="0" applyFont="1" applyFill="1" applyBorder="1" applyAlignment="1">
      <alignment horizontal="right" vertical="center"/>
    </xf>
    <xf numFmtId="0" fontId="7" fillId="0" borderId="15" xfId="0" applyFont="1" applyBorder="1" applyAlignment="1">
      <alignment horizontal="left" vertical="center"/>
    </xf>
    <xf numFmtId="0" fontId="1" fillId="0" borderId="37" xfId="0" applyFont="1" applyBorder="1" applyAlignment="1">
      <alignment horizontal="left" vertical="center" wrapText="1"/>
    </xf>
    <xf numFmtId="0" fontId="7" fillId="0" borderId="42" xfId="0" applyFont="1" applyBorder="1" applyAlignment="1">
      <alignment horizontal="right" vertical="center"/>
    </xf>
    <xf numFmtId="0" fontId="19" fillId="0" borderId="0" xfId="0" applyFont="1" applyAlignment="1">
      <alignment horizontal="center" vertical="center" wrapText="1"/>
    </xf>
    <xf numFmtId="0" fontId="2" fillId="0" borderId="0" xfId="0" applyFont="1" applyAlignment="1">
      <alignment vertical="center" wrapText="1"/>
    </xf>
    <xf numFmtId="0" fontId="7" fillId="3" borderId="0" xfId="0" applyFont="1" applyFill="1" applyAlignment="1">
      <alignment vertical="center"/>
    </xf>
    <xf numFmtId="0" fontId="7" fillId="0" borderId="0" xfId="0" applyFont="1" applyAlignment="1">
      <alignment vertical="center"/>
    </xf>
    <xf numFmtId="0" fontId="1" fillId="3" borderId="51" xfId="0" applyFont="1" applyFill="1" applyBorder="1" applyAlignment="1">
      <alignment horizontal="center" vertical="center"/>
    </xf>
    <xf numFmtId="0" fontId="1" fillId="3" borderId="11" xfId="0" applyFont="1" applyFill="1" applyBorder="1" applyAlignment="1">
      <alignment horizontal="left" vertical="center" wrapText="1"/>
    </xf>
    <xf numFmtId="0" fontId="9" fillId="3" borderId="0" xfId="0" applyFont="1" applyFill="1" applyAlignment="1">
      <alignment vertical="center"/>
    </xf>
    <xf numFmtId="3" fontId="3" fillId="3" borderId="0" xfId="0" applyNumberFormat="1" applyFont="1" applyFill="1" applyAlignment="1">
      <alignment vertical="center"/>
    </xf>
    <xf numFmtId="3" fontId="3" fillId="3" borderId="0" xfId="0" applyNumberFormat="1" applyFont="1" applyFill="1" applyAlignment="1">
      <alignment vertical="center" wrapText="1"/>
    </xf>
    <xf numFmtId="0" fontId="9" fillId="0" borderId="0" xfId="0" applyFont="1" applyAlignment="1">
      <alignment vertical="center"/>
    </xf>
    <xf numFmtId="0" fontId="3" fillId="0" borderId="0" xfId="0" applyFont="1" applyAlignment="1">
      <alignment vertical="center" wrapText="1"/>
    </xf>
    <xf numFmtId="0" fontId="1" fillId="0" borderId="0" xfId="0" applyFont="1" applyFill="1" applyAlignment="1">
      <alignment vertical="center"/>
    </xf>
    <xf numFmtId="0" fontId="4" fillId="0" borderId="0" xfId="0" applyFont="1" applyFill="1" applyAlignment="1">
      <alignment vertical="center"/>
    </xf>
    <xf numFmtId="3" fontId="1" fillId="0" borderId="0" xfId="0" applyNumberFormat="1" applyFont="1" applyAlignment="1">
      <alignment vertical="center"/>
    </xf>
    <xf numFmtId="3" fontId="1" fillId="0" borderId="0" xfId="0" applyNumberFormat="1" applyFont="1" applyFill="1" applyAlignment="1">
      <alignment vertical="center"/>
    </xf>
    <xf numFmtId="164" fontId="7" fillId="0" borderId="22" xfId="0" applyNumberFormat="1" applyFont="1" applyBorder="1" applyAlignment="1">
      <alignment horizontal="right" vertical="center"/>
    </xf>
    <xf numFmtId="164" fontId="7" fillId="3" borderId="0" xfId="0" applyNumberFormat="1" applyFont="1" applyFill="1" applyAlignment="1">
      <alignment horizontal="right" vertical="center"/>
    </xf>
    <xf numFmtId="164" fontId="1" fillId="3" borderId="51" xfId="0" applyNumberFormat="1" applyFont="1" applyFill="1" applyBorder="1" applyAlignment="1">
      <alignment horizontal="right" vertical="center"/>
    </xf>
    <xf numFmtId="164" fontId="7" fillId="3" borderId="12" xfId="0" applyNumberFormat="1" applyFont="1" applyFill="1" applyBorder="1" applyAlignment="1">
      <alignment horizontal="right" vertical="center"/>
    </xf>
    <xf numFmtId="3" fontId="0" fillId="0" borderId="0" xfId="0" applyNumberFormat="1"/>
    <xf numFmtId="0" fontId="0" fillId="0" borderId="0" xfId="0" applyNumberFormat="1"/>
    <xf numFmtId="0" fontId="4" fillId="0" borderId="0" xfId="0" applyFont="1" applyFill="1" applyAlignment="1">
      <alignment vertical="center" wrapText="1"/>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xf>
    <xf numFmtId="0" fontId="1" fillId="3" borderId="35" xfId="0" applyFont="1" applyFill="1" applyBorder="1" applyAlignment="1">
      <alignment horizontal="right" vertical="center"/>
    </xf>
    <xf numFmtId="0" fontId="5" fillId="0" borderId="0" xfId="0" applyFont="1" applyAlignment="1">
      <alignment horizontal="right" vertical="center"/>
    </xf>
    <xf numFmtId="164" fontId="1" fillId="0" borderId="0" xfId="0" applyNumberFormat="1" applyFont="1" applyAlignment="1">
      <alignment vertical="center"/>
    </xf>
    <xf numFmtId="0" fontId="1" fillId="0" borderId="0" xfId="0" applyFont="1" applyAlignment="1">
      <alignment horizontal="left" vertical="top"/>
    </xf>
    <xf numFmtId="0" fontId="1" fillId="0" borderId="2" xfId="0" applyFont="1" applyBorder="1" applyAlignment="1">
      <alignment horizontal="left" vertical="center"/>
    </xf>
    <xf numFmtId="0" fontId="1" fillId="0" borderId="8" xfId="0" applyFont="1" applyBorder="1" applyAlignment="1">
      <alignment horizontal="left" vertical="center" wrapText="1"/>
    </xf>
    <xf numFmtId="0" fontId="1" fillId="3" borderId="2" xfId="0" applyFont="1" applyFill="1" applyBorder="1" applyAlignment="1">
      <alignment horizontal="left" vertical="center"/>
    </xf>
    <xf numFmtId="0" fontId="1" fillId="3" borderId="8" xfId="0" applyFont="1" applyFill="1" applyBorder="1" applyAlignment="1">
      <alignment horizontal="left" vertical="center" wrapText="1"/>
    </xf>
    <xf numFmtId="164" fontId="1" fillId="3" borderId="8" xfId="0" applyNumberFormat="1" applyFont="1" applyFill="1" applyBorder="1" applyAlignment="1">
      <alignment horizontal="right" vertical="center"/>
    </xf>
    <xf numFmtId="164" fontId="1" fillId="0" borderId="8" xfId="0" applyNumberFormat="1" applyFont="1" applyBorder="1" applyAlignment="1">
      <alignment horizontal="right" vertical="center"/>
    </xf>
    <xf numFmtId="164" fontId="1" fillId="0" borderId="8" xfId="0" applyNumberFormat="1" applyFont="1" applyBorder="1" applyAlignment="1">
      <alignment horizontal="left" vertical="center"/>
    </xf>
    <xf numFmtId="164" fontId="1" fillId="3" borderId="8" xfId="0" applyNumberFormat="1" applyFont="1" applyFill="1" applyBorder="1" applyAlignment="1">
      <alignment horizontal="left" vertical="center"/>
    </xf>
    <xf numFmtId="164" fontId="1" fillId="0" borderId="0" xfId="0" applyNumberFormat="1" applyFont="1" applyAlignment="1">
      <alignment vertical="center" wrapText="1"/>
    </xf>
    <xf numFmtId="164" fontId="1" fillId="3" borderId="0" xfId="0" applyNumberFormat="1" applyFont="1" applyFill="1" applyAlignment="1">
      <alignment vertical="center" wrapText="1"/>
    </xf>
    <xf numFmtId="0" fontId="1" fillId="0" borderId="2" xfId="0" applyFont="1" applyBorder="1" applyAlignment="1">
      <alignment horizontal="left" vertical="center" wrapText="1"/>
    </xf>
    <xf numFmtId="0" fontId="1" fillId="0" borderId="21" xfId="0" applyFont="1" applyBorder="1" applyAlignment="1">
      <alignment horizontal="left" vertical="center"/>
    </xf>
    <xf numFmtId="0" fontId="1" fillId="3" borderId="0" xfId="0" applyFont="1" applyFill="1" applyAlignment="1">
      <alignment vertical="center"/>
    </xf>
    <xf numFmtId="164" fontId="1" fillId="3" borderId="0" xfId="0" applyNumberFormat="1" applyFont="1" applyFill="1" applyAlignment="1">
      <alignment vertical="center"/>
    </xf>
    <xf numFmtId="164" fontId="1" fillId="0" borderId="0" xfId="0" applyNumberFormat="1" applyFont="1" applyAlignment="1">
      <alignment horizontal="left" vertical="center"/>
    </xf>
    <xf numFmtId="164" fontId="1" fillId="3" borderId="0" xfId="0" applyNumberFormat="1" applyFont="1" applyFill="1" applyAlignment="1">
      <alignment horizontal="left" vertical="center"/>
    </xf>
    <xf numFmtId="3" fontId="1" fillId="0" borderId="0" xfId="0" applyNumberFormat="1" applyFont="1"/>
    <xf numFmtId="165" fontId="4" fillId="3" borderId="0" xfId="0" applyNumberFormat="1" applyFont="1" applyFill="1" applyAlignment="1">
      <alignment horizontal="left" vertical="center" wrapText="1"/>
    </xf>
    <xf numFmtId="165" fontId="5" fillId="0" borderId="0" xfId="0" applyNumberFormat="1" applyFont="1" applyAlignment="1">
      <alignment horizontal="left" vertical="center" wrapText="1"/>
    </xf>
    <xf numFmtId="165" fontId="5" fillId="3" borderId="0" xfId="0" applyNumberFormat="1" applyFont="1" applyFill="1" applyAlignment="1">
      <alignment horizontal="right" vertical="center" wrapText="1"/>
    </xf>
    <xf numFmtId="165" fontId="5" fillId="0" borderId="0" xfId="0" applyNumberFormat="1" applyFont="1" applyAlignment="1">
      <alignment horizontal="right" vertical="center" wrapText="1"/>
    </xf>
    <xf numFmtId="165" fontId="5" fillId="3" borderId="0" xfId="0" applyNumberFormat="1" applyFont="1" applyFill="1" applyAlignment="1">
      <alignment horizontal="left" vertical="center" wrapText="1"/>
    </xf>
    <xf numFmtId="165" fontId="14" fillId="0" borderId="0" xfId="0" applyNumberFormat="1" applyFont="1" applyAlignment="1">
      <alignment horizontal="right" vertical="center" wrapText="1"/>
    </xf>
    <xf numFmtId="0" fontId="1" fillId="3" borderId="48" xfId="0" applyFont="1" applyFill="1" applyBorder="1" applyAlignment="1">
      <alignment horizontal="left" vertical="center"/>
    </xf>
    <xf numFmtId="0" fontId="1" fillId="3" borderId="42" xfId="0" applyFont="1" applyFill="1" applyBorder="1" applyAlignment="1">
      <alignment horizontal="right" vertical="center"/>
    </xf>
    <xf numFmtId="0" fontId="22" fillId="0" borderId="48" xfId="0" applyFont="1" applyBorder="1"/>
    <xf numFmtId="0" fontId="22" fillId="3" borderId="48" xfId="0" applyFont="1" applyFill="1" applyBorder="1"/>
    <xf numFmtId="0" fontId="1" fillId="3" borderId="36" xfId="0" applyFont="1" applyFill="1" applyBorder="1" applyAlignment="1">
      <alignment horizontal="right" vertical="center"/>
    </xf>
    <xf numFmtId="0" fontId="6" fillId="2" borderId="17" xfId="0" applyFont="1" applyFill="1" applyBorder="1" applyAlignment="1">
      <alignment horizontal="center" vertical="center"/>
    </xf>
    <xf numFmtId="0" fontId="3" fillId="3" borderId="0" xfId="0" applyFont="1" applyFill="1" applyAlignment="1">
      <alignment horizontal="right" vertical="center"/>
    </xf>
    <xf numFmtId="165" fontId="1" fillId="0" borderId="8" xfId="0" applyNumberFormat="1" applyFont="1" applyBorder="1" applyAlignment="1">
      <alignment horizontal="right" vertical="center"/>
    </xf>
    <xf numFmtId="165" fontId="1" fillId="3" borderId="8" xfId="0" applyNumberFormat="1" applyFont="1" applyFill="1" applyBorder="1" applyAlignment="1">
      <alignment horizontal="right" vertical="center"/>
    </xf>
    <xf numFmtId="0" fontId="8" fillId="2" borderId="13" xfId="0" applyFont="1" applyFill="1" applyBorder="1" applyAlignment="1">
      <alignment horizontal="center" vertical="center" wrapText="1"/>
    </xf>
    <xf numFmtId="3" fontId="4" fillId="0" borderId="0" xfId="0" applyNumberFormat="1" applyFont="1" applyAlignment="1">
      <alignment vertical="center"/>
    </xf>
    <xf numFmtId="3" fontId="4" fillId="0" borderId="0" xfId="0" applyNumberFormat="1" applyFont="1" applyFill="1" applyAlignment="1">
      <alignment vertical="center"/>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7" fillId="0" borderId="0" xfId="0" applyFont="1" applyBorder="1" applyAlignment="1">
      <alignment horizontal="left" vertical="center"/>
    </xf>
    <xf numFmtId="164" fontId="7" fillId="0" borderId="0" xfId="0" applyNumberFormat="1" applyFont="1" applyBorder="1" applyAlignment="1">
      <alignment horizontal="right" vertical="center"/>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xf>
    <xf numFmtId="164" fontId="4" fillId="3" borderId="0" xfId="0" applyNumberFormat="1" applyFont="1" applyFill="1" applyBorder="1" applyAlignment="1">
      <alignment horizontal="right" vertical="center"/>
    </xf>
    <xf numFmtId="0" fontId="4" fillId="0" borderId="0" xfId="0" applyFont="1" applyBorder="1" applyAlignment="1">
      <alignment horizontal="left" vertical="center"/>
    </xf>
    <xf numFmtId="164" fontId="4" fillId="0" borderId="0" xfId="0" applyNumberFormat="1" applyFont="1" applyBorder="1" applyAlignment="1">
      <alignment horizontal="right" vertical="center"/>
    </xf>
    <xf numFmtId="0" fontId="7" fillId="3" borderId="0" xfId="0" applyFont="1" applyFill="1" applyBorder="1" applyAlignment="1">
      <alignment horizontal="left" vertical="center"/>
    </xf>
    <xf numFmtId="164" fontId="7" fillId="3" borderId="0" xfId="0" applyNumberFormat="1" applyFont="1" applyFill="1" applyBorder="1" applyAlignment="1">
      <alignment horizontal="right" vertical="center"/>
    </xf>
    <xf numFmtId="0" fontId="8" fillId="2" borderId="0" xfId="0" applyFont="1" applyFill="1" applyBorder="1" applyAlignment="1">
      <alignment horizontal="center" vertical="center"/>
    </xf>
    <xf numFmtId="0" fontId="14" fillId="0" borderId="46" xfId="0" applyFont="1" applyBorder="1" applyAlignment="1">
      <alignment horizontal="right" vertical="center"/>
    </xf>
    <xf numFmtId="0" fontId="3" fillId="3" borderId="0" xfId="0" applyFont="1" applyFill="1" applyBorder="1" applyAlignment="1">
      <alignment horizontal="left" vertical="center"/>
    </xf>
    <xf numFmtId="0" fontId="3" fillId="0" borderId="0" xfId="0" applyFont="1" applyBorder="1" applyAlignment="1">
      <alignment horizontal="left" vertical="center"/>
    </xf>
    <xf numFmtId="0" fontId="10" fillId="3" borderId="0" xfId="0" applyFont="1" applyFill="1" applyBorder="1" applyAlignment="1">
      <alignment horizontal="left" vertical="center"/>
    </xf>
    <xf numFmtId="0" fontId="10" fillId="0" borderId="0" xfId="0" applyFont="1" applyBorder="1" applyAlignment="1">
      <alignment horizontal="left" vertical="center"/>
    </xf>
    <xf numFmtId="0" fontId="3" fillId="5" borderId="0" xfId="0" applyFont="1" applyFill="1" applyBorder="1" applyAlignment="1">
      <alignment horizontal="left" vertical="center"/>
    </xf>
    <xf numFmtId="0" fontId="3" fillId="6" borderId="0" xfId="0" applyFont="1" applyFill="1" applyBorder="1" applyAlignment="1">
      <alignment horizontal="left" vertical="center"/>
    </xf>
    <xf numFmtId="0" fontId="10" fillId="5" borderId="0" xfId="0" applyFont="1" applyFill="1" applyBorder="1" applyAlignment="1">
      <alignment horizontal="left" vertical="center"/>
    </xf>
    <xf numFmtId="164" fontId="9" fillId="0" borderId="0" xfId="0" applyNumberFormat="1" applyFont="1" applyBorder="1" applyAlignment="1">
      <alignment horizontal="right" vertical="center"/>
    </xf>
    <xf numFmtId="164" fontId="3" fillId="3" borderId="0" xfId="0" applyNumberFormat="1" applyFont="1" applyFill="1" applyBorder="1" applyAlignment="1">
      <alignment horizontal="right" vertical="center"/>
    </xf>
    <xf numFmtId="164" fontId="3" fillId="0" borderId="0" xfId="0" applyNumberFormat="1" applyFont="1" applyBorder="1" applyAlignment="1">
      <alignment horizontal="right" vertical="center"/>
    </xf>
    <xf numFmtId="165" fontId="9" fillId="3" borderId="0" xfId="0" applyNumberFormat="1" applyFont="1" applyFill="1" applyBorder="1" applyAlignment="1">
      <alignment horizontal="right" vertical="center"/>
    </xf>
    <xf numFmtId="165" fontId="3" fillId="0" borderId="0" xfId="0" applyNumberFormat="1" applyFont="1" applyBorder="1" applyAlignment="1">
      <alignment horizontal="right" vertical="center"/>
    </xf>
    <xf numFmtId="165" fontId="3" fillId="5" borderId="0" xfId="0" applyNumberFormat="1" applyFont="1" applyFill="1" applyBorder="1" applyAlignment="1">
      <alignment horizontal="right" vertical="center"/>
    </xf>
    <xf numFmtId="165" fontId="9" fillId="6" borderId="0" xfId="0" applyNumberFormat="1" applyFont="1" applyFill="1" applyBorder="1" applyAlignment="1">
      <alignment horizontal="right" vertical="center"/>
    </xf>
    <xf numFmtId="0" fontId="7" fillId="3" borderId="12" xfId="0" applyFont="1" applyFill="1" applyBorder="1" applyAlignment="1">
      <alignment horizontal="left" vertical="center"/>
    </xf>
    <xf numFmtId="164" fontId="4" fillId="3" borderId="13" xfId="0" applyNumberFormat="1" applyFont="1" applyFill="1" applyBorder="1" applyAlignment="1">
      <alignment horizontal="right" vertical="center"/>
    </xf>
    <xf numFmtId="165" fontId="4" fillId="3" borderId="0" xfId="0" applyNumberFormat="1" applyFont="1" applyFill="1" applyBorder="1" applyAlignment="1">
      <alignment horizontal="right" vertical="center"/>
    </xf>
    <xf numFmtId="165" fontId="4" fillId="0" borderId="0" xfId="0" applyNumberFormat="1" applyFont="1" applyBorder="1" applyAlignment="1">
      <alignment horizontal="right" vertical="center"/>
    </xf>
    <xf numFmtId="165" fontId="4" fillId="3" borderId="13" xfId="0" applyNumberFormat="1" applyFont="1" applyFill="1" applyBorder="1" applyAlignment="1">
      <alignment horizontal="right" vertical="center"/>
    </xf>
    <xf numFmtId="0" fontId="7" fillId="3" borderId="53" xfId="0" applyFont="1" applyFill="1" applyBorder="1" applyAlignment="1">
      <alignment horizontal="left" vertical="center"/>
    </xf>
    <xf numFmtId="164" fontId="7" fillId="3" borderId="53" xfId="0" applyNumberFormat="1" applyFont="1" applyFill="1" applyBorder="1" applyAlignment="1">
      <alignment horizontal="right" vertical="center"/>
    </xf>
    <xf numFmtId="165" fontId="7" fillId="3" borderId="53" xfId="0" applyNumberFormat="1" applyFont="1" applyFill="1" applyBorder="1" applyAlignment="1">
      <alignment horizontal="right" vertical="center"/>
    </xf>
    <xf numFmtId="165" fontId="7" fillId="0" borderId="54" xfId="0" applyNumberFormat="1" applyFont="1" applyBorder="1" applyAlignment="1">
      <alignment horizontal="right" vertical="center"/>
    </xf>
    <xf numFmtId="0" fontId="1" fillId="0" borderId="0" xfId="0" applyFont="1" applyBorder="1" applyAlignment="1">
      <alignment horizontal="left" vertical="center" wrapText="1"/>
    </xf>
    <xf numFmtId="0" fontId="1" fillId="3" borderId="0" xfId="0" applyFont="1" applyFill="1" applyBorder="1" applyAlignment="1">
      <alignment horizontal="left" vertical="center" wrapText="1"/>
    </xf>
    <xf numFmtId="0" fontId="7" fillId="0" borderId="55" xfId="0" applyFont="1" applyBorder="1" applyAlignment="1">
      <alignment horizontal="left" vertical="center" wrapText="1"/>
    </xf>
    <xf numFmtId="0" fontId="7" fillId="3" borderId="0" xfId="0" applyFont="1" applyFill="1" applyBorder="1" applyAlignment="1">
      <alignment horizontal="left" vertical="center" wrapText="1"/>
    </xf>
    <xf numFmtId="0" fontId="7" fillId="0" borderId="0" xfId="0" applyFont="1" applyBorder="1" applyAlignment="1">
      <alignment horizontal="left" vertical="center" wrapText="1"/>
    </xf>
    <xf numFmtId="0" fontId="7" fillId="3" borderId="5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1" fillId="3" borderId="56" xfId="0" applyFont="1" applyFill="1" applyBorder="1" applyAlignment="1">
      <alignment horizontal="left" vertical="center"/>
    </xf>
    <xf numFmtId="0" fontId="1" fillId="0" borderId="57" xfId="0" applyFont="1" applyBorder="1" applyAlignment="1">
      <alignment horizontal="left" vertical="center"/>
    </xf>
    <xf numFmtId="0" fontId="1" fillId="3" borderId="57" xfId="0" applyFont="1" applyFill="1" applyBorder="1" applyAlignment="1">
      <alignment horizontal="center" vertical="center"/>
    </xf>
    <xf numFmtId="0" fontId="1" fillId="0" borderId="57" xfId="0" applyFont="1" applyBorder="1" applyAlignment="1">
      <alignment horizontal="center" vertical="center"/>
    </xf>
    <xf numFmtId="0" fontId="1" fillId="0" borderId="57" xfId="0" applyFont="1" applyBorder="1" applyAlignment="1">
      <alignment vertical="center"/>
    </xf>
    <xf numFmtId="0" fontId="7" fillId="3" borderId="57" xfId="0" applyFont="1" applyFill="1" applyBorder="1" applyAlignment="1">
      <alignment horizontal="center" vertical="center"/>
    </xf>
    <xf numFmtId="0" fontId="7" fillId="0" borderId="57" xfId="0" applyFont="1" applyBorder="1" applyAlignment="1">
      <alignment horizontal="center" vertical="center"/>
    </xf>
    <xf numFmtId="0" fontId="1" fillId="3" borderId="58" xfId="0" applyFont="1" applyFill="1" applyBorder="1" applyAlignment="1">
      <alignment horizontal="center" vertical="center"/>
    </xf>
    <xf numFmtId="0" fontId="1" fillId="0" borderId="59" xfId="0" applyFont="1" applyBorder="1" applyAlignment="1">
      <alignment horizontal="center" vertical="center"/>
    </xf>
    <xf numFmtId="0" fontId="1" fillId="3" borderId="56"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55" xfId="0" applyFont="1" applyFill="1" applyBorder="1" applyAlignment="1">
      <alignment horizontal="left" vertical="center"/>
    </xf>
    <xf numFmtId="164" fontId="7" fillId="3" borderId="55" xfId="0" applyNumberFormat="1" applyFont="1" applyFill="1" applyBorder="1" applyAlignment="1">
      <alignment horizontal="right" vertical="center"/>
    </xf>
    <xf numFmtId="0" fontId="7" fillId="0" borderId="62" xfId="0" applyFont="1" applyBorder="1" applyAlignment="1">
      <alignment horizontal="center" vertical="center"/>
    </xf>
    <xf numFmtId="0" fontId="4" fillId="3" borderId="62" xfId="0" applyFont="1" applyFill="1" applyBorder="1" applyAlignment="1">
      <alignment horizontal="center" vertical="center"/>
    </xf>
    <xf numFmtId="0" fontId="4" fillId="0" borderId="62" xfId="0" applyFont="1" applyBorder="1" applyAlignment="1">
      <alignment horizontal="center" vertical="center"/>
    </xf>
    <xf numFmtId="0" fontId="7" fillId="3" borderId="62"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64" xfId="0" applyFont="1" applyFill="1" applyBorder="1" applyAlignment="1">
      <alignment horizontal="left" vertical="center" wrapText="1"/>
    </xf>
    <xf numFmtId="164" fontId="4" fillId="3" borderId="0" xfId="0" applyNumberFormat="1" applyFont="1" applyFill="1" applyBorder="1" applyAlignment="1">
      <alignment vertical="center"/>
    </xf>
    <xf numFmtId="0" fontId="4" fillId="3" borderId="62" xfId="0" applyFont="1" applyFill="1" applyBorder="1" applyAlignment="1">
      <alignment vertical="center"/>
    </xf>
    <xf numFmtId="0" fontId="4" fillId="0" borderId="0" xfId="0" applyFont="1" applyBorder="1" applyAlignment="1">
      <alignment horizontal="left" vertical="center" wrapText="1"/>
    </xf>
    <xf numFmtId="3" fontId="7" fillId="3" borderId="4" xfId="0" applyNumberFormat="1" applyFont="1" applyFill="1" applyBorder="1" applyAlignment="1">
      <alignment horizontal="right" vertical="center"/>
    </xf>
    <xf numFmtId="3" fontId="4" fillId="0" borderId="0" xfId="0" applyNumberFormat="1" applyFont="1" applyBorder="1" applyAlignment="1">
      <alignment horizontal="right" vertical="center"/>
    </xf>
    <xf numFmtId="3" fontId="4" fillId="3" borderId="0" xfId="0" applyNumberFormat="1" applyFont="1" applyFill="1" applyBorder="1" applyAlignment="1">
      <alignment horizontal="right" vertical="center"/>
    </xf>
    <xf numFmtId="3" fontId="7" fillId="0" borderId="0" xfId="0" applyNumberFormat="1" applyFont="1" applyBorder="1" applyAlignment="1">
      <alignment horizontal="right" vertical="center"/>
    </xf>
    <xf numFmtId="3" fontId="7" fillId="3" borderId="0" xfId="0" applyNumberFormat="1" applyFont="1" applyFill="1" applyBorder="1" applyAlignment="1">
      <alignment horizontal="right" vertical="center"/>
    </xf>
    <xf numFmtId="3" fontId="7" fillId="0" borderId="55" xfId="0" applyNumberFormat="1" applyFont="1" applyBorder="1" applyAlignment="1">
      <alignment horizontal="right" vertical="center"/>
    </xf>
    <xf numFmtId="3" fontId="1" fillId="3" borderId="0" xfId="0" applyNumberFormat="1" applyFont="1" applyFill="1" applyBorder="1" applyAlignment="1">
      <alignment horizontal="right" vertical="center"/>
    </xf>
    <xf numFmtId="0" fontId="1" fillId="0" borderId="0" xfId="0" applyFont="1" applyBorder="1" applyAlignment="1">
      <alignment horizontal="right" vertical="center"/>
    </xf>
    <xf numFmtId="3" fontId="1" fillId="0" borderId="0" xfId="0" applyNumberFormat="1" applyFont="1" applyBorder="1" applyAlignment="1">
      <alignment horizontal="right" vertical="center"/>
    </xf>
    <xf numFmtId="0" fontId="1" fillId="3" borderId="0" xfId="0" applyFont="1" applyFill="1" applyBorder="1" applyAlignment="1">
      <alignment horizontal="right" vertical="center"/>
    </xf>
    <xf numFmtId="0" fontId="14" fillId="0" borderId="0" xfId="0" applyFont="1" applyBorder="1" applyAlignment="1">
      <alignment horizontal="left" vertical="center" wrapText="1"/>
    </xf>
    <xf numFmtId="0" fontId="5" fillId="3" borderId="0" xfId="0" applyFont="1" applyFill="1" applyBorder="1" applyAlignment="1">
      <alignment horizontal="right" vertical="center" wrapText="1"/>
    </xf>
    <xf numFmtId="0" fontId="5" fillId="0" borderId="0" xfId="0" applyFont="1" applyBorder="1" applyAlignment="1">
      <alignment horizontal="right" vertical="center" wrapText="1"/>
    </xf>
    <xf numFmtId="0" fontId="10" fillId="0" borderId="0" xfId="0" applyFont="1" applyBorder="1" applyAlignment="1">
      <alignment horizontal="left" vertical="center" wrapText="1"/>
    </xf>
    <xf numFmtId="0" fontId="10" fillId="3" borderId="0" xfId="0" applyFont="1" applyFill="1" applyBorder="1" applyAlignment="1">
      <alignment horizontal="left" vertical="center" wrapText="1"/>
    </xf>
    <xf numFmtId="0" fontId="9" fillId="0" borderId="0" xfId="0" applyFont="1" applyBorder="1" applyAlignment="1">
      <alignment horizontal="left" vertical="center" wrapText="1"/>
    </xf>
    <xf numFmtId="165" fontId="5" fillId="0" borderId="0" xfId="0" applyNumberFormat="1" applyFont="1" applyBorder="1" applyAlignment="1">
      <alignment horizontal="right" vertical="center" wrapText="1"/>
    </xf>
    <xf numFmtId="165" fontId="14" fillId="3" borderId="0" xfId="0" applyNumberFormat="1" applyFont="1" applyFill="1" applyBorder="1" applyAlignment="1">
      <alignment horizontal="right" vertical="center" wrapText="1"/>
    </xf>
    <xf numFmtId="165" fontId="14" fillId="0" borderId="0" xfId="0" applyNumberFormat="1" applyFont="1" applyBorder="1" applyAlignment="1">
      <alignment horizontal="right" vertical="center" wrapText="1"/>
    </xf>
    <xf numFmtId="165" fontId="4" fillId="0" borderId="0" xfId="0" applyNumberFormat="1" applyFont="1" applyBorder="1" applyAlignment="1">
      <alignment horizontal="left" vertical="center" wrapText="1"/>
    </xf>
    <xf numFmtId="165" fontId="4" fillId="3" borderId="0" xfId="0" applyNumberFormat="1" applyFont="1" applyFill="1" applyBorder="1" applyAlignment="1">
      <alignment horizontal="right" vertical="center" wrapText="1"/>
    </xf>
    <xf numFmtId="165" fontId="4" fillId="0" borderId="0" xfId="0" applyNumberFormat="1" applyFont="1" applyBorder="1" applyAlignment="1">
      <alignment horizontal="right" vertical="center" wrapText="1"/>
    </xf>
    <xf numFmtId="165" fontId="1" fillId="0" borderId="0" xfId="0" applyNumberFormat="1" applyFont="1" applyBorder="1" applyAlignment="1">
      <alignment horizontal="right" vertical="center" wrapText="1"/>
    </xf>
    <xf numFmtId="165" fontId="1" fillId="3" borderId="0" xfId="0" applyNumberFormat="1" applyFont="1" applyFill="1" applyBorder="1" applyAlignment="1">
      <alignment horizontal="right" vertical="center" wrapText="1"/>
    </xf>
    <xf numFmtId="165" fontId="7" fillId="3" borderId="0" xfId="0" applyNumberFormat="1" applyFont="1" applyFill="1" applyBorder="1" applyAlignment="1">
      <alignment horizontal="right" vertical="center" wrapText="1"/>
    </xf>
    <xf numFmtId="165" fontId="7" fillId="0" borderId="0" xfId="0" applyNumberFormat="1" applyFont="1" applyBorder="1" applyAlignment="1">
      <alignment horizontal="right" vertical="center" wrapText="1"/>
    </xf>
    <xf numFmtId="165" fontId="4" fillId="3" borderId="0" xfId="0" applyNumberFormat="1" applyFont="1" applyFill="1" applyBorder="1" applyAlignment="1">
      <alignment horizontal="left" vertical="center" wrapText="1"/>
    </xf>
    <xf numFmtId="0" fontId="4" fillId="3" borderId="52" xfId="0" applyFont="1" applyFill="1" applyBorder="1" applyAlignment="1">
      <alignment horizontal="left" vertical="center" wrapText="1"/>
    </xf>
    <xf numFmtId="0" fontId="14" fillId="3" borderId="52" xfId="0" applyFont="1" applyFill="1" applyBorder="1" applyAlignment="1">
      <alignment horizontal="left" vertical="center" wrapText="1"/>
    </xf>
    <xf numFmtId="165" fontId="7" fillId="3" borderId="52" xfId="0" applyNumberFormat="1" applyFont="1" applyFill="1" applyBorder="1" applyAlignment="1">
      <alignment horizontal="right" vertical="center" wrapText="1"/>
    </xf>
    <xf numFmtId="165" fontId="14" fillId="3" borderId="52" xfId="0" applyNumberFormat="1" applyFont="1" applyFill="1" applyBorder="1" applyAlignment="1">
      <alignment horizontal="right" vertical="center" wrapText="1"/>
    </xf>
    <xf numFmtId="0" fontId="4" fillId="0" borderId="68" xfId="0" applyFont="1" applyBorder="1" applyAlignment="1">
      <alignment horizontal="left" vertical="center" wrapText="1"/>
    </xf>
    <xf numFmtId="0" fontId="14" fillId="0" borderId="68" xfId="0" applyFont="1" applyBorder="1" applyAlignment="1">
      <alignment horizontal="left" vertical="center" wrapText="1"/>
    </xf>
    <xf numFmtId="165" fontId="4" fillId="0" borderId="68" xfId="0" applyNumberFormat="1" applyFont="1" applyBorder="1" applyAlignment="1">
      <alignment horizontal="left" vertical="center" wrapText="1"/>
    </xf>
    <xf numFmtId="165" fontId="5" fillId="0" borderId="68" xfId="0" applyNumberFormat="1" applyFont="1" applyBorder="1" applyAlignment="1">
      <alignment horizontal="right" vertical="center" wrapText="1"/>
    </xf>
    <xf numFmtId="165" fontId="5" fillId="0" borderId="68" xfId="0" applyNumberFormat="1" applyFont="1" applyBorder="1" applyAlignment="1">
      <alignment horizontal="left" vertical="center" wrapText="1"/>
    </xf>
    <xf numFmtId="0" fontId="4" fillId="0" borderId="70" xfId="0" applyFont="1" applyBorder="1" applyAlignment="1">
      <alignment horizontal="left" vertical="center" wrapText="1"/>
    </xf>
    <xf numFmtId="0" fontId="7" fillId="0" borderId="70" xfId="0" applyFont="1" applyBorder="1" applyAlignment="1">
      <alignment horizontal="left" vertical="center" wrapText="1"/>
    </xf>
    <xf numFmtId="165" fontId="7" fillId="0" borderId="70" xfId="0" applyNumberFormat="1" applyFont="1" applyBorder="1" applyAlignment="1">
      <alignment horizontal="right" vertical="center" wrapText="1"/>
    </xf>
    <xf numFmtId="165" fontId="14" fillId="0" borderId="70" xfId="0" applyNumberFormat="1" applyFont="1" applyBorder="1" applyAlignment="1">
      <alignment horizontal="right" vertical="center" wrapText="1"/>
    </xf>
    <xf numFmtId="0" fontId="3" fillId="3" borderId="0" xfId="0" applyFont="1" applyFill="1" applyBorder="1" applyAlignment="1">
      <alignment horizontal="left" vertical="center" wrapText="1"/>
    </xf>
    <xf numFmtId="0" fontId="4" fillId="3" borderId="70" xfId="0" applyFont="1" applyFill="1" applyBorder="1" applyAlignment="1">
      <alignment horizontal="left" vertical="center" wrapText="1"/>
    </xf>
    <xf numFmtId="0" fontId="7" fillId="3" borderId="70" xfId="0" applyFont="1" applyFill="1" applyBorder="1" applyAlignment="1">
      <alignment horizontal="left" vertical="center" wrapText="1"/>
    </xf>
    <xf numFmtId="165" fontId="7" fillId="3" borderId="70" xfId="0" applyNumberFormat="1" applyFont="1" applyFill="1" applyBorder="1" applyAlignment="1">
      <alignment horizontal="right" vertical="center" wrapText="1"/>
    </xf>
    <xf numFmtId="165" fontId="14" fillId="3" borderId="70" xfId="0" applyNumberFormat="1" applyFont="1" applyFill="1" applyBorder="1" applyAlignment="1">
      <alignment horizontal="right" vertical="center" wrapText="1"/>
    </xf>
    <xf numFmtId="165" fontId="4" fillId="3" borderId="70" xfId="0" applyNumberFormat="1" applyFont="1" applyFill="1" applyBorder="1" applyAlignment="1">
      <alignment horizontal="right" vertical="center" wrapText="1"/>
    </xf>
    <xf numFmtId="165" fontId="5" fillId="3" borderId="70" xfId="0" applyNumberFormat="1" applyFont="1" applyFill="1" applyBorder="1" applyAlignment="1">
      <alignment horizontal="right" vertical="center" wrapText="1"/>
    </xf>
    <xf numFmtId="0" fontId="7" fillId="0" borderId="65" xfId="0" applyFont="1" applyBorder="1" applyAlignment="1">
      <alignment horizontal="right" vertical="center" wrapText="1"/>
    </xf>
    <xf numFmtId="165" fontId="14" fillId="0" borderId="65" xfId="0" applyNumberFormat="1" applyFont="1" applyBorder="1" applyAlignment="1">
      <alignment horizontal="right" vertical="center" wrapText="1"/>
    </xf>
    <xf numFmtId="0" fontId="3" fillId="0" borderId="0" xfId="0" applyFont="1" applyFill="1" applyAlignment="1">
      <alignment horizontal="left" vertical="center" wrapText="1"/>
    </xf>
    <xf numFmtId="0" fontId="9" fillId="0" borderId="0" xfId="0" applyFont="1" applyFill="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right" vertical="center" wrapText="1"/>
    </xf>
    <xf numFmtId="0" fontId="8" fillId="2" borderId="0" xfId="0" applyFont="1" applyFill="1" applyAlignment="1">
      <alignment horizontal="center" vertical="center"/>
    </xf>
    <xf numFmtId="165" fontId="10" fillId="3" borderId="24" xfId="0" applyNumberFormat="1" applyFont="1" applyFill="1" applyBorder="1" applyAlignment="1">
      <alignment horizontal="right" vertical="center" wrapText="1"/>
    </xf>
    <xf numFmtId="165" fontId="9" fillId="3" borderId="25" xfId="0" applyNumberFormat="1" applyFont="1" applyFill="1" applyBorder="1" applyAlignment="1">
      <alignment horizontal="right" vertical="center" wrapText="1"/>
    </xf>
    <xf numFmtId="165" fontId="3" fillId="0" borderId="0" xfId="0" applyNumberFormat="1" applyFont="1" applyAlignment="1">
      <alignment horizontal="right" vertical="center"/>
    </xf>
    <xf numFmtId="165" fontId="3" fillId="3" borderId="0" xfId="0" applyNumberFormat="1" applyFont="1" applyFill="1" applyAlignment="1">
      <alignment horizontal="right" vertical="center"/>
    </xf>
    <xf numFmtId="0" fontId="35" fillId="0" borderId="0" xfId="0" applyFont="1" applyBorder="1"/>
    <xf numFmtId="0" fontId="35" fillId="0" borderId="0" xfId="3" applyFont="1" applyBorder="1"/>
    <xf numFmtId="0" fontId="37" fillId="0" borderId="0" xfId="3"/>
    <xf numFmtId="0" fontId="39" fillId="12" borderId="0" xfId="3" applyFont="1" applyFill="1" applyBorder="1" applyAlignment="1" applyProtection="1">
      <alignment horizontal="center" vertical="center"/>
    </xf>
    <xf numFmtId="0" fontId="39" fillId="12" borderId="0" xfId="3" applyFont="1" applyFill="1" applyBorder="1" applyAlignment="1" applyProtection="1">
      <alignment horizontal="center" vertical="center" wrapText="1"/>
    </xf>
    <xf numFmtId="10" fontId="35" fillId="0" borderId="0" xfId="4" applyNumberFormat="1" applyFont="1" applyBorder="1" applyAlignment="1" applyProtection="1"/>
    <xf numFmtId="0" fontId="5" fillId="0" borderId="0" xfId="0" applyFont="1" applyAlignment="1">
      <alignment vertical="center"/>
    </xf>
    <xf numFmtId="0" fontId="40" fillId="12" borderId="0" xfId="3" applyFont="1" applyFill="1" applyBorder="1" applyAlignment="1">
      <alignment vertical="center"/>
    </xf>
    <xf numFmtId="0" fontId="39" fillId="12" borderId="76" xfId="3" applyFont="1" applyFill="1" applyBorder="1" applyAlignment="1" applyProtection="1">
      <alignment horizontal="center" vertical="center" wrapText="1"/>
    </xf>
    <xf numFmtId="0" fontId="39" fillId="12" borderId="77" xfId="3" applyFont="1" applyFill="1" applyBorder="1" applyAlignment="1" applyProtection="1">
      <alignment horizontal="center" vertical="center" wrapText="1"/>
    </xf>
    <xf numFmtId="0" fontId="39" fillId="12" borderId="75" xfId="3" applyFont="1" applyFill="1" applyBorder="1" applyAlignment="1" applyProtection="1">
      <alignment horizontal="center" vertical="center" wrapText="1"/>
    </xf>
    <xf numFmtId="0" fontId="35" fillId="0" borderId="0" xfId="3" applyFont="1" applyAlignment="1">
      <alignment horizontal="justify" vertical="center"/>
    </xf>
    <xf numFmtId="3" fontId="3" fillId="3" borderId="0" xfId="0" applyNumberFormat="1" applyFont="1" applyFill="1" applyAlignment="1">
      <alignment horizontal="right" vertical="center" wrapText="1"/>
    </xf>
    <xf numFmtId="0" fontId="22" fillId="0" borderId="0" xfId="0" applyFont="1" applyAlignment="1">
      <alignment horizontal="justify" vertical="center" wrapText="1"/>
    </xf>
    <xf numFmtId="0" fontId="4" fillId="3" borderId="0" xfId="0" applyFont="1" applyFill="1" applyBorder="1" applyAlignment="1">
      <alignment horizontal="left" vertical="center" wrapText="1"/>
    </xf>
    <xf numFmtId="165" fontId="3" fillId="3" borderId="24" xfId="0" applyNumberFormat="1" applyFont="1" applyFill="1" applyBorder="1" applyAlignment="1">
      <alignment horizontal="right" vertical="center" wrapText="1"/>
    </xf>
    <xf numFmtId="165" fontId="3" fillId="0" borderId="24" xfId="0" applyNumberFormat="1" applyFont="1" applyBorder="1" applyAlignment="1">
      <alignment horizontal="right" vertical="center" wrapText="1"/>
    </xf>
    <xf numFmtId="165" fontId="3" fillId="3" borderId="0" xfId="0" applyNumberFormat="1" applyFont="1" applyFill="1" applyAlignment="1">
      <alignment horizontal="right" vertical="center" wrapText="1"/>
    </xf>
    <xf numFmtId="165" fontId="3" fillId="0" borderId="0" xfId="0" applyNumberFormat="1" applyFont="1" applyBorder="1" applyAlignment="1">
      <alignment horizontal="right" vertical="center" wrapText="1"/>
    </xf>
    <xf numFmtId="165" fontId="10" fillId="3" borderId="0" xfId="0" applyNumberFormat="1" applyFont="1" applyFill="1" applyAlignment="1">
      <alignment horizontal="right" vertical="center" wrapText="1"/>
    </xf>
    <xf numFmtId="0" fontId="3" fillId="3" borderId="0" xfId="0" applyFont="1" applyFill="1" applyAlignment="1">
      <alignment vertical="center"/>
    </xf>
    <xf numFmtId="0" fontId="34" fillId="0" borderId="0" xfId="3" applyNumberFormat="1" applyFont="1" applyFill="1" applyBorder="1" applyAlignment="1" applyProtection="1"/>
    <xf numFmtId="165" fontId="4" fillId="0" borderId="0" xfId="0" applyNumberFormat="1" applyFont="1" applyAlignment="1">
      <alignment vertical="center"/>
    </xf>
    <xf numFmtId="0" fontId="0" fillId="0" borderId="0" xfId="0" applyNumberFormat="1" applyFont="1" applyFill="1" applyBorder="1" applyAlignment="1" applyProtection="1"/>
    <xf numFmtId="0" fontId="3" fillId="0" borderId="0" xfId="0" applyFont="1" applyAlignment="1">
      <alignment horizontal="justify" vertical="center" wrapText="1"/>
    </xf>
    <xf numFmtId="165" fontId="30" fillId="0" borderId="12" xfId="0" applyNumberFormat="1" applyFont="1" applyBorder="1" applyAlignment="1">
      <alignment horizontal="right" vertical="center"/>
    </xf>
    <xf numFmtId="0" fontId="6" fillId="2" borderId="0" xfId="0" applyFont="1" applyFill="1" applyBorder="1" applyAlignment="1">
      <alignment horizontal="center" vertical="center" wrapText="1"/>
    </xf>
    <xf numFmtId="165" fontId="4" fillId="0" borderId="8" xfId="0" applyNumberFormat="1" applyFont="1" applyBorder="1" applyAlignment="1">
      <alignment horizontal="right" vertical="center"/>
    </xf>
    <xf numFmtId="165" fontId="7" fillId="3" borderId="8" xfId="0" applyNumberFormat="1" applyFont="1" applyFill="1" applyBorder="1" applyAlignment="1">
      <alignment horizontal="right" vertical="center"/>
    </xf>
    <xf numFmtId="165" fontId="7" fillId="0" borderId="8" xfId="0" applyNumberFormat="1" applyFont="1" applyBorder="1" applyAlignment="1">
      <alignment horizontal="right" vertical="center"/>
    </xf>
    <xf numFmtId="3" fontId="30" fillId="0" borderId="0" xfId="0" applyNumberFormat="1" applyFont="1" applyAlignment="1">
      <alignment horizontal="right" vertical="center"/>
    </xf>
    <xf numFmtId="165" fontId="10" fillId="3" borderId="0" xfId="0" applyNumberFormat="1" applyFont="1" applyFill="1" applyAlignment="1">
      <alignment vertical="center"/>
    </xf>
    <xf numFmtId="0" fontId="1" fillId="3" borderId="0" xfId="0" applyFont="1" applyFill="1" applyAlignment="1">
      <alignment vertical="center"/>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165" fontId="1" fillId="0" borderId="0" xfId="0" applyNumberFormat="1" applyFont="1" applyAlignment="1">
      <alignment vertical="center"/>
    </xf>
    <xf numFmtId="165" fontId="1" fillId="3" borderId="35" xfId="0" applyNumberFormat="1" applyFont="1" applyFill="1" applyBorder="1" applyAlignment="1">
      <alignment horizontal="right" vertical="center"/>
    </xf>
    <xf numFmtId="165" fontId="1" fillId="0" borderId="35" xfId="0" applyNumberFormat="1" applyFont="1" applyBorder="1" applyAlignment="1">
      <alignment horizontal="right" vertical="center"/>
    </xf>
    <xf numFmtId="165" fontId="5" fillId="0" borderId="0" xfId="0" applyNumberFormat="1" applyFont="1" applyAlignment="1">
      <alignment horizontal="right" vertical="center"/>
    </xf>
    <xf numFmtId="164" fontId="5" fillId="3" borderId="15" xfId="0" applyNumberFormat="1" applyFont="1" applyFill="1" applyBorder="1" applyAlignment="1">
      <alignment horizontal="right" vertical="center"/>
    </xf>
    <xf numFmtId="165" fontId="5" fillId="3" borderId="66" xfId="0" applyNumberFormat="1" applyFont="1" applyFill="1" applyBorder="1" applyAlignment="1">
      <alignment horizontal="right" vertical="center" wrapText="1"/>
    </xf>
    <xf numFmtId="165" fontId="5" fillId="0" borderId="66" xfId="0" applyNumberFormat="1" applyFont="1" applyBorder="1" applyAlignment="1">
      <alignment horizontal="right" vertical="center" wrapText="1"/>
    </xf>
    <xf numFmtId="0" fontId="1" fillId="3" borderId="35" xfId="0" applyFont="1" applyFill="1" applyBorder="1" applyAlignment="1">
      <alignment vertical="center"/>
    </xf>
    <xf numFmtId="165" fontId="5" fillId="3" borderId="55" xfId="0" applyNumberFormat="1" applyFont="1" applyFill="1" applyBorder="1" applyAlignment="1">
      <alignment horizontal="right" vertical="center" wrapText="1"/>
    </xf>
    <xf numFmtId="165" fontId="14" fillId="3" borderId="66" xfId="0" applyNumberFormat="1" applyFont="1" applyFill="1" applyBorder="1" applyAlignment="1">
      <alignment horizontal="right" vertical="center" wrapText="1"/>
    </xf>
    <xf numFmtId="165" fontId="1" fillId="0" borderId="28" xfId="0" applyNumberFormat="1" applyFont="1" applyBorder="1" applyAlignment="1">
      <alignment horizontal="right" vertical="center"/>
    </xf>
    <xf numFmtId="165" fontId="1" fillId="3" borderId="28" xfId="0" applyNumberFormat="1" applyFont="1" applyFill="1" applyBorder="1" applyAlignment="1">
      <alignment horizontal="right" vertical="center"/>
    </xf>
    <xf numFmtId="165" fontId="5" fillId="3" borderId="32" xfId="0" applyNumberFormat="1" applyFont="1" applyFill="1" applyBorder="1" applyAlignment="1">
      <alignment horizontal="right" vertical="center"/>
    </xf>
    <xf numFmtId="165" fontId="1" fillId="3" borderId="41" xfId="0" applyNumberFormat="1" applyFont="1" applyFill="1" applyBorder="1" applyAlignment="1">
      <alignment horizontal="right" vertical="center"/>
    </xf>
    <xf numFmtId="165" fontId="5" fillId="3" borderId="0" xfId="0" applyNumberFormat="1" applyFont="1" applyFill="1" applyAlignment="1">
      <alignment horizontal="right" vertical="center"/>
    </xf>
    <xf numFmtId="165" fontId="5" fillId="3" borderId="79" xfId="0" applyNumberFormat="1" applyFont="1" applyFill="1" applyBorder="1" applyAlignment="1">
      <alignment horizontal="right" vertical="center"/>
    </xf>
    <xf numFmtId="165" fontId="5" fillId="0" borderId="32" xfId="0" applyNumberFormat="1" applyFont="1" applyBorder="1" applyAlignment="1">
      <alignment horizontal="right" vertical="center"/>
    </xf>
    <xf numFmtId="165" fontId="7" fillId="3" borderId="37" xfId="0" applyNumberFormat="1" applyFont="1" applyFill="1" applyBorder="1" applyAlignment="1">
      <alignment horizontal="right" vertical="center"/>
    </xf>
    <xf numFmtId="165" fontId="1" fillId="3" borderId="35" xfId="0" applyNumberFormat="1" applyFont="1" applyFill="1" applyBorder="1" applyAlignment="1">
      <alignment vertical="center"/>
    </xf>
    <xf numFmtId="165" fontId="5" fillId="3" borderId="32" xfId="0" applyNumberFormat="1" applyFont="1" applyFill="1" applyBorder="1" applyAlignment="1">
      <alignment vertical="center"/>
    </xf>
    <xf numFmtId="165" fontId="1" fillId="3" borderId="37" xfId="0" applyNumberFormat="1" applyFont="1" applyFill="1" applyBorder="1" applyAlignment="1">
      <alignment horizontal="right" vertical="center"/>
    </xf>
    <xf numFmtId="165" fontId="7" fillId="0" borderId="28" xfId="0" applyNumberFormat="1" applyFont="1" applyBorder="1" applyAlignment="1">
      <alignment horizontal="right" vertical="center"/>
    </xf>
    <xf numFmtId="165" fontId="14" fillId="0" borderId="34" xfId="0" applyNumberFormat="1" applyFont="1" applyBorder="1" applyAlignment="1">
      <alignment horizontal="right" vertical="center"/>
    </xf>
    <xf numFmtId="165" fontId="7" fillId="0" borderId="31" xfId="0" applyNumberFormat="1" applyFont="1" applyBorder="1" applyAlignment="1">
      <alignment horizontal="right" vertical="center"/>
    </xf>
    <xf numFmtId="165" fontId="14" fillId="0" borderId="29" xfId="0" applyNumberFormat="1" applyFont="1" applyBorder="1" applyAlignment="1">
      <alignment horizontal="right" vertical="center"/>
    </xf>
    <xf numFmtId="0" fontId="8" fillId="2" borderId="5" xfId="0" applyFont="1" applyFill="1" applyBorder="1" applyAlignment="1">
      <alignment horizontal="center" vertical="center"/>
    </xf>
    <xf numFmtId="0" fontId="8" fillId="2" borderId="18" xfId="0" applyFont="1" applyFill="1" applyBorder="1" applyAlignment="1">
      <alignment horizontal="center" vertical="center"/>
    </xf>
    <xf numFmtId="164" fontId="1" fillId="3" borderId="0" xfId="0" applyNumberFormat="1" applyFont="1" applyFill="1" applyAlignment="1">
      <alignment horizontal="right" vertical="center"/>
    </xf>
    <xf numFmtId="0" fontId="10" fillId="0" borderId="0" xfId="0" applyFont="1" applyAlignment="1">
      <alignment horizontal="right" vertical="center"/>
    </xf>
    <xf numFmtId="165" fontId="30" fillId="0" borderId="12" xfId="0" applyNumberFormat="1" applyFont="1" applyBorder="1" applyAlignment="1">
      <alignment horizontal="right" vertical="center"/>
    </xf>
    <xf numFmtId="165" fontId="4" fillId="3" borderId="0" xfId="0" applyNumberFormat="1" applyFont="1" applyFill="1" applyBorder="1" applyAlignment="1">
      <alignment horizontal="right" vertical="center" wrapText="1"/>
    </xf>
    <xf numFmtId="165" fontId="5" fillId="3" borderId="0" xfId="0" applyNumberFormat="1" applyFont="1" applyFill="1" applyBorder="1" applyAlignment="1">
      <alignment horizontal="righ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0" borderId="0" xfId="0" applyFont="1" applyAlignment="1">
      <alignment horizontal="right" vertical="center"/>
    </xf>
    <xf numFmtId="165" fontId="9" fillId="3" borderId="12" xfId="0" applyNumberFormat="1" applyFont="1" applyFill="1" applyBorder="1" applyAlignment="1">
      <alignment horizontal="right" vertical="center" wrapText="1"/>
    </xf>
    <xf numFmtId="0" fontId="43" fillId="2" borderId="9" xfId="0" applyFont="1" applyFill="1" applyBorder="1" applyAlignment="1">
      <alignment horizontal="center" vertical="center" wrapText="1"/>
    </xf>
    <xf numFmtId="165" fontId="10" fillId="0" borderId="0" xfId="0" applyNumberFormat="1" applyFont="1" applyAlignment="1">
      <alignment vertical="center"/>
    </xf>
    <xf numFmtId="165" fontId="30" fillId="0" borderId="0" xfId="0" applyNumberFormat="1" applyFont="1" applyAlignment="1">
      <alignment vertical="center"/>
    </xf>
    <xf numFmtId="165" fontId="30" fillId="3" borderId="0" xfId="0" applyNumberFormat="1" applyFont="1" applyFill="1" applyAlignment="1">
      <alignment vertical="center"/>
    </xf>
    <xf numFmtId="0" fontId="20" fillId="2" borderId="0" xfId="0" applyFont="1" applyFill="1" applyBorder="1" applyAlignment="1">
      <alignment vertical="center" wrapText="1"/>
    </xf>
    <xf numFmtId="3" fontId="3" fillId="4" borderId="0" xfId="0" applyNumberFormat="1" applyFont="1" applyFill="1" applyAlignment="1">
      <alignment horizontal="right" vertical="center" wrapText="1" indent="2"/>
    </xf>
    <xf numFmtId="3" fontId="9" fillId="4" borderId="0" xfId="0" applyNumberFormat="1" applyFont="1" applyFill="1" applyAlignment="1">
      <alignment horizontal="right" vertical="center" wrapText="1" indent="2"/>
    </xf>
    <xf numFmtId="0" fontId="3" fillId="14" borderId="0" xfId="0" applyFont="1" applyFill="1" applyAlignment="1">
      <alignment horizontal="left" vertical="center" wrapText="1"/>
    </xf>
    <xf numFmtId="0" fontId="4" fillId="0" borderId="0" xfId="0" applyFont="1" applyAlignment="1">
      <alignment vertical="center" wrapText="1"/>
    </xf>
    <xf numFmtId="3" fontId="3" fillId="14" borderId="0" xfId="0" applyNumberFormat="1" applyFont="1" applyFill="1" applyAlignment="1">
      <alignment horizontal="right" vertical="center" wrapText="1"/>
    </xf>
    <xf numFmtId="3" fontId="9" fillId="14" borderId="0" xfId="0" applyNumberFormat="1" applyFont="1" applyFill="1" applyAlignment="1">
      <alignment horizontal="right" vertical="center" wrapText="1"/>
    </xf>
    <xf numFmtId="3" fontId="3" fillId="3" borderId="0" xfId="0" applyNumberFormat="1" applyFont="1" applyFill="1" applyAlignment="1">
      <alignment horizontal="right" vertical="center" wrapText="1" indent="2"/>
    </xf>
    <xf numFmtId="3" fontId="9" fillId="3" borderId="0" xfId="0" applyNumberFormat="1" applyFont="1" applyFill="1" applyAlignment="1">
      <alignment horizontal="right" vertical="center" wrapText="1" indent="2"/>
    </xf>
    <xf numFmtId="3" fontId="3" fillId="5" borderId="0" xfId="0" applyNumberFormat="1" applyFont="1" applyFill="1" applyAlignment="1">
      <alignment horizontal="right" vertical="center" wrapText="1" indent="2"/>
    </xf>
    <xf numFmtId="3" fontId="9" fillId="5" borderId="0" xfId="0" applyNumberFormat="1" applyFont="1" applyFill="1" applyAlignment="1">
      <alignment horizontal="right" vertical="center" wrapText="1" indent="2"/>
    </xf>
    <xf numFmtId="3" fontId="9" fillId="3" borderId="12" xfId="0" applyNumberFormat="1" applyFont="1" applyFill="1" applyBorder="1" applyAlignment="1">
      <alignment horizontal="right" vertical="center" wrapText="1" indent="2"/>
    </xf>
    <xf numFmtId="3" fontId="3" fillId="0" borderId="0" xfId="0" applyNumberFormat="1" applyFont="1" applyAlignment="1">
      <alignment horizontal="right" vertical="center" wrapText="1" indent="2"/>
    </xf>
    <xf numFmtId="3" fontId="9" fillId="0" borderId="0" xfId="0" applyNumberFormat="1" applyFont="1" applyAlignment="1">
      <alignment horizontal="right" vertical="center" wrapText="1" indent="2"/>
    </xf>
    <xf numFmtId="3" fontId="9" fillId="0" borderId="0" xfId="0" applyNumberFormat="1" applyFont="1" applyFill="1" applyAlignment="1">
      <alignment horizontal="right" vertical="center" wrapText="1" indent="2"/>
    </xf>
    <xf numFmtId="3" fontId="3" fillId="0" borderId="0" xfId="0" applyNumberFormat="1" applyFont="1" applyFill="1" applyAlignment="1">
      <alignment horizontal="right" vertical="center" wrapText="1" indent="2"/>
    </xf>
    <xf numFmtId="0" fontId="1" fillId="0" borderId="0" xfId="0" applyFont="1" applyAlignment="1">
      <alignment horizontal="justify" vertical="center"/>
    </xf>
    <xf numFmtId="0" fontId="9" fillId="0" borderId="0" xfId="0" applyFont="1" applyAlignment="1">
      <alignment horizontal="center" vertical="center"/>
    </xf>
    <xf numFmtId="0" fontId="3" fillId="0" borderId="14" xfId="0" applyFont="1" applyBorder="1" applyAlignment="1">
      <alignment horizontal="left" vertical="center" wrapText="1"/>
    </xf>
    <xf numFmtId="0" fontId="23" fillId="0" borderId="0" xfId="1" applyFont="1" applyAlignment="1">
      <alignment horizontal="right"/>
    </xf>
    <xf numFmtId="0" fontId="4" fillId="3" borderId="80" xfId="0" applyFont="1" applyFill="1" applyBorder="1" applyAlignment="1">
      <alignment horizontal="left" vertical="center" wrapText="1"/>
    </xf>
    <xf numFmtId="0" fontId="3" fillId="3" borderId="29" xfId="0" applyFont="1" applyFill="1" applyBorder="1" applyAlignment="1">
      <alignment horizontal="right" vertical="center" wrapText="1"/>
    </xf>
    <xf numFmtId="0" fontId="3" fillId="3" borderId="80" xfId="0" applyFont="1" applyFill="1" applyBorder="1" applyAlignment="1">
      <alignment horizontal="right" vertical="center" wrapText="1"/>
    </xf>
    <xf numFmtId="165" fontId="3" fillId="3" borderId="80" xfId="0" applyNumberFormat="1" applyFont="1" applyFill="1" applyBorder="1" applyAlignment="1">
      <alignment horizontal="right" vertical="center" wrapText="1"/>
    </xf>
    <xf numFmtId="165" fontId="3" fillId="3" borderId="29" xfId="0" applyNumberFormat="1" applyFont="1" applyFill="1" applyBorder="1" applyAlignment="1">
      <alignment horizontal="right" vertical="center" wrapText="1"/>
    </xf>
    <xf numFmtId="0" fontId="7" fillId="14" borderId="24" xfId="0" applyFont="1" applyFill="1" applyBorder="1" applyAlignment="1">
      <alignment horizontal="left" vertical="center" wrapText="1"/>
    </xf>
    <xf numFmtId="165" fontId="3" fillId="14" borderId="24" xfId="0" applyNumberFormat="1" applyFont="1" applyFill="1" applyBorder="1" applyAlignment="1">
      <alignment horizontal="right" vertical="center" wrapText="1"/>
    </xf>
    <xf numFmtId="165" fontId="3" fillId="14" borderId="0" xfId="0" applyNumberFormat="1" applyFont="1" applyFill="1" applyAlignment="1">
      <alignment horizontal="right" vertical="center" wrapText="1"/>
    </xf>
    <xf numFmtId="165" fontId="9" fillId="14" borderId="24" xfId="0" applyNumberFormat="1" applyFont="1" applyFill="1" applyBorder="1" applyAlignment="1">
      <alignment horizontal="right" vertical="center" wrapText="1"/>
    </xf>
    <xf numFmtId="165" fontId="9" fillId="14" borderId="0" xfId="0" applyNumberFormat="1" applyFont="1" applyFill="1" applyAlignment="1">
      <alignment horizontal="right" vertical="center" wrapText="1"/>
    </xf>
    <xf numFmtId="0" fontId="4" fillId="14" borderId="24" xfId="0" applyFont="1" applyFill="1" applyBorder="1" applyAlignment="1">
      <alignment horizontal="left" vertical="center" wrapText="1"/>
    </xf>
    <xf numFmtId="0" fontId="5" fillId="14" borderId="24" xfId="0" applyFont="1" applyFill="1" applyBorder="1" applyAlignment="1">
      <alignment horizontal="left" vertical="center" wrapText="1"/>
    </xf>
    <xf numFmtId="3" fontId="10" fillId="14" borderId="0" xfId="0" applyNumberFormat="1" applyFont="1" applyFill="1" applyAlignment="1">
      <alignment horizontal="right" vertical="center" wrapText="1"/>
    </xf>
    <xf numFmtId="165" fontId="10" fillId="14" borderId="24" xfId="0" applyNumberFormat="1" applyFont="1" applyFill="1" applyBorder="1" applyAlignment="1">
      <alignment horizontal="right" vertical="center" wrapText="1"/>
    </xf>
    <xf numFmtId="3" fontId="3" fillId="3" borderId="29" xfId="0" applyNumberFormat="1" applyFont="1" applyFill="1" applyBorder="1" applyAlignment="1">
      <alignment horizontal="right" vertical="center" wrapText="1"/>
    </xf>
    <xf numFmtId="0" fontId="5" fillId="3" borderId="80" xfId="0" applyFont="1" applyFill="1" applyBorder="1" applyAlignment="1">
      <alignment horizontal="left" vertical="center" wrapText="1"/>
    </xf>
    <xf numFmtId="3" fontId="10" fillId="3" borderId="29" xfId="0" applyNumberFormat="1" applyFont="1" applyFill="1" applyBorder="1" applyAlignment="1">
      <alignment horizontal="right" vertical="center" wrapText="1"/>
    </xf>
    <xf numFmtId="164" fontId="4" fillId="0" borderId="0" xfId="0" applyNumberFormat="1" applyFont="1" applyAlignment="1">
      <alignment vertical="center"/>
    </xf>
    <xf numFmtId="166" fontId="1" fillId="4" borderId="0" xfId="0" applyNumberFormat="1" applyFont="1" applyFill="1" applyAlignment="1">
      <alignment horizontal="right" vertical="center"/>
    </xf>
    <xf numFmtId="165" fontId="4" fillId="3" borderId="0" xfId="0" applyNumberFormat="1" applyFont="1" applyFill="1" applyBorder="1" applyAlignment="1">
      <alignment horizontal="right" vertical="center" wrapText="1"/>
    </xf>
    <xf numFmtId="165" fontId="5" fillId="3" borderId="0" xfId="0" applyNumberFormat="1" applyFont="1" applyFill="1" applyBorder="1" applyAlignment="1">
      <alignment horizontal="right" vertical="center" wrapText="1"/>
    </xf>
    <xf numFmtId="164" fontId="0" fillId="0" borderId="0" xfId="0" applyNumberFormat="1"/>
    <xf numFmtId="3" fontId="22" fillId="0" borderId="0" xfId="0" applyNumberFormat="1" applyFont="1"/>
    <xf numFmtId="3" fontId="44" fillId="0" borderId="0" xfId="0" applyNumberFormat="1" applyFont="1"/>
    <xf numFmtId="3" fontId="34" fillId="0" borderId="0" xfId="3" applyNumberFormat="1" applyFont="1" applyFill="1" applyBorder="1" applyAlignment="1" applyProtection="1"/>
    <xf numFmtId="165" fontId="30" fillId="3" borderId="0" xfId="0" applyNumberFormat="1" applyFont="1" applyFill="1" applyAlignment="1">
      <alignment horizontal="right" vertical="center"/>
    </xf>
    <xf numFmtId="165" fontId="30" fillId="0" borderId="0" xfId="0" applyNumberFormat="1" applyFont="1" applyFill="1" applyAlignment="1">
      <alignment horizontal="right" vertical="center"/>
    </xf>
    <xf numFmtId="165" fontId="10" fillId="0" borderId="0" xfId="0" applyNumberFormat="1" applyFont="1" applyFill="1" applyAlignment="1">
      <alignment horizontal="right" vertical="center"/>
    </xf>
    <xf numFmtId="165" fontId="10" fillId="3" borderId="0" xfId="0" applyNumberFormat="1" applyFont="1" applyFill="1" applyAlignment="1">
      <alignment horizontal="right" vertical="center"/>
    </xf>
    <xf numFmtId="165" fontId="10" fillId="0" borderId="0" xfId="0" applyNumberFormat="1" applyFont="1" applyAlignment="1">
      <alignment horizontal="right" vertical="center"/>
    </xf>
    <xf numFmtId="0" fontId="0" fillId="0" borderId="0" xfId="0" applyFill="1"/>
    <xf numFmtId="3" fontId="3" fillId="0" borderId="0" xfId="0" applyNumberFormat="1" applyFont="1" applyFill="1" applyAlignment="1">
      <alignment horizontal="right" vertical="center" wrapText="1"/>
    </xf>
    <xf numFmtId="3" fontId="3" fillId="0" borderId="0" xfId="0" applyNumberFormat="1" applyFont="1" applyFill="1" applyAlignment="1">
      <alignment vertical="center" wrapText="1"/>
    </xf>
    <xf numFmtId="0" fontId="3" fillId="0" borderId="0" xfId="0" applyFont="1" applyFill="1" applyAlignment="1">
      <alignment vertical="center" wrapText="1"/>
    </xf>
    <xf numFmtId="3" fontId="7" fillId="0" borderId="0" xfId="0" applyNumberFormat="1" applyFont="1" applyFill="1" applyAlignment="1">
      <alignment vertical="center"/>
    </xf>
    <xf numFmtId="0" fontId="44" fillId="0" borderId="0" xfId="0" applyFont="1" applyFill="1"/>
    <xf numFmtId="0" fontId="4" fillId="0" borderId="0" xfId="0" applyFont="1" applyFill="1" applyAlignment="1">
      <alignment horizontal="left" vertical="center"/>
    </xf>
    <xf numFmtId="165" fontId="5" fillId="0" borderId="55" xfId="0" applyNumberFormat="1" applyFont="1" applyBorder="1" applyAlignment="1">
      <alignment horizontal="right" vertical="center" wrapText="1"/>
    </xf>
    <xf numFmtId="165" fontId="14" fillId="3" borderId="55" xfId="0" applyNumberFormat="1" applyFont="1" applyFill="1" applyBorder="1" applyAlignment="1">
      <alignment horizontal="right" vertical="center" wrapText="1"/>
    </xf>
    <xf numFmtId="165" fontId="14" fillId="3" borderId="0" xfId="0" applyNumberFormat="1" applyFont="1" applyFill="1" applyAlignment="1">
      <alignment horizontal="right" vertical="center" wrapText="1"/>
    </xf>
    <xf numFmtId="165" fontId="14" fillId="0" borderId="0" xfId="0" applyNumberFormat="1" applyFont="1" applyFill="1" applyAlignment="1">
      <alignment horizontal="right" vertical="center" wrapText="1"/>
    </xf>
    <xf numFmtId="165" fontId="14" fillId="4" borderId="0" xfId="0" applyNumberFormat="1" applyFont="1" applyFill="1" applyAlignment="1">
      <alignment horizontal="right" vertical="center" wrapText="1"/>
    </xf>
    <xf numFmtId="165" fontId="4" fillId="0" borderId="0" xfId="0" applyNumberFormat="1" applyFont="1" applyFill="1" applyBorder="1" applyAlignment="1">
      <alignment horizontal="right" vertical="center" wrapText="1"/>
    </xf>
    <xf numFmtId="165" fontId="7" fillId="0" borderId="0" xfId="0" applyNumberFormat="1" applyFont="1" applyFill="1" applyBorder="1" applyAlignment="1">
      <alignment horizontal="right" vertical="center" wrapText="1"/>
    </xf>
    <xf numFmtId="165" fontId="1" fillId="0" borderId="0" xfId="0" applyNumberFormat="1" applyFont="1" applyFill="1" applyBorder="1" applyAlignment="1">
      <alignment horizontal="right" vertical="center" wrapText="1"/>
    </xf>
    <xf numFmtId="165" fontId="5" fillId="0" borderId="0" xfId="0" applyNumberFormat="1" applyFont="1" applyFill="1" applyAlignment="1">
      <alignment horizontal="right" vertical="center" wrapText="1"/>
    </xf>
    <xf numFmtId="165" fontId="7" fillId="4" borderId="0" xfId="0" applyNumberFormat="1" applyFont="1" applyFill="1" applyBorder="1" applyAlignment="1">
      <alignment horizontal="right" vertical="center" wrapText="1"/>
    </xf>
    <xf numFmtId="165" fontId="1" fillId="4" borderId="0" xfId="0" applyNumberFormat="1" applyFont="1" applyFill="1" applyBorder="1" applyAlignment="1">
      <alignment horizontal="right" vertical="center" wrapText="1"/>
    </xf>
    <xf numFmtId="165" fontId="5" fillId="4" borderId="0" xfId="0" applyNumberFormat="1" applyFont="1" applyFill="1" applyAlignment="1">
      <alignment horizontal="right" vertical="center" wrapText="1"/>
    </xf>
    <xf numFmtId="164" fontId="5" fillId="0" borderId="0" xfId="0" applyNumberFormat="1" applyFont="1" applyFill="1" applyAlignment="1">
      <alignment horizontal="right" vertical="center" wrapText="1"/>
    </xf>
    <xf numFmtId="165" fontId="7" fillId="0" borderId="68" xfId="0" applyNumberFormat="1" applyFont="1" applyBorder="1" applyAlignment="1">
      <alignment horizontal="right" vertical="center" wrapText="1"/>
    </xf>
    <xf numFmtId="165" fontId="14" fillId="0" borderId="68" xfId="0" applyNumberFormat="1" applyFont="1" applyBorder="1" applyAlignment="1">
      <alignment horizontal="right" vertical="center" wrapText="1"/>
    </xf>
    <xf numFmtId="1" fontId="1" fillId="0" borderId="35" xfId="0" applyNumberFormat="1" applyFont="1" applyBorder="1" applyAlignment="1">
      <alignment horizontal="right" vertical="center"/>
    </xf>
    <xf numFmtId="165" fontId="1" fillId="0" borderId="35" xfId="0" applyNumberFormat="1" applyFont="1" applyFill="1" applyBorder="1" applyAlignment="1">
      <alignment horizontal="right" vertical="center"/>
    </xf>
    <xf numFmtId="165" fontId="7" fillId="3" borderId="35" xfId="0" applyNumberFormat="1" applyFont="1" applyFill="1" applyBorder="1" applyAlignment="1">
      <alignment horizontal="right" vertical="center"/>
    </xf>
    <xf numFmtId="165" fontId="1" fillId="3" borderId="36" xfId="0" applyNumberFormat="1" applyFont="1" applyFill="1" applyBorder="1" applyAlignment="1">
      <alignment horizontal="right" vertical="center"/>
    </xf>
    <xf numFmtId="165" fontId="7" fillId="0" borderId="37" xfId="0" applyNumberFormat="1" applyFont="1" applyFill="1" applyBorder="1" applyAlignment="1">
      <alignment horizontal="right" vertical="center"/>
    </xf>
    <xf numFmtId="165" fontId="14" fillId="0" borderId="15" xfId="0" applyNumberFormat="1" applyFont="1" applyBorder="1" applyAlignment="1">
      <alignment horizontal="right" vertical="center"/>
    </xf>
    <xf numFmtId="165" fontId="1" fillId="0" borderId="32" xfId="0" applyNumberFormat="1" applyFont="1" applyFill="1" applyBorder="1" applyAlignment="1">
      <alignment horizontal="right" vertical="center"/>
    </xf>
    <xf numFmtId="165" fontId="5" fillId="0" borderId="0" xfId="0" applyNumberFormat="1" applyFont="1" applyFill="1" applyAlignment="1">
      <alignment horizontal="right" vertical="center"/>
    </xf>
    <xf numFmtId="165" fontId="14" fillId="3" borderId="0" xfId="0" applyNumberFormat="1" applyFont="1" applyFill="1" applyAlignment="1">
      <alignment horizontal="right" vertical="center"/>
    </xf>
    <xf numFmtId="0" fontId="7" fillId="3" borderId="46" xfId="0" applyFont="1" applyFill="1" applyBorder="1" applyAlignment="1">
      <alignment horizontal="right" vertical="center"/>
    </xf>
    <xf numFmtId="0" fontId="6" fillId="2" borderId="0" xfId="0" applyFont="1" applyFill="1" applyAlignment="1">
      <alignment horizontal="center" vertical="center" wrapText="1"/>
    </xf>
    <xf numFmtId="165" fontId="14" fillId="3" borderId="81" xfId="0" applyNumberFormat="1" applyFont="1" applyFill="1" applyBorder="1" applyAlignment="1">
      <alignment horizontal="right" vertical="center"/>
    </xf>
    <xf numFmtId="165" fontId="14" fillId="3" borderId="82" xfId="0" applyNumberFormat="1" applyFont="1" applyFill="1" applyBorder="1" applyAlignment="1">
      <alignment horizontal="right" vertical="center"/>
    </xf>
    <xf numFmtId="165" fontId="14" fillId="0" borderId="82" xfId="0" applyNumberFormat="1" applyFont="1" applyFill="1" applyBorder="1" applyAlignment="1">
      <alignment horizontal="right" vertical="center"/>
    </xf>
    <xf numFmtId="0" fontId="45" fillId="2" borderId="13" xfId="0" applyFont="1" applyFill="1" applyBorder="1" applyAlignment="1">
      <alignment horizontal="center" vertical="center" wrapText="1"/>
    </xf>
    <xf numFmtId="0" fontId="3" fillId="3" borderId="12" xfId="0" applyFont="1" applyFill="1" applyBorder="1" applyAlignment="1">
      <alignment horizontal="right" vertical="center" wrapText="1"/>
    </xf>
    <xf numFmtId="166" fontId="3" fillId="3" borderId="0" xfId="0" applyNumberFormat="1" applyFont="1" applyFill="1" applyAlignment="1">
      <alignment horizontal="right" vertical="center" wrapText="1"/>
    </xf>
    <xf numFmtId="166" fontId="3" fillId="3" borderId="12" xfId="0" applyNumberFormat="1" applyFont="1" applyFill="1" applyBorder="1" applyAlignment="1">
      <alignment horizontal="right" vertical="center" wrapText="1"/>
    </xf>
    <xf numFmtId="3" fontId="3" fillId="3" borderId="12" xfId="0" applyNumberFormat="1" applyFont="1" applyFill="1" applyBorder="1" applyAlignment="1">
      <alignment horizontal="right" vertical="center" wrapText="1"/>
    </xf>
    <xf numFmtId="0" fontId="46" fillId="0" borderId="0" xfId="3" applyFont="1" applyAlignment="1">
      <alignment wrapText="1"/>
    </xf>
    <xf numFmtId="0" fontId="46" fillId="0" borderId="0" xfId="3" applyFont="1"/>
    <xf numFmtId="0" fontId="46" fillId="13" borderId="0" xfId="3" applyFont="1" applyFill="1" applyAlignment="1">
      <alignment wrapText="1"/>
    </xf>
    <xf numFmtId="0" fontId="50" fillId="12" borderId="1" xfId="3" applyFont="1" applyFill="1" applyBorder="1" applyAlignment="1">
      <alignment horizontal="center" vertical="center" wrapText="1"/>
    </xf>
    <xf numFmtId="0" fontId="50" fillId="12" borderId="2" xfId="3" applyFont="1" applyFill="1" applyBorder="1" applyAlignment="1">
      <alignment horizontal="center" vertical="center" wrapText="1"/>
    </xf>
    <xf numFmtId="0" fontId="50" fillId="12" borderId="38" xfId="3" applyFont="1" applyFill="1" applyBorder="1" applyAlignment="1">
      <alignment horizontal="center" vertical="center" wrapText="1"/>
    </xf>
    <xf numFmtId="0" fontId="50" fillId="12" borderId="18" xfId="3" applyFont="1" applyFill="1" applyBorder="1" applyAlignment="1">
      <alignment horizontal="center" vertical="center" wrapText="1"/>
    </xf>
    <xf numFmtId="0" fontId="50" fillId="12" borderId="17" xfId="3" applyFont="1" applyFill="1" applyBorder="1" applyAlignment="1">
      <alignment horizontal="center" vertical="center" wrapText="1"/>
    </xf>
    <xf numFmtId="0" fontId="50" fillId="12" borderId="3" xfId="3" applyFont="1" applyFill="1" applyBorder="1" applyAlignment="1">
      <alignment horizontal="center" vertical="center" wrapText="1"/>
    </xf>
    <xf numFmtId="0" fontId="51" fillId="3" borderId="0" xfId="0" applyFont="1" applyFill="1" applyAlignment="1">
      <alignment horizontal="left" vertical="center" wrapText="1"/>
    </xf>
    <xf numFmtId="166" fontId="52" fillId="3" borderId="0" xfId="0" applyNumberFormat="1" applyFont="1" applyFill="1" applyAlignment="1">
      <alignment horizontal="right" vertical="center" wrapText="1"/>
    </xf>
    <xf numFmtId="0" fontId="51" fillId="0" borderId="0" xfId="0" applyFont="1" applyAlignment="1">
      <alignment horizontal="left" vertical="center" wrapText="1"/>
    </xf>
    <xf numFmtId="166" fontId="52" fillId="0" borderId="0" xfId="0" applyNumberFormat="1" applyFont="1" applyAlignment="1">
      <alignment horizontal="right" vertical="center" wrapText="1"/>
    </xf>
    <xf numFmtId="0" fontId="51" fillId="3" borderId="12" xfId="0" applyFont="1" applyFill="1" applyBorder="1" applyAlignment="1">
      <alignment horizontal="left" vertical="center" wrapText="1"/>
    </xf>
    <xf numFmtId="166" fontId="52" fillId="3" borderId="12" xfId="0" applyNumberFormat="1" applyFont="1" applyFill="1" applyBorder="1" applyAlignment="1">
      <alignment horizontal="right" vertical="center" wrapText="1"/>
    </xf>
    <xf numFmtId="0" fontId="53" fillId="0" borderId="84" xfId="0" applyFont="1" applyBorder="1" applyAlignment="1">
      <alignment vertical="center" wrapText="1"/>
    </xf>
    <xf numFmtId="0" fontId="7" fillId="0" borderId="84" xfId="0" applyFont="1" applyBorder="1" applyAlignment="1">
      <alignment horizontal="center" vertical="center"/>
    </xf>
    <xf numFmtId="0" fontId="1" fillId="4" borderId="0" xfId="0" applyFont="1" applyFill="1" applyAlignment="1">
      <alignment horizontal="left" vertical="center" wrapText="1"/>
    </xf>
    <xf numFmtId="0" fontId="1" fillId="0" borderId="84" xfId="0" applyFont="1" applyBorder="1" applyAlignment="1">
      <alignment horizontal="left" vertical="center" wrapText="1"/>
    </xf>
    <xf numFmtId="166" fontId="1" fillId="4" borderId="0" xfId="0" applyNumberFormat="1" applyFont="1" applyFill="1" applyAlignment="1">
      <alignment horizontal="center" vertical="center"/>
    </xf>
    <xf numFmtId="166" fontId="1" fillId="0" borderId="84" xfId="0" applyNumberFormat="1" applyFont="1" applyBorder="1" applyAlignment="1">
      <alignment horizontal="center" vertical="center"/>
    </xf>
    <xf numFmtId="166" fontId="1" fillId="0" borderId="84" xfId="0" applyNumberFormat="1" applyFont="1" applyBorder="1" applyAlignment="1">
      <alignment horizontal="right" vertical="center"/>
    </xf>
    <xf numFmtId="165" fontId="9" fillId="0" borderId="12" xfId="0" applyNumberFormat="1" applyFont="1" applyBorder="1" applyAlignment="1">
      <alignment horizontal="right" vertical="center"/>
    </xf>
    <xf numFmtId="0" fontId="15" fillId="0" borderId="0" xfId="1" applyFill="1"/>
    <xf numFmtId="0" fontId="8" fillId="2" borderId="18" xfId="0" applyFont="1" applyFill="1" applyBorder="1" applyAlignment="1">
      <alignment horizontal="center" vertical="center"/>
    </xf>
    <xf numFmtId="0" fontId="6" fillId="2" borderId="17" xfId="0" applyFont="1" applyFill="1" applyBorder="1" applyAlignment="1">
      <alignment horizontal="center" vertical="center"/>
    </xf>
    <xf numFmtId="164" fontId="1" fillId="3" borderId="0" xfId="0" applyNumberFormat="1" applyFont="1" applyFill="1" applyAlignment="1">
      <alignment horizontal="right" vertical="center"/>
    </xf>
    <xf numFmtId="164" fontId="4" fillId="3" borderId="0" xfId="0" applyNumberFormat="1" applyFont="1" applyFill="1" applyBorder="1" applyAlignment="1">
      <alignment horizontal="right" vertical="center"/>
    </xf>
    <xf numFmtId="3" fontId="4" fillId="0" borderId="0" xfId="0" applyNumberFormat="1" applyFont="1" applyBorder="1" applyAlignment="1">
      <alignment horizontal="right" vertical="center"/>
    </xf>
    <xf numFmtId="165" fontId="4" fillId="0" borderId="8" xfId="0" applyNumberFormat="1" applyFont="1" applyBorder="1" applyAlignment="1">
      <alignment horizontal="right" vertical="center"/>
    </xf>
    <xf numFmtId="0" fontId="6" fillId="2" borderId="13" xfId="0" applyFont="1" applyFill="1" applyBorder="1" applyAlignment="1">
      <alignment horizontal="center" vertical="center" wrapText="1"/>
    </xf>
    <xf numFmtId="165" fontId="4" fillId="3" borderId="0" xfId="0" applyNumberFormat="1" applyFont="1" applyFill="1" applyBorder="1" applyAlignment="1">
      <alignment horizontal="right" vertical="center" wrapText="1"/>
    </xf>
    <xf numFmtId="165" fontId="5" fillId="3" borderId="0" xfId="0" applyNumberFormat="1"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0" fillId="0" borderId="0" xfId="0" applyFont="1" applyAlignment="1">
      <alignment horizontal="right" vertical="center" wrapText="1"/>
    </xf>
    <xf numFmtId="0" fontId="6" fillId="2" borderId="0" xfId="0" applyFont="1" applyFill="1" applyAlignment="1">
      <alignment horizontal="center" vertical="center"/>
    </xf>
    <xf numFmtId="169" fontId="3" fillId="4" borderId="0" xfId="9" applyNumberFormat="1" applyFont="1" applyFill="1" applyAlignment="1">
      <alignment horizontal="right" vertical="center" wrapText="1"/>
    </xf>
    <xf numFmtId="0" fontId="7" fillId="0" borderId="55" xfId="0" applyFont="1" applyBorder="1" applyAlignment="1">
      <alignment horizontal="right" vertical="center"/>
    </xf>
    <xf numFmtId="0" fontId="14" fillId="0" borderId="55" xfId="0" applyFont="1" applyBorder="1" applyAlignment="1">
      <alignment horizontal="right" vertical="center" wrapText="1"/>
    </xf>
    <xf numFmtId="165" fontId="7" fillId="0" borderId="55" xfId="0" applyNumberFormat="1" applyFont="1" applyFill="1" applyBorder="1" applyAlignment="1">
      <alignment horizontal="right" vertical="center"/>
    </xf>
    <xf numFmtId="0" fontId="13" fillId="0" borderId="0" xfId="0" applyFont="1" applyAlignment="1">
      <alignment vertical="center"/>
    </xf>
    <xf numFmtId="0" fontId="43" fillId="2" borderId="2" xfId="0" applyFont="1" applyFill="1" applyBorder="1" applyAlignment="1">
      <alignment horizontal="center" vertical="center" wrapText="1"/>
    </xf>
    <xf numFmtId="0" fontId="43" fillId="2" borderId="8" xfId="0" applyFont="1" applyFill="1" applyBorder="1" applyAlignment="1">
      <alignment horizontal="center" vertical="center" wrapText="1"/>
    </xf>
    <xf numFmtId="3" fontId="42" fillId="0" borderId="36" xfId="0" applyNumberFormat="1" applyFont="1" applyBorder="1" applyAlignment="1">
      <alignment horizontal="right" vertical="center"/>
    </xf>
    <xf numFmtId="165" fontId="54" fillId="0" borderId="15" xfId="0" applyNumberFormat="1" applyFont="1" applyBorder="1" applyAlignment="1">
      <alignment horizontal="right" vertical="center"/>
    </xf>
    <xf numFmtId="0" fontId="33" fillId="3" borderId="48" xfId="0" applyFont="1" applyFill="1" applyBorder="1" applyAlignment="1">
      <alignment horizontal="left" vertical="center"/>
    </xf>
    <xf numFmtId="0" fontId="12" fillId="3" borderId="0" xfId="0" applyFont="1" applyFill="1" applyAlignment="1">
      <alignment horizontal="left" vertical="center"/>
    </xf>
    <xf numFmtId="0" fontId="33" fillId="0" borderId="35" xfId="0" applyFont="1" applyBorder="1" applyAlignment="1">
      <alignment horizontal="left" vertical="center"/>
    </xf>
    <xf numFmtId="0" fontId="12" fillId="0" borderId="0" xfId="0" applyFont="1" applyAlignment="1">
      <alignment horizontal="left" vertical="center"/>
    </xf>
    <xf numFmtId="3" fontId="33" fillId="3" borderId="35" xfId="0" applyNumberFormat="1" applyFont="1" applyFill="1" applyBorder="1" applyAlignment="1">
      <alignment horizontal="right" vertical="center"/>
    </xf>
    <xf numFmtId="165" fontId="33" fillId="3" borderId="35" xfId="0" applyNumberFormat="1" applyFont="1" applyFill="1" applyBorder="1" applyAlignment="1">
      <alignment horizontal="right" vertical="center"/>
    </xf>
    <xf numFmtId="165" fontId="12" fillId="3" borderId="0" xfId="0" applyNumberFormat="1" applyFont="1" applyFill="1" applyAlignment="1">
      <alignment horizontal="right" vertical="center"/>
    </xf>
    <xf numFmtId="0" fontId="33" fillId="0" borderId="35" xfId="0" applyFont="1" applyBorder="1" applyAlignment="1">
      <alignment horizontal="right" vertical="center"/>
    </xf>
    <xf numFmtId="165" fontId="33" fillId="0" borderId="35" xfId="0" applyNumberFormat="1" applyFont="1" applyFill="1" applyBorder="1" applyAlignment="1">
      <alignment horizontal="right" vertical="center"/>
    </xf>
    <xf numFmtId="165" fontId="33" fillId="0" borderId="32" xfId="0" applyNumberFormat="1" applyFont="1" applyFill="1" applyBorder="1" applyAlignment="1">
      <alignment horizontal="right" vertical="center"/>
    </xf>
    <xf numFmtId="0" fontId="33" fillId="3" borderId="35" xfId="0" applyFont="1" applyFill="1" applyBorder="1" applyAlignment="1">
      <alignment horizontal="right" vertical="center"/>
    </xf>
    <xf numFmtId="165" fontId="33" fillId="3" borderId="28" xfId="0" applyNumberFormat="1" applyFont="1" applyFill="1" applyBorder="1" applyAlignment="1">
      <alignment horizontal="right" vertical="center"/>
    </xf>
    <xf numFmtId="165" fontId="12" fillId="3" borderId="32" xfId="0" applyNumberFormat="1" applyFont="1" applyFill="1" applyBorder="1" applyAlignment="1">
      <alignment horizontal="right" vertical="center"/>
    </xf>
    <xf numFmtId="1" fontId="33" fillId="0" borderId="35" xfId="0" applyNumberFormat="1" applyFont="1" applyBorder="1" applyAlignment="1">
      <alignment horizontal="right" vertical="center"/>
    </xf>
    <xf numFmtId="165" fontId="12" fillId="0" borderId="0" xfId="0" applyNumberFormat="1" applyFont="1" applyFill="1" applyAlignment="1">
      <alignment horizontal="right" vertical="center"/>
    </xf>
    <xf numFmtId="165" fontId="42" fillId="3" borderId="35" xfId="0" applyNumberFormat="1" applyFont="1" applyFill="1" applyBorder="1" applyAlignment="1">
      <alignment horizontal="right" vertical="center"/>
    </xf>
    <xf numFmtId="165" fontId="54" fillId="3" borderId="0" xfId="0" applyNumberFormat="1" applyFont="1" applyFill="1" applyAlignment="1">
      <alignment horizontal="right" vertical="center"/>
    </xf>
    <xf numFmtId="3" fontId="33" fillId="0" borderId="35" xfId="0" applyNumberFormat="1" applyFont="1" applyBorder="1" applyAlignment="1">
      <alignment horizontal="right" vertical="center"/>
    </xf>
    <xf numFmtId="0" fontId="42" fillId="3" borderId="46" xfId="0" applyFont="1" applyFill="1" applyBorder="1" applyAlignment="1">
      <alignment horizontal="right" vertical="center"/>
    </xf>
    <xf numFmtId="0" fontId="42" fillId="3" borderId="45" xfId="0" applyFont="1" applyFill="1" applyBorder="1" applyAlignment="1">
      <alignment horizontal="right" vertical="center"/>
    </xf>
    <xf numFmtId="0" fontId="54" fillId="3" borderId="34" xfId="0" applyFont="1" applyFill="1" applyBorder="1" applyAlignment="1">
      <alignment horizontal="right" vertical="center"/>
    </xf>
    <xf numFmtId="0" fontId="33" fillId="0" borderId="32" xfId="0" applyFont="1" applyBorder="1" applyAlignment="1">
      <alignment horizontal="right" vertical="center"/>
    </xf>
    <xf numFmtId="0" fontId="33" fillId="3" borderId="42" xfId="0" applyFont="1" applyFill="1" applyBorder="1" applyAlignment="1">
      <alignment horizontal="right" vertical="center"/>
    </xf>
    <xf numFmtId="0" fontId="33" fillId="0" borderId="49" xfId="0" applyFont="1" applyBorder="1" applyAlignment="1">
      <alignment horizontal="left" vertical="center"/>
    </xf>
    <xf numFmtId="0" fontId="33" fillId="0" borderId="47" xfId="0" applyFont="1" applyBorder="1" applyAlignment="1">
      <alignment horizontal="left" vertical="center"/>
    </xf>
    <xf numFmtId="0" fontId="12" fillId="0" borderId="39" xfId="0" applyFont="1" applyBorder="1" applyAlignment="1">
      <alignment horizontal="left" vertical="center"/>
    </xf>
    <xf numFmtId="3" fontId="42" fillId="3" borderId="36" xfId="0" applyNumberFormat="1" applyFont="1" applyFill="1" applyBorder="1" applyAlignment="1">
      <alignment horizontal="right" vertical="center"/>
    </xf>
    <xf numFmtId="165" fontId="42" fillId="3" borderId="37" xfId="0" applyNumberFormat="1" applyFont="1" applyFill="1" applyBorder="1" applyAlignment="1">
      <alignment horizontal="right" vertical="center"/>
    </xf>
    <xf numFmtId="165" fontId="54" fillId="3" borderId="81" xfId="0" applyNumberFormat="1" applyFont="1" applyFill="1" applyBorder="1" applyAlignment="1">
      <alignment horizontal="right" vertical="center"/>
    </xf>
    <xf numFmtId="0" fontId="55" fillId="0" borderId="48" xfId="0" applyFont="1" applyBorder="1"/>
    <xf numFmtId="0" fontId="12" fillId="0" borderId="0" xfId="0" applyFont="1" applyAlignment="1">
      <alignment horizontal="right" vertical="center"/>
    </xf>
    <xf numFmtId="3" fontId="42" fillId="0" borderId="37" xfId="0" applyNumberFormat="1" applyFont="1" applyBorder="1" applyAlignment="1">
      <alignment horizontal="right" vertical="center"/>
    </xf>
    <xf numFmtId="165" fontId="42" fillId="0" borderId="37" xfId="0" applyNumberFormat="1" applyFont="1" applyFill="1" applyBorder="1" applyAlignment="1">
      <alignment horizontal="right" vertical="center"/>
    </xf>
    <xf numFmtId="165" fontId="54" fillId="0" borderId="82" xfId="0" applyNumberFormat="1" applyFont="1" applyFill="1" applyBorder="1" applyAlignment="1">
      <alignment horizontal="right" vertical="center"/>
    </xf>
    <xf numFmtId="0" fontId="55" fillId="3" borderId="48" xfId="0" applyFont="1" applyFill="1" applyBorder="1"/>
    <xf numFmtId="0" fontId="12" fillId="3" borderId="0" xfId="0" applyFont="1" applyFill="1" applyAlignment="1">
      <alignment horizontal="right" vertical="center"/>
    </xf>
    <xf numFmtId="0" fontId="33" fillId="3" borderId="35" xfId="0" applyFont="1" applyFill="1" applyBorder="1" applyAlignment="1">
      <alignment vertical="center"/>
    </xf>
    <xf numFmtId="0" fontId="33" fillId="3" borderId="36" xfId="0" applyFont="1" applyFill="1" applyBorder="1" applyAlignment="1">
      <alignment horizontal="right" vertical="center"/>
    </xf>
    <xf numFmtId="165" fontId="33" fillId="3" borderId="36" xfId="0" applyNumberFormat="1" applyFont="1" applyFill="1" applyBorder="1" applyAlignment="1">
      <alignment horizontal="right" vertical="center"/>
    </xf>
    <xf numFmtId="3" fontId="42" fillId="0" borderId="45" xfId="0" applyNumberFormat="1" applyFont="1" applyBorder="1" applyAlignment="1">
      <alignment horizontal="right" vertical="center"/>
    </xf>
    <xf numFmtId="0" fontId="42" fillId="0" borderId="48" xfId="0" applyFont="1" applyBorder="1" applyAlignment="1">
      <alignment horizontal="right" vertical="center"/>
    </xf>
    <xf numFmtId="0" fontId="42" fillId="3" borderId="40" xfId="0" applyFont="1" applyFill="1" applyBorder="1" applyAlignment="1">
      <alignment horizontal="right" vertical="center"/>
    </xf>
    <xf numFmtId="0" fontId="42" fillId="0" borderId="42" xfId="0" applyFont="1" applyBorder="1" applyAlignment="1">
      <alignment horizontal="right" vertical="center"/>
    </xf>
    <xf numFmtId="165" fontId="42" fillId="0" borderId="31" xfId="0" applyNumberFormat="1" applyFont="1" applyBorder="1" applyAlignment="1">
      <alignment horizontal="right" vertical="center"/>
    </xf>
    <xf numFmtId="165" fontId="54" fillId="3" borderId="82" xfId="0" applyNumberFormat="1" applyFont="1" applyFill="1" applyBorder="1" applyAlignment="1">
      <alignment horizontal="right" vertical="center"/>
    </xf>
    <xf numFmtId="0" fontId="1" fillId="0" borderId="86" xfId="0" applyFont="1" applyBorder="1" applyAlignment="1">
      <alignment horizontal="left" vertical="center" wrapText="1"/>
    </xf>
    <xf numFmtId="0" fontId="1" fillId="0" borderId="45" xfId="0" applyFont="1" applyBorder="1" applyAlignment="1">
      <alignment horizontal="right" vertical="center"/>
    </xf>
    <xf numFmtId="0" fontId="5" fillId="0" borderId="46" xfId="0" applyFont="1" applyBorder="1" applyAlignment="1">
      <alignment horizontal="right" vertical="center"/>
    </xf>
    <xf numFmtId="165" fontId="1" fillId="0" borderId="87" xfId="0" applyNumberFormat="1" applyFont="1" applyBorder="1" applyAlignment="1">
      <alignment horizontal="right" vertical="center"/>
    </xf>
    <xf numFmtId="165" fontId="33" fillId="0" borderId="87" xfId="0" applyNumberFormat="1" applyFont="1" applyBorder="1" applyAlignment="1">
      <alignment horizontal="right" vertical="center"/>
    </xf>
    <xf numFmtId="165" fontId="12" fillId="0" borderId="34" xfId="0" applyNumberFormat="1" applyFont="1" applyFill="1" applyBorder="1" applyAlignment="1">
      <alignment horizontal="right" vertical="center"/>
    </xf>
    <xf numFmtId="165" fontId="5" fillId="0" borderId="88" xfId="0" applyNumberFormat="1" applyFont="1" applyFill="1" applyBorder="1" applyAlignment="1">
      <alignment horizontal="right" vertical="center"/>
    </xf>
    <xf numFmtId="164" fontId="1" fillId="8" borderId="8" xfId="0" applyNumberFormat="1" applyFont="1" applyFill="1" applyBorder="1" applyAlignment="1">
      <alignment horizontal="right" vertical="center"/>
    </xf>
    <xf numFmtId="164" fontId="1" fillId="14" borderId="8" xfId="0" applyNumberFormat="1" applyFont="1" applyFill="1" applyBorder="1" applyAlignment="1">
      <alignment horizontal="right" vertical="center"/>
    </xf>
    <xf numFmtId="3" fontId="4" fillId="0" borderId="0" xfId="0" applyNumberFormat="1" applyFont="1" applyBorder="1" applyAlignment="1">
      <alignment horizontal="right" vertical="center"/>
    </xf>
    <xf numFmtId="165" fontId="4" fillId="0" borderId="8" xfId="0" applyNumberFormat="1" applyFont="1" applyBorder="1" applyAlignment="1">
      <alignment horizontal="right" vertical="center"/>
    </xf>
    <xf numFmtId="1" fontId="22" fillId="0" borderId="0" xfId="0" applyNumberFormat="1" applyFont="1"/>
    <xf numFmtId="164" fontId="22" fillId="0" borderId="0" xfId="0" applyNumberFormat="1" applyFont="1"/>
    <xf numFmtId="164" fontId="9" fillId="3" borderId="0" xfId="0" applyNumberFormat="1" applyFont="1" applyFill="1" applyAlignment="1">
      <alignment horizontal="right" vertical="center"/>
    </xf>
    <xf numFmtId="164" fontId="3" fillId="0" borderId="0" xfId="0" applyNumberFormat="1" applyFont="1" applyAlignment="1">
      <alignment horizontal="right" vertical="center"/>
    </xf>
    <xf numFmtId="164" fontId="3" fillId="3" borderId="0" xfId="0" applyNumberFormat="1" applyFont="1" applyFill="1" applyAlignment="1">
      <alignment horizontal="right" vertical="center"/>
    </xf>
    <xf numFmtId="164" fontId="9" fillId="0" borderId="0" xfId="0" applyNumberFormat="1" applyFont="1" applyAlignment="1">
      <alignment horizontal="right" vertical="center"/>
    </xf>
    <xf numFmtId="164" fontId="9" fillId="0" borderId="12" xfId="0" applyNumberFormat="1" applyFont="1" applyBorder="1" applyAlignment="1">
      <alignment horizontal="right" vertical="center"/>
    </xf>
    <xf numFmtId="49" fontId="0" fillId="0" borderId="0" xfId="0" applyNumberFormat="1"/>
    <xf numFmtId="164" fontId="1" fillId="0" borderId="0" xfId="0" applyNumberFormat="1" applyFont="1" applyFill="1" applyAlignment="1">
      <alignment vertical="center"/>
    </xf>
    <xf numFmtId="165" fontId="3" fillId="0" borderId="0" xfId="0" applyNumberFormat="1" applyFont="1" applyFill="1" applyBorder="1" applyAlignment="1">
      <alignment horizontal="right" vertical="center"/>
    </xf>
    <xf numFmtId="165" fontId="9" fillId="0" borderId="0" xfId="0" applyNumberFormat="1" applyFont="1" applyFill="1" applyBorder="1" applyAlignment="1">
      <alignment horizontal="right" vertical="center"/>
    </xf>
    <xf numFmtId="165" fontId="9" fillId="6" borderId="89" xfId="0" applyNumberFormat="1" applyFont="1" applyFill="1" applyBorder="1" applyAlignment="1">
      <alignment horizontal="right" vertical="center"/>
    </xf>
    <xf numFmtId="165" fontId="4" fillId="0" borderId="0" xfId="0" applyNumberFormat="1" applyFont="1" applyFill="1" applyAlignment="1">
      <alignment horizontal="right" vertical="center"/>
    </xf>
    <xf numFmtId="1" fontId="3" fillId="4" borderId="0" xfId="0" applyNumberFormat="1" applyFont="1" applyFill="1" applyAlignment="1">
      <alignment horizontal="right" vertical="center" wrapText="1"/>
    </xf>
    <xf numFmtId="1" fontId="3" fillId="0" borderId="0" xfId="0" applyNumberFormat="1" applyFont="1" applyFill="1" applyAlignment="1">
      <alignment horizontal="right" vertical="center" wrapText="1"/>
    </xf>
    <xf numFmtId="169" fontId="1" fillId="0" borderId="0" xfId="0" applyNumberFormat="1" applyFont="1" applyAlignment="1">
      <alignment vertical="center"/>
    </xf>
    <xf numFmtId="165" fontId="4" fillId="3" borderId="0" xfId="0" applyNumberFormat="1" applyFont="1" applyFill="1" applyBorder="1" applyAlignment="1">
      <alignment horizontal="right" vertical="center" wrapText="1"/>
    </xf>
    <xf numFmtId="165" fontId="5" fillId="3" borderId="0" xfId="0" applyNumberFormat="1" applyFont="1" applyFill="1" applyBorder="1" applyAlignment="1">
      <alignment horizontal="right" vertical="center" wrapText="1"/>
    </xf>
    <xf numFmtId="166" fontId="4" fillId="0" borderId="0" xfId="0" applyNumberFormat="1" applyFont="1" applyAlignment="1">
      <alignment vertical="center"/>
    </xf>
    <xf numFmtId="165" fontId="5" fillId="3" borderId="0" xfId="0" applyNumberFormat="1" applyFont="1" applyFill="1" applyBorder="1" applyAlignment="1">
      <alignment horizontal="right" vertical="center" wrapText="1"/>
    </xf>
    <xf numFmtId="165" fontId="1" fillId="3" borderId="70" xfId="0" applyNumberFormat="1" applyFont="1" applyFill="1" applyBorder="1" applyAlignment="1">
      <alignment horizontal="right" vertical="center" wrapText="1"/>
    </xf>
    <xf numFmtId="165" fontId="5" fillId="0" borderId="0" xfId="0" applyNumberFormat="1" applyFont="1" applyAlignment="1">
      <alignment horizontal="right" vertical="top" wrapText="1"/>
    </xf>
    <xf numFmtId="165" fontId="42" fillId="0" borderId="37" xfId="0" applyNumberFormat="1" applyFont="1" applyBorder="1" applyAlignment="1">
      <alignment horizontal="right" vertical="center"/>
    </xf>
    <xf numFmtId="165" fontId="7" fillId="0" borderId="37" xfId="0" applyNumberFormat="1" applyFont="1" applyBorder="1" applyAlignment="1">
      <alignment horizontal="right" vertical="center"/>
    </xf>
    <xf numFmtId="3" fontId="42" fillId="3" borderId="46" xfId="0" applyNumberFormat="1" applyFont="1" applyFill="1" applyBorder="1" applyAlignment="1">
      <alignment horizontal="right" vertical="center"/>
    </xf>
    <xf numFmtId="165" fontId="54" fillId="3" borderId="15" xfId="0" applyNumberFormat="1" applyFont="1" applyFill="1" applyBorder="1" applyAlignment="1">
      <alignment horizontal="right" vertical="center"/>
    </xf>
    <xf numFmtId="0" fontId="33" fillId="0" borderId="48" xfId="0" applyFont="1" applyBorder="1" applyAlignment="1">
      <alignment horizontal="right" vertical="center"/>
    </xf>
    <xf numFmtId="165" fontId="5" fillId="0" borderId="35" xfId="0" applyNumberFormat="1" applyFont="1" applyFill="1" applyBorder="1" applyAlignment="1">
      <alignment horizontal="right" vertical="center"/>
    </xf>
    <xf numFmtId="165" fontId="42" fillId="3" borderId="36" xfId="0" applyNumberFormat="1" applyFont="1" applyFill="1" applyBorder="1" applyAlignment="1">
      <alignment horizontal="right" vertical="center"/>
    </xf>
    <xf numFmtId="165" fontId="54" fillId="3" borderId="34" xfId="0" applyNumberFormat="1" applyFont="1" applyFill="1" applyBorder="1" applyAlignment="1">
      <alignment horizontal="right" vertical="center"/>
    </xf>
    <xf numFmtId="165" fontId="14" fillId="0" borderId="0" xfId="0" applyNumberFormat="1" applyFont="1" applyFill="1" applyAlignment="1">
      <alignment horizontal="right" vertical="center"/>
    </xf>
    <xf numFmtId="165" fontId="54" fillId="0" borderId="0" xfId="0" applyNumberFormat="1" applyFont="1" applyFill="1" applyAlignment="1">
      <alignment horizontal="right" vertical="center"/>
    </xf>
    <xf numFmtId="0" fontId="2" fillId="0" borderId="0" xfId="0" applyFont="1" applyAlignment="1">
      <alignment horizontal="right"/>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57" fillId="0" borderId="0" xfId="10"/>
    <xf numFmtId="0" fontId="58" fillId="0" borderId="91" xfId="10" applyFont="1" applyFill="1" applyBorder="1"/>
    <xf numFmtId="0" fontId="58" fillId="0" borderId="91" xfId="10" applyFont="1" applyFill="1" applyBorder="1" applyAlignment="1">
      <alignment horizontal="center"/>
    </xf>
    <xf numFmtId="0" fontId="58" fillId="8" borderId="92" xfId="10" applyFont="1" applyFill="1" applyBorder="1"/>
    <xf numFmtId="169" fontId="59" fillId="8" borderId="92" xfId="11" applyNumberFormat="1" applyFont="1" applyFill="1" applyBorder="1"/>
    <xf numFmtId="0" fontId="60" fillId="0" borderId="0" xfId="10" applyFont="1" applyFill="1"/>
    <xf numFmtId="169" fontId="60" fillId="0" borderId="0" xfId="11" applyNumberFormat="1" applyFont="1" applyFill="1"/>
    <xf numFmtId="0" fontId="60" fillId="8" borderId="0" xfId="10" applyFont="1" applyFill="1"/>
    <xf numFmtId="169" fontId="60" fillId="8" borderId="0" xfId="11" applyNumberFormat="1" applyFont="1" applyFill="1"/>
    <xf numFmtId="0" fontId="60" fillId="8" borderId="0" xfId="10" applyFont="1" applyFill="1" applyBorder="1"/>
    <xf numFmtId="169" fontId="60" fillId="8" borderId="0" xfId="11" applyNumberFormat="1" applyFont="1" applyFill="1" applyBorder="1"/>
    <xf numFmtId="0" fontId="60" fillId="0" borderId="93" xfId="10" applyFont="1" applyFill="1" applyBorder="1"/>
    <xf numFmtId="169" fontId="60" fillId="0" borderId="93" xfId="11" applyNumberFormat="1" applyFont="1" applyFill="1" applyBorder="1"/>
    <xf numFmtId="0" fontId="58" fillId="8" borderId="0" xfId="10" applyFont="1" applyFill="1"/>
    <xf numFmtId="169" fontId="59" fillId="8" borderId="0" xfId="11" applyNumberFormat="1" applyFont="1" applyFill="1"/>
    <xf numFmtId="0" fontId="58" fillId="0" borderId="0" xfId="10" applyFont="1" applyFill="1"/>
    <xf numFmtId="169" fontId="59" fillId="0" borderId="0" xfId="11" applyNumberFormat="1" applyFont="1" applyFill="1"/>
    <xf numFmtId="0" fontId="58" fillId="0" borderId="0" xfId="10" applyFont="1" applyFill="1" applyBorder="1"/>
    <xf numFmtId="169" fontId="59" fillId="0" borderId="0" xfId="11" applyNumberFormat="1" applyFont="1" applyFill="1" applyBorder="1"/>
    <xf numFmtId="0" fontId="58" fillId="8" borderId="0" xfId="10" applyFont="1" applyFill="1" applyBorder="1"/>
    <xf numFmtId="169" fontId="59" fillId="8" borderId="0" xfId="11" applyNumberFormat="1" applyFont="1" applyFill="1" applyBorder="1"/>
    <xf numFmtId="0" fontId="58" fillId="0" borderId="94" xfId="10" applyFont="1" applyFill="1" applyBorder="1"/>
    <xf numFmtId="169" fontId="58" fillId="0" borderId="94" xfId="11" applyNumberFormat="1" applyFont="1" applyFill="1" applyBorder="1"/>
    <xf numFmtId="0" fontId="58" fillId="8" borderId="95" xfId="10" applyFont="1" applyFill="1" applyBorder="1"/>
    <xf numFmtId="169" fontId="58" fillId="8" borderId="95" xfId="11" applyNumberFormat="1" applyFont="1" applyFill="1" applyBorder="1"/>
    <xf numFmtId="0" fontId="58" fillId="0" borderId="95" xfId="10" applyFont="1" applyFill="1" applyBorder="1"/>
    <xf numFmtId="169" fontId="58" fillId="0" borderId="95" xfId="11" applyNumberFormat="1" applyFont="1" applyFill="1" applyBorder="1"/>
    <xf numFmtId="0" fontId="59" fillId="0" borderId="0" xfId="10" applyFont="1" applyFill="1"/>
    <xf numFmtId="0" fontId="59" fillId="8" borderId="0" xfId="10" applyFont="1" applyFill="1"/>
    <xf numFmtId="0" fontId="60" fillId="8" borderId="93" xfId="10" applyFont="1" applyFill="1" applyBorder="1"/>
    <xf numFmtId="169" fontId="60" fillId="8" borderId="93" xfId="11" applyNumberFormat="1" applyFont="1" applyFill="1" applyBorder="1"/>
    <xf numFmtId="0" fontId="58" fillId="8" borderId="94" xfId="10" applyFont="1" applyFill="1" applyBorder="1"/>
    <xf numFmtId="169" fontId="58" fillId="8" borderId="94" xfId="11" applyNumberFormat="1" applyFont="1" applyFill="1" applyBorder="1"/>
    <xf numFmtId="0" fontId="59" fillId="0" borderId="95" xfId="10" applyFont="1" applyBorder="1" applyAlignment="1">
      <alignment horizontal="center" vertical="center"/>
    </xf>
    <xf numFmtId="0" fontId="58" fillId="0" borderId="95" xfId="10" applyFont="1" applyBorder="1" applyAlignment="1">
      <alignment horizontal="center" vertical="center"/>
    </xf>
    <xf numFmtId="0" fontId="58" fillId="8" borderId="0" xfId="10" applyFont="1" applyFill="1" applyAlignment="1">
      <alignment horizontal="center" vertical="center"/>
    </xf>
    <xf numFmtId="0" fontId="58" fillId="0" borderId="0" xfId="10" applyFont="1" applyAlignment="1">
      <alignment horizontal="center" vertical="center"/>
    </xf>
    <xf numFmtId="0" fontId="58" fillId="8" borderId="0" xfId="10" applyFont="1" applyFill="1" applyBorder="1" applyAlignment="1">
      <alignment horizontal="center" vertical="center"/>
    </xf>
    <xf numFmtId="0" fontId="58" fillId="0" borderId="94" xfId="10" applyFont="1" applyBorder="1" applyAlignment="1">
      <alignment horizontal="center" vertical="center"/>
    </xf>
    <xf numFmtId="0" fontId="57" fillId="0" borderId="0" xfId="10" applyAlignment="1">
      <alignment horizontal="center" vertical="center"/>
    </xf>
    <xf numFmtId="0" fontId="59" fillId="0" borderId="0" xfId="10" applyFont="1" applyAlignment="1">
      <alignment horizontal="center" vertical="center"/>
    </xf>
    <xf numFmtId="166" fontId="59" fillId="8" borderId="0" xfId="12" applyNumberFormat="1" applyFont="1" applyFill="1" applyAlignment="1">
      <alignment horizontal="center" vertical="center"/>
    </xf>
    <xf numFmtId="166" fontId="59" fillId="0" borderId="0" xfId="12" applyNumberFormat="1" applyFont="1" applyAlignment="1">
      <alignment horizontal="center" vertical="center"/>
    </xf>
    <xf numFmtId="166" fontId="59" fillId="8" borderId="0" xfId="12" applyNumberFormat="1" applyFont="1" applyFill="1" applyBorder="1" applyAlignment="1">
      <alignment horizontal="center" vertical="center"/>
    </xf>
    <xf numFmtId="166" fontId="59" fillId="0" borderId="94" xfId="12" applyNumberFormat="1" applyFont="1" applyBorder="1" applyAlignment="1">
      <alignment horizontal="center" vertical="center"/>
    </xf>
    <xf numFmtId="0" fontId="3" fillId="5" borderId="0" xfId="10" applyFont="1" applyFill="1" applyAlignment="1">
      <alignment horizontal="left" vertical="center"/>
    </xf>
    <xf numFmtId="0" fontId="9" fillId="4" borderId="0" xfId="10" applyFont="1" applyFill="1" applyAlignment="1">
      <alignment horizontal="center" vertical="center"/>
    </xf>
    <xf numFmtId="170" fontId="3" fillId="4" borderId="0" xfId="11" applyNumberFormat="1" applyFont="1" applyFill="1" applyBorder="1" applyAlignment="1">
      <alignment horizontal="right" vertical="center" indent="1"/>
    </xf>
    <xf numFmtId="170" fontId="3" fillId="4" borderId="101" xfId="11" applyNumberFormat="1" applyFont="1" applyFill="1" applyBorder="1" applyAlignment="1">
      <alignment horizontal="right" vertical="center" indent="1"/>
    </xf>
    <xf numFmtId="170" fontId="3" fillId="4" borderId="102" xfId="11" applyNumberFormat="1" applyFont="1" applyFill="1" applyBorder="1" applyAlignment="1">
      <alignment horizontal="right" vertical="center" indent="1"/>
    </xf>
    <xf numFmtId="43" fontId="3" fillId="4" borderId="102" xfId="11" applyFont="1" applyFill="1" applyBorder="1" applyAlignment="1">
      <alignment horizontal="right" vertical="center" indent="1"/>
    </xf>
    <xf numFmtId="43" fontId="3" fillId="4" borderId="0" xfId="11" applyFont="1" applyFill="1" applyAlignment="1">
      <alignment horizontal="right" vertical="center" indent="1"/>
    </xf>
    <xf numFmtId="170" fontId="3" fillId="4" borderId="0" xfId="11" applyNumberFormat="1" applyFont="1" applyFill="1" applyAlignment="1">
      <alignment horizontal="right" vertical="center" indent="1"/>
    </xf>
    <xf numFmtId="0" fontId="9" fillId="0" borderId="0" xfId="10" applyFont="1" applyAlignment="1">
      <alignment horizontal="center" vertical="center"/>
    </xf>
    <xf numFmtId="170" fontId="3" fillId="0" borderId="0" xfId="11" applyNumberFormat="1" applyFont="1" applyBorder="1" applyAlignment="1">
      <alignment horizontal="right" vertical="center" indent="1"/>
    </xf>
    <xf numFmtId="170" fontId="3" fillId="0" borderId="101" xfId="11" applyNumberFormat="1" applyFont="1" applyBorder="1" applyAlignment="1">
      <alignment horizontal="right" vertical="center" indent="1"/>
    </xf>
    <xf numFmtId="170" fontId="3" fillId="0" borderId="102" xfId="11" applyNumberFormat="1" applyFont="1" applyBorder="1" applyAlignment="1">
      <alignment horizontal="right" vertical="center" indent="1"/>
    </xf>
    <xf numFmtId="170" fontId="3" fillId="0" borderId="0" xfId="11" applyNumberFormat="1" applyFont="1" applyAlignment="1">
      <alignment horizontal="right" vertical="center" indent="1"/>
    </xf>
    <xf numFmtId="0" fontId="9" fillId="4" borderId="0" xfId="10" applyFont="1" applyFill="1" applyBorder="1" applyAlignment="1">
      <alignment horizontal="center" vertical="center"/>
    </xf>
    <xf numFmtId="0" fontId="9" fillId="0" borderId="94" xfId="10" applyFont="1" applyBorder="1" applyAlignment="1">
      <alignment horizontal="center" vertical="center"/>
    </xf>
    <xf numFmtId="170" fontId="3" fillId="0" borderId="94" xfId="11" applyNumberFormat="1" applyFont="1" applyBorder="1" applyAlignment="1">
      <alignment horizontal="right" vertical="center" indent="1"/>
    </xf>
    <xf numFmtId="170" fontId="3" fillId="0" borderId="103" xfId="11" applyNumberFormat="1" applyFont="1" applyBorder="1" applyAlignment="1">
      <alignment horizontal="right" vertical="center" indent="1"/>
    </xf>
    <xf numFmtId="170" fontId="3" fillId="0" borderId="104" xfId="11" applyNumberFormat="1" applyFont="1" applyBorder="1" applyAlignment="1">
      <alignment horizontal="right" vertical="center" indent="1"/>
    </xf>
    <xf numFmtId="170" fontId="59" fillId="0" borderId="94" xfId="11" applyNumberFormat="1" applyFont="1" applyBorder="1"/>
    <xf numFmtId="0" fontId="61" fillId="0" borderId="0" xfId="10" applyFont="1"/>
    <xf numFmtId="0" fontId="59" fillId="8" borderId="95" xfId="10" applyFont="1" applyFill="1" applyBorder="1"/>
    <xf numFmtId="0" fontId="58" fillId="0" borderId="95" xfId="10" applyFont="1" applyBorder="1"/>
    <xf numFmtId="0" fontId="58" fillId="0" borderId="95" xfId="10" applyFont="1" applyBorder="1" applyAlignment="1">
      <alignment horizontal="center" vertical="center" wrapText="1"/>
    </xf>
    <xf numFmtId="0" fontId="58" fillId="0" borderId="105" xfId="10" applyFont="1" applyBorder="1" applyAlignment="1">
      <alignment horizontal="center" vertical="center" wrapText="1"/>
    </xf>
    <xf numFmtId="0" fontId="58" fillId="0" borderId="106" xfId="10" applyFont="1" applyBorder="1" applyAlignment="1">
      <alignment horizontal="center" vertical="center" wrapText="1"/>
    </xf>
    <xf numFmtId="0" fontId="58" fillId="8" borderId="0" xfId="10" applyFont="1" applyFill="1" applyAlignment="1">
      <alignment horizontal="center"/>
    </xf>
    <xf numFmtId="169" fontId="59" fillId="8" borderId="101" xfId="11" applyNumberFormat="1" applyFont="1" applyFill="1" applyBorder="1"/>
    <xf numFmtId="169" fontId="59" fillId="8" borderId="102" xfId="11" applyNumberFormat="1" applyFont="1" applyFill="1" applyBorder="1"/>
    <xf numFmtId="0" fontId="58" fillId="0" borderId="0" xfId="10" applyFont="1" applyAlignment="1">
      <alignment horizontal="center"/>
    </xf>
    <xf numFmtId="169" fontId="59" fillId="0" borderId="0" xfId="11" applyNumberFormat="1" applyFont="1" applyBorder="1"/>
    <xf numFmtId="169" fontId="59" fillId="0" borderId="101" xfId="11" applyNumberFormat="1" applyFont="1" applyBorder="1"/>
    <xf numFmtId="169" fontId="59" fillId="0" borderId="102" xfId="11" applyNumberFormat="1" applyFont="1" applyBorder="1"/>
    <xf numFmtId="169" fontId="59" fillId="0" borderId="0" xfId="11" applyNumberFormat="1" applyFont="1"/>
    <xf numFmtId="0" fontId="58" fillId="0" borderId="94" xfId="10" applyFont="1" applyBorder="1" applyAlignment="1">
      <alignment horizontal="center"/>
    </xf>
    <xf numFmtId="169" fontId="59" fillId="0" borderId="94" xfId="11" applyNumberFormat="1" applyFont="1" applyBorder="1"/>
    <xf numFmtId="169" fontId="59" fillId="0" borderId="103" xfId="11" applyNumberFormat="1" applyFont="1" applyBorder="1"/>
    <xf numFmtId="169" fontId="59" fillId="0" borderId="104" xfId="11" applyNumberFormat="1" applyFont="1" applyBorder="1"/>
    <xf numFmtId="0" fontId="59" fillId="0" borderId="0" xfId="10" applyFont="1"/>
    <xf numFmtId="0" fontId="1" fillId="0" borderId="108" xfId="13" applyFont="1" applyBorder="1"/>
    <xf numFmtId="1" fontId="7" fillId="0" borderId="109" xfId="13" applyNumberFormat="1" applyFont="1" applyBorder="1" applyAlignment="1">
      <alignment horizontal="center" vertical="center"/>
    </xf>
    <xf numFmtId="0" fontId="7" fillId="0" borderId="110" xfId="13" applyNumberFormat="1" applyFont="1" applyBorder="1" applyAlignment="1">
      <alignment horizontal="center" vertical="center"/>
    </xf>
    <xf numFmtId="1" fontId="7" fillId="0" borderId="111" xfId="13" applyNumberFormat="1" applyFont="1" applyBorder="1" applyAlignment="1">
      <alignment horizontal="center" vertical="center" wrapText="1"/>
    </xf>
    <xf numFmtId="14" fontId="7" fillId="0" borderId="112" xfId="13" applyNumberFormat="1" applyFont="1" applyBorder="1" applyAlignment="1">
      <alignment horizontal="center" vertical="center" wrapText="1"/>
    </xf>
    <xf numFmtId="0" fontId="58" fillId="8" borderId="113" xfId="10" applyFont="1" applyFill="1" applyBorder="1"/>
    <xf numFmtId="170" fontId="59" fillId="8" borderId="0" xfId="11" applyNumberFormat="1" applyFont="1" applyFill="1" applyAlignment="1">
      <alignment horizontal="center" vertical="center"/>
    </xf>
    <xf numFmtId="166" fontId="59" fillId="0" borderId="0" xfId="12" applyNumberFormat="1" applyFont="1"/>
    <xf numFmtId="0" fontId="58" fillId="0" borderId="114" xfId="10" applyFont="1" applyBorder="1"/>
    <xf numFmtId="170" fontId="59" fillId="0" borderId="0" xfId="11" applyNumberFormat="1" applyFont="1" applyAlignment="1">
      <alignment horizontal="center" vertical="center"/>
    </xf>
    <xf numFmtId="0" fontId="58" fillId="8" borderId="114" xfId="10" applyFont="1" applyFill="1" applyBorder="1"/>
    <xf numFmtId="0" fontId="58" fillId="8" borderId="115" xfId="10" applyFont="1" applyFill="1" applyBorder="1"/>
    <xf numFmtId="43" fontId="59" fillId="0" borderId="0" xfId="11" applyFont="1"/>
    <xf numFmtId="0" fontId="60" fillId="8" borderId="114" xfId="10" applyFont="1" applyFill="1" applyBorder="1"/>
    <xf numFmtId="0" fontId="60" fillId="0" borderId="114" xfId="10" applyFont="1" applyBorder="1"/>
    <xf numFmtId="0" fontId="58" fillId="0" borderId="116" xfId="10" applyFont="1" applyBorder="1"/>
    <xf numFmtId="170" fontId="59" fillId="0" borderId="117" xfId="11" applyNumberFormat="1" applyFont="1" applyBorder="1" applyAlignment="1">
      <alignment horizontal="center" vertical="center"/>
    </xf>
    <xf numFmtId="170" fontId="58" fillId="8" borderId="112" xfId="11" applyNumberFormat="1" applyFont="1" applyFill="1" applyBorder="1" applyAlignment="1">
      <alignment horizontal="center" vertical="center"/>
    </xf>
    <xf numFmtId="0" fontId="32" fillId="0" borderId="0" xfId="14"/>
    <xf numFmtId="0" fontId="10" fillId="0" borderId="118" xfId="14" applyFont="1" applyBorder="1" applyAlignment="1">
      <alignment horizontal="right" vertical="center"/>
    </xf>
    <xf numFmtId="0" fontId="9" fillId="14" borderId="120" xfId="14" applyFont="1" applyFill="1" applyBorder="1" applyAlignment="1">
      <alignment horizontal="center" vertical="center" wrapText="1"/>
    </xf>
    <xf numFmtId="0" fontId="3" fillId="14" borderId="0" xfId="14" applyFont="1" applyFill="1" applyBorder="1" applyAlignment="1">
      <alignment vertical="center"/>
    </xf>
    <xf numFmtId="165" fontId="3" fillId="14" borderId="0" xfId="14" applyNumberFormat="1" applyFont="1" applyFill="1" applyBorder="1" applyAlignment="1">
      <alignment horizontal="right" vertical="center" indent="3"/>
    </xf>
    <xf numFmtId="170" fontId="3" fillId="14" borderId="0" xfId="11" applyNumberFormat="1" applyFont="1" applyFill="1" applyBorder="1" applyAlignment="1">
      <alignment horizontal="right" vertical="center" indent="3"/>
    </xf>
    <xf numFmtId="0" fontId="3" fillId="4" borderId="0" xfId="14" applyFont="1" applyFill="1" applyBorder="1" applyAlignment="1">
      <alignment vertical="center"/>
    </xf>
    <xf numFmtId="165" fontId="3" fillId="4" borderId="0" xfId="14" applyNumberFormat="1" applyFont="1" applyFill="1" applyBorder="1" applyAlignment="1">
      <alignment horizontal="right" vertical="center" indent="3"/>
    </xf>
    <xf numFmtId="170" fontId="3" fillId="4" borderId="0" xfId="11" applyNumberFormat="1" applyFont="1" applyFill="1" applyBorder="1" applyAlignment="1">
      <alignment horizontal="right" vertical="center" indent="3"/>
    </xf>
    <xf numFmtId="165" fontId="3" fillId="14" borderId="120" xfId="14" applyNumberFormat="1" applyFont="1" applyFill="1" applyBorder="1" applyAlignment="1">
      <alignment horizontal="right" vertical="center" indent="3"/>
    </xf>
    <xf numFmtId="170" fontId="3" fillId="14" borderId="120" xfId="11" applyNumberFormat="1" applyFont="1" applyFill="1" applyBorder="1" applyAlignment="1">
      <alignment horizontal="right" vertical="center" indent="3"/>
    </xf>
    <xf numFmtId="0" fontId="3" fillId="0" borderId="0" xfId="14" applyFont="1" applyFill="1" applyBorder="1" applyAlignment="1">
      <alignment vertical="center"/>
    </xf>
    <xf numFmtId="0" fontId="65" fillId="0" borderId="0" xfId="0" applyFont="1"/>
    <xf numFmtId="0" fontId="1" fillId="0" borderId="0" xfId="0" applyFont="1"/>
    <xf numFmtId="0" fontId="1" fillId="0" borderId="0" xfId="0" applyFont="1" applyBorder="1"/>
    <xf numFmtId="0" fontId="65" fillId="0" borderId="0" xfId="0" applyFont="1" applyBorder="1"/>
    <xf numFmtId="0" fontId="1" fillId="0" borderId="108" xfId="0" applyFont="1" applyBorder="1"/>
    <xf numFmtId="0" fontId="7" fillId="0" borderId="122" xfId="0" applyFont="1" applyBorder="1" applyAlignment="1">
      <alignment horizontal="center"/>
    </xf>
    <xf numFmtId="0" fontId="1" fillId="0" borderId="123" xfId="0" applyFont="1" applyBorder="1"/>
    <xf numFmtId="0" fontId="7" fillId="0" borderId="107" xfId="0" applyFont="1" applyBorder="1" applyAlignment="1">
      <alignment horizontal="center"/>
    </xf>
    <xf numFmtId="0" fontId="7" fillId="0" borderId="124" xfId="0" applyFont="1" applyBorder="1" applyAlignment="1">
      <alignment horizontal="left"/>
    </xf>
    <xf numFmtId="0" fontId="1" fillId="0" borderId="121" xfId="0" applyFont="1" applyBorder="1"/>
    <xf numFmtId="166" fontId="1" fillId="0" borderId="108" xfId="15" applyNumberFormat="1" applyFont="1" applyBorder="1"/>
    <xf numFmtId="166" fontId="1" fillId="0" borderId="0" xfId="15" applyNumberFormat="1" applyFont="1" applyBorder="1"/>
    <xf numFmtId="0" fontId="3" fillId="4" borderId="124" xfId="0" applyFont="1" applyFill="1" applyBorder="1" applyAlignment="1">
      <alignment horizontal="left" vertical="center" wrapText="1"/>
    </xf>
    <xf numFmtId="3" fontId="3" fillId="4" borderId="0" xfId="0" applyNumberFormat="1" applyFont="1" applyFill="1" applyBorder="1" applyAlignment="1">
      <alignment horizontal="right" vertical="center" wrapText="1"/>
    </xf>
    <xf numFmtId="165" fontId="3" fillId="4" borderId="124" xfId="0" applyNumberFormat="1" applyFont="1" applyFill="1" applyBorder="1" applyAlignment="1">
      <alignment horizontal="right" vertical="center" wrapText="1"/>
    </xf>
    <xf numFmtId="165" fontId="3" fillId="4" borderId="0" xfId="0" applyNumberFormat="1" applyFont="1" applyFill="1" applyAlignment="1">
      <alignment horizontal="right" vertical="center" wrapText="1" indent="4"/>
    </xf>
    <xf numFmtId="171" fontId="65" fillId="0" borderId="0" xfId="9" applyNumberFormat="1" applyFont="1"/>
    <xf numFmtId="0" fontId="3" fillId="0" borderId="124" xfId="0"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165" fontId="3" fillId="0" borderId="124" xfId="0" applyNumberFormat="1" applyFont="1" applyFill="1" applyBorder="1" applyAlignment="1">
      <alignment horizontal="right" vertical="center" wrapText="1"/>
    </xf>
    <xf numFmtId="165" fontId="3" fillId="0" borderId="0" xfId="0" applyNumberFormat="1" applyFont="1" applyFill="1" applyAlignment="1">
      <alignment horizontal="right" vertical="center" wrapText="1" indent="4"/>
    </xf>
    <xf numFmtId="0" fontId="7" fillId="0" borderId="123" xfId="0" applyFont="1" applyFill="1" applyBorder="1"/>
    <xf numFmtId="3" fontId="9" fillId="0" borderId="0" xfId="0" applyNumberFormat="1" applyFont="1" applyFill="1" applyBorder="1" applyAlignment="1">
      <alignment horizontal="right" vertical="center" wrapText="1"/>
    </xf>
    <xf numFmtId="165" fontId="9" fillId="0" borderId="125" xfId="0" applyNumberFormat="1" applyFont="1" applyFill="1" applyBorder="1" applyAlignment="1">
      <alignment horizontal="right" vertical="center" wrapText="1"/>
    </xf>
    <xf numFmtId="165" fontId="9" fillId="0" borderId="126" xfId="0" applyNumberFormat="1" applyFont="1" applyFill="1" applyBorder="1" applyAlignment="1">
      <alignment horizontal="right" vertical="center" wrapText="1" indent="4"/>
    </xf>
    <xf numFmtId="0" fontId="7" fillId="4" borderId="127" xfId="0" applyFont="1" applyFill="1" applyBorder="1" applyAlignment="1">
      <alignment horizontal="left"/>
    </xf>
    <xf numFmtId="3" fontId="9" fillId="4" borderId="128" xfId="0" applyNumberFormat="1" applyFont="1" applyFill="1" applyBorder="1" applyAlignment="1">
      <alignment horizontal="right" vertical="center" wrapText="1"/>
    </xf>
    <xf numFmtId="166" fontId="7" fillId="4" borderId="127" xfId="15" applyNumberFormat="1" applyFont="1" applyFill="1" applyBorder="1"/>
    <xf numFmtId="165" fontId="3" fillId="4" borderId="126" xfId="0" applyNumberFormat="1" applyFont="1" applyFill="1" applyBorder="1" applyAlignment="1">
      <alignment horizontal="right" vertical="center" wrapText="1" indent="4"/>
    </xf>
    <xf numFmtId="170" fontId="3" fillId="0" borderId="124" xfId="9" applyNumberFormat="1" applyFont="1" applyFill="1" applyBorder="1" applyAlignment="1">
      <alignment horizontal="right" vertical="center" wrapText="1"/>
    </xf>
    <xf numFmtId="170" fontId="3" fillId="0" borderId="0" xfId="9" applyNumberFormat="1" applyFont="1" applyFill="1" applyAlignment="1">
      <alignment horizontal="right" vertical="center" wrapText="1" indent="4"/>
    </xf>
    <xf numFmtId="0" fontId="9" fillId="4" borderId="129" xfId="0" applyFont="1" applyFill="1" applyBorder="1" applyAlignment="1">
      <alignment horizontal="left" vertical="center" wrapText="1"/>
    </xf>
    <xf numFmtId="3" fontId="9" fillId="4" borderId="130" xfId="0" applyNumberFormat="1" applyFont="1" applyFill="1" applyBorder="1" applyAlignment="1">
      <alignment horizontal="right" vertical="center" wrapText="1"/>
    </xf>
    <xf numFmtId="165" fontId="9" fillId="4" borderId="129" xfId="0" applyNumberFormat="1" applyFont="1" applyFill="1" applyBorder="1" applyAlignment="1">
      <alignment horizontal="right" vertical="center" wrapText="1"/>
    </xf>
    <xf numFmtId="165" fontId="9" fillId="4" borderId="130" xfId="0" applyNumberFormat="1" applyFont="1" applyFill="1" applyBorder="1" applyAlignment="1">
      <alignment horizontal="right" vertical="center" wrapText="1" indent="4"/>
    </xf>
    <xf numFmtId="0" fontId="7" fillId="0" borderId="131" xfId="0" applyFont="1" applyFill="1" applyBorder="1"/>
    <xf numFmtId="3" fontId="42" fillId="0" borderId="132" xfId="0" applyNumberFormat="1" applyFont="1" applyFill="1" applyBorder="1" applyAlignment="1">
      <alignment horizontal="right" vertical="center" wrapText="1"/>
    </xf>
    <xf numFmtId="166" fontId="42" fillId="0" borderId="131" xfId="15" applyNumberFormat="1" applyFont="1" applyFill="1" applyBorder="1" applyAlignment="1">
      <alignment horizontal="right"/>
    </xf>
    <xf numFmtId="165" fontId="33" fillId="0" borderId="133" xfId="0" applyNumberFormat="1" applyFont="1" applyFill="1" applyBorder="1" applyAlignment="1">
      <alignment horizontal="right" vertical="center" wrapText="1" indent="4"/>
    </xf>
    <xf numFmtId="166" fontId="65" fillId="0" borderId="0" xfId="15" applyNumberFormat="1" applyFont="1" applyBorder="1"/>
    <xf numFmtId="0" fontId="1" fillId="0" borderId="124" xfId="0" applyFont="1" applyBorder="1"/>
    <xf numFmtId="1" fontId="7" fillId="0" borderId="0" xfId="0" applyNumberFormat="1" applyFont="1" applyBorder="1" applyAlignment="1">
      <alignment horizontal="center" vertical="center"/>
    </xf>
    <xf numFmtId="0" fontId="1" fillId="0" borderId="135" xfId="0" applyFont="1" applyBorder="1"/>
    <xf numFmtId="1" fontId="5" fillId="0" borderId="137" xfId="0" applyNumberFormat="1" applyFont="1" applyBorder="1" applyAlignment="1">
      <alignment horizontal="center" vertical="center" wrapText="1"/>
    </xf>
    <xf numFmtId="164" fontId="3" fillId="4" borderId="0" xfId="0" applyNumberFormat="1" applyFont="1" applyFill="1" applyBorder="1" applyAlignment="1">
      <alignment horizontal="right" vertical="center" wrapText="1" indent="3"/>
    </xf>
    <xf numFmtId="164" fontId="10" fillId="4" borderId="124" xfId="0" applyNumberFormat="1" applyFont="1" applyFill="1" applyBorder="1" applyAlignment="1">
      <alignment horizontal="right" vertical="center" wrapText="1" indent="3"/>
    </xf>
    <xf numFmtId="164" fontId="10" fillId="4" borderId="0" xfId="0" applyNumberFormat="1" applyFont="1" applyFill="1" applyBorder="1" applyAlignment="1">
      <alignment horizontal="right" vertical="center" wrapText="1" indent="3"/>
    </xf>
    <xf numFmtId="0" fontId="10" fillId="0" borderId="124" xfId="0" applyFont="1" applyFill="1" applyBorder="1" applyAlignment="1">
      <alignment horizontal="left" vertical="center" wrapText="1"/>
    </xf>
    <xf numFmtId="164" fontId="10" fillId="0" borderId="0" xfId="0" applyNumberFormat="1" applyFont="1" applyFill="1" applyBorder="1" applyAlignment="1">
      <alignment horizontal="right" vertical="center" wrapText="1" indent="3"/>
    </xf>
    <xf numFmtId="164" fontId="3" fillId="0" borderId="124" xfId="0" applyNumberFormat="1" applyFont="1" applyFill="1" applyBorder="1" applyAlignment="1">
      <alignment horizontal="right" vertical="center" wrapText="1" indent="3"/>
    </xf>
    <xf numFmtId="164" fontId="3" fillId="0" borderId="0" xfId="0" applyNumberFormat="1" applyFont="1" applyFill="1" applyBorder="1" applyAlignment="1">
      <alignment horizontal="right" vertical="center" wrapText="1" indent="3"/>
    </xf>
    <xf numFmtId="0" fontId="10" fillId="4" borderId="124" xfId="0" applyFont="1" applyFill="1" applyBorder="1" applyAlignment="1">
      <alignment horizontal="left" vertical="center" wrapText="1"/>
    </xf>
    <xf numFmtId="0" fontId="30" fillId="4" borderId="135" xfId="0" applyFont="1" applyFill="1" applyBorder="1" applyAlignment="1">
      <alignment horizontal="left" vertical="center" wrapText="1"/>
    </xf>
    <xf numFmtId="164" fontId="30" fillId="4" borderId="137" xfId="0" applyNumberFormat="1" applyFont="1" applyFill="1" applyBorder="1" applyAlignment="1">
      <alignment horizontal="right" vertical="center" wrapText="1" indent="3"/>
    </xf>
    <xf numFmtId="164" fontId="30" fillId="4" borderId="135" xfId="0" applyNumberFormat="1" applyFont="1" applyFill="1" applyBorder="1" applyAlignment="1">
      <alignment horizontal="right" vertical="center" wrapText="1" indent="3"/>
    </xf>
    <xf numFmtId="164" fontId="65" fillId="0" borderId="0" xfId="0" applyNumberFormat="1" applyFont="1"/>
    <xf numFmtId="0" fontId="9" fillId="14" borderId="138" xfId="0" applyFont="1" applyFill="1" applyBorder="1" applyAlignment="1">
      <alignment horizontal="left" vertical="center" wrapText="1"/>
    </xf>
    <xf numFmtId="14" fontId="9" fillId="14" borderId="138" xfId="0" applyNumberFormat="1" applyFont="1" applyFill="1" applyBorder="1" applyAlignment="1">
      <alignment horizontal="center" vertical="center" wrapText="1"/>
    </xf>
    <xf numFmtId="0" fontId="9" fillId="14" borderId="0" xfId="0" applyFont="1" applyFill="1" applyBorder="1" applyAlignment="1">
      <alignment horizontal="left" vertical="center" wrapText="1"/>
    </xf>
    <xf numFmtId="14" fontId="9" fillId="14" borderId="0" xfId="0" applyNumberFormat="1" applyFont="1" applyFill="1" applyBorder="1" applyAlignment="1">
      <alignment horizontal="right" vertical="center" wrapText="1"/>
    </xf>
    <xf numFmtId="0" fontId="10" fillId="4" borderId="0" xfId="0" applyFont="1" applyFill="1" applyAlignment="1">
      <alignment horizontal="left" vertical="center" wrapText="1"/>
    </xf>
    <xf numFmtId="0" fontId="10" fillId="4" borderId="0" xfId="0" applyFont="1" applyFill="1" applyBorder="1" applyAlignment="1">
      <alignment horizontal="left" vertical="center" wrapText="1"/>
    </xf>
    <xf numFmtId="0" fontId="9" fillId="0" borderId="20" xfId="0" applyFont="1" applyBorder="1" applyAlignment="1">
      <alignment horizontal="right" vertical="center" wrapText="1"/>
    </xf>
    <xf numFmtId="3" fontId="9" fillId="0" borderId="20" xfId="0" applyNumberFormat="1" applyFont="1" applyBorder="1" applyAlignment="1">
      <alignment horizontal="right" vertical="center" wrapText="1"/>
    </xf>
    <xf numFmtId="0" fontId="10" fillId="0" borderId="0" xfId="0" applyFont="1" applyFill="1" applyAlignment="1">
      <alignment horizontal="left" vertical="center" wrapText="1"/>
    </xf>
    <xf numFmtId="0" fontId="10" fillId="0" borderId="12" xfId="0" applyFont="1" applyFill="1" applyBorder="1" applyAlignment="1">
      <alignment horizontal="left" vertical="center" wrapText="1"/>
    </xf>
    <xf numFmtId="3" fontId="3" fillId="0" borderId="12" xfId="0" applyNumberFormat="1" applyFont="1" applyFill="1" applyBorder="1" applyAlignment="1">
      <alignment horizontal="right" vertical="center" wrapText="1"/>
    </xf>
    <xf numFmtId="0" fontId="9" fillId="0" borderId="12" xfId="0" applyFont="1" applyBorder="1" applyAlignment="1">
      <alignment horizontal="right" vertical="center" wrapText="1"/>
    </xf>
    <xf numFmtId="3" fontId="9" fillId="0" borderId="12" xfId="0" applyNumberFormat="1" applyFont="1" applyBorder="1" applyAlignment="1">
      <alignment horizontal="right" vertical="center" wrapText="1"/>
    </xf>
    <xf numFmtId="0" fontId="9" fillId="4" borderId="0" xfId="0" applyFont="1" applyFill="1" applyAlignment="1">
      <alignment horizontal="right" vertical="center" wrapText="1"/>
    </xf>
    <xf numFmtId="0" fontId="29" fillId="0" borderId="20" xfId="0" applyFont="1" applyBorder="1" applyAlignment="1">
      <alignment vertical="center" wrapText="1"/>
    </xf>
    <xf numFmtId="0" fontId="3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4" borderId="0" xfId="0" applyNumberFormat="1" applyFont="1" applyFill="1" applyAlignment="1">
      <alignment horizontal="center"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0" fontId="9" fillId="0" borderId="0" xfId="0" applyNumberFormat="1" applyFont="1" applyAlignment="1">
      <alignment horizontal="center" vertical="center" wrapText="1"/>
    </xf>
    <xf numFmtId="3" fontId="0" fillId="0" borderId="0" xfId="0" applyNumberFormat="1" applyFont="1" applyAlignment="1">
      <alignment vertical="center" wrapText="1"/>
    </xf>
    <xf numFmtId="3" fontId="44" fillId="0" borderId="0" xfId="0" applyNumberFormat="1" applyFont="1" applyAlignment="1">
      <alignment vertical="center" wrapText="1"/>
    </xf>
    <xf numFmtId="0" fontId="3" fillId="0" borderId="137" xfId="0" applyFont="1" applyBorder="1" applyAlignment="1">
      <alignment horizontal="center" vertical="center" wrapText="1"/>
    </xf>
    <xf numFmtId="3" fontId="3" fillId="0" borderId="137" xfId="0" applyNumberFormat="1" applyFont="1" applyBorder="1" applyAlignment="1">
      <alignment horizontal="right" vertical="center" wrapText="1"/>
    </xf>
    <xf numFmtId="3" fontId="9" fillId="0" borderId="137" xfId="0" applyNumberFormat="1" applyFont="1" applyBorder="1" applyAlignment="1">
      <alignment horizontal="right" vertical="center" wrapText="1"/>
    </xf>
    <xf numFmtId="0" fontId="9" fillId="14" borderId="13" xfId="0" applyFont="1" applyFill="1" applyBorder="1" applyAlignment="1">
      <alignment horizontal="center" vertical="center" wrapText="1"/>
    </xf>
    <xf numFmtId="0" fontId="9" fillId="14" borderId="0" xfId="0" applyFont="1" applyFill="1" applyAlignment="1">
      <alignment horizontal="center" vertical="center" wrapText="1"/>
    </xf>
    <xf numFmtId="0" fontId="3" fillId="14" borderId="0" xfId="0" applyFont="1" applyFill="1" applyAlignment="1">
      <alignment vertical="center"/>
    </xf>
    <xf numFmtId="0" fontId="3" fillId="14" borderId="0" xfId="0" applyFont="1" applyFill="1" applyAlignment="1">
      <alignment horizontal="right" vertical="center"/>
    </xf>
    <xf numFmtId="3" fontId="3" fillId="14" borderId="0" xfId="0" applyNumberFormat="1" applyFont="1" applyFill="1" applyAlignment="1">
      <alignment horizontal="right" vertical="center"/>
    </xf>
    <xf numFmtId="0" fontId="3" fillId="4" borderId="0" xfId="0" applyFont="1" applyFill="1" applyAlignment="1">
      <alignment vertical="center"/>
    </xf>
    <xf numFmtId="169" fontId="3" fillId="4" borderId="0" xfId="9" applyNumberFormat="1" applyFont="1" applyFill="1" applyAlignment="1">
      <alignment horizontal="right" vertical="center"/>
    </xf>
    <xf numFmtId="169" fontId="3" fillId="14" borderId="0" xfId="9" applyNumberFormat="1" applyFont="1" applyFill="1" applyAlignment="1">
      <alignment horizontal="right" vertical="center"/>
    </xf>
    <xf numFmtId="0" fontId="3" fillId="4" borderId="0" xfId="0" applyFont="1" applyFill="1" applyAlignment="1">
      <alignment vertical="center" wrapText="1"/>
    </xf>
    <xf numFmtId="0" fontId="3" fillId="4" borderId="55" xfId="0" applyFont="1" applyFill="1" applyBorder="1" applyAlignment="1">
      <alignment horizontal="right" vertical="center"/>
    </xf>
    <xf numFmtId="169" fontId="3" fillId="4" borderId="55" xfId="9" applyNumberFormat="1" applyFont="1" applyFill="1" applyBorder="1" applyAlignment="1">
      <alignment horizontal="right" vertical="center"/>
    </xf>
    <xf numFmtId="0" fontId="9" fillId="14" borderId="70" xfId="0" applyFont="1" applyFill="1" applyBorder="1" applyAlignment="1">
      <alignment vertical="center"/>
    </xf>
    <xf numFmtId="0" fontId="9" fillId="14" borderId="55" xfId="0" applyFont="1" applyFill="1" applyBorder="1" applyAlignment="1">
      <alignment vertical="center"/>
    </xf>
    <xf numFmtId="169" fontId="9" fillId="14" borderId="55" xfId="9" applyNumberFormat="1" applyFont="1" applyFill="1" applyBorder="1" applyAlignment="1">
      <alignment horizontal="right" vertical="center"/>
    </xf>
    <xf numFmtId="0" fontId="3" fillId="4" borderId="55" xfId="0" applyFont="1" applyFill="1" applyBorder="1" applyAlignment="1">
      <alignment vertical="center" wrapText="1"/>
    </xf>
    <xf numFmtId="3" fontId="9" fillId="14" borderId="55" xfId="0" applyNumberFormat="1" applyFont="1" applyFill="1" applyBorder="1" applyAlignment="1">
      <alignment horizontal="right" vertical="center"/>
    </xf>
    <xf numFmtId="0" fontId="0" fillId="15" borderId="0" xfId="0" applyNumberFormat="1" applyFont="1" applyFill="1" applyBorder="1" applyAlignment="1" applyProtection="1"/>
    <xf numFmtId="0" fontId="0" fillId="0" borderId="0" xfId="0" applyAlignment="1"/>
    <xf numFmtId="172" fontId="1" fillId="14" borderId="139" xfId="9" applyNumberFormat="1" applyFont="1" applyFill="1" applyBorder="1" applyAlignment="1">
      <alignment vertical="center"/>
    </xf>
    <xf numFmtId="14" fontId="7" fillId="14" borderId="139" xfId="9" quotePrefix="1" applyNumberFormat="1" applyFont="1" applyFill="1" applyBorder="1" applyAlignment="1">
      <alignment horizontal="center" vertical="center"/>
    </xf>
    <xf numFmtId="0" fontId="42" fillId="4" borderId="0" xfId="0" applyFont="1" applyFill="1" applyBorder="1" applyAlignment="1">
      <alignment vertical="center"/>
    </xf>
    <xf numFmtId="173" fontId="33" fillId="4" borderId="0" xfId="9" applyNumberFormat="1" applyFont="1" applyFill="1" applyBorder="1" applyAlignment="1">
      <alignment vertical="center"/>
    </xf>
    <xf numFmtId="0" fontId="42" fillId="0" borderId="55" xfId="0" applyFont="1" applyBorder="1" applyAlignment="1">
      <alignment vertical="center"/>
    </xf>
    <xf numFmtId="173" fontId="33" fillId="0" borderId="55" xfId="9" applyNumberFormat="1" applyFont="1" applyBorder="1" applyAlignment="1">
      <alignment vertical="center"/>
    </xf>
    <xf numFmtId="0" fontId="42" fillId="8" borderId="139" xfId="0" applyFont="1" applyFill="1" applyBorder="1" applyAlignment="1">
      <alignment wrapText="1"/>
    </xf>
    <xf numFmtId="173" fontId="33" fillId="8" borderId="139" xfId="9" applyNumberFormat="1" applyFont="1" applyFill="1" applyBorder="1" applyAlignment="1">
      <alignment vertical="center"/>
    </xf>
    <xf numFmtId="172" fontId="1" fillId="14" borderId="140" xfId="9" applyNumberFormat="1" applyFont="1" applyFill="1" applyBorder="1" applyAlignment="1">
      <alignment vertical="center"/>
    </xf>
    <xf numFmtId="1" fontId="7" fillId="14" borderId="139" xfId="9" quotePrefix="1" applyNumberFormat="1" applyFont="1" applyFill="1" applyBorder="1" applyAlignment="1">
      <alignment horizontal="center" vertical="center"/>
    </xf>
    <xf numFmtId="0" fontId="33" fillId="4" borderId="0" xfId="0" applyFont="1" applyFill="1" applyBorder="1" applyAlignment="1">
      <alignment vertical="center"/>
    </xf>
    <xf numFmtId="174" fontId="33" fillId="4" borderId="0" xfId="9" applyNumberFormat="1" applyFont="1" applyFill="1" applyBorder="1" applyAlignment="1">
      <alignment horizontal="right" vertical="center" indent="1"/>
    </xf>
    <xf numFmtId="0" fontId="33" fillId="0" borderId="0" xfId="0" applyFont="1" applyBorder="1" applyAlignment="1">
      <alignment vertical="center"/>
    </xf>
    <xf numFmtId="174" fontId="33" fillId="0" borderId="0" xfId="9" applyNumberFormat="1" applyFont="1" applyBorder="1" applyAlignment="1">
      <alignment horizontal="right" vertical="center" indent="1"/>
    </xf>
    <xf numFmtId="0" fontId="42" fillId="0" borderId="141" xfId="0" applyFont="1" applyBorder="1" applyAlignment="1">
      <alignment wrapText="1"/>
    </xf>
    <xf numFmtId="174" fontId="42" fillId="0" borderId="141" xfId="9" applyNumberFormat="1" applyFont="1" applyBorder="1" applyAlignment="1">
      <alignment horizontal="right" vertical="center" indent="1"/>
    </xf>
    <xf numFmtId="0" fontId="58" fillId="4" borderId="0" xfId="10" applyFont="1" applyFill="1" applyBorder="1"/>
    <xf numFmtId="0" fontId="58" fillId="4" borderId="0" xfId="10" applyFont="1" applyFill="1"/>
    <xf numFmtId="169" fontId="59" fillId="4" borderId="0" xfId="11" applyNumberFormat="1" applyFont="1" applyFill="1"/>
    <xf numFmtId="0" fontId="58" fillId="4" borderId="95" xfId="10" applyFont="1" applyFill="1" applyBorder="1"/>
    <xf numFmtId="169" fontId="58" fillId="4" borderId="95" xfId="11" applyNumberFormat="1" applyFont="1" applyFill="1" applyBorder="1"/>
    <xf numFmtId="170" fontId="59" fillId="8" borderId="0" xfId="11" applyNumberFormat="1" applyFont="1" applyFill="1" applyAlignment="1">
      <alignment horizontal="right" vertical="center"/>
    </xf>
    <xf numFmtId="170" fontId="59" fillId="0" borderId="0" xfId="11" applyNumberFormat="1" applyFont="1" applyAlignment="1">
      <alignment horizontal="right" vertical="center"/>
    </xf>
    <xf numFmtId="169" fontId="58" fillId="8" borderId="112" xfId="11" applyNumberFormat="1" applyFont="1" applyFill="1" applyBorder="1" applyAlignment="1">
      <alignment horizontal="right" vertical="center"/>
    </xf>
    <xf numFmtId="165" fontId="3" fillId="14" borderId="120" xfId="14" applyNumberFormat="1" applyFont="1" applyFill="1" applyBorder="1" applyAlignment="1">
      <alignment vertical="center"/>
    </xf>
    <xf numFmtId="170" fontId="65" fillId="0" borderId="0" xfId="9" applyNumberFormat="1" applyFont="1"/>
    <xf numFmtId="165" fontId="65" fillId="0" borderId="0" xfId="0" applyNumberFormat="1" applyFont="1"/>
    <xf numFmtId="0" fontId="9" fillId="3" borderId="0" xfId="0" applyFont="1" applyFill="1" applyAlignment="1">
      <alignment horizontal="center" vertical="center" wrapText="1"/>
    </xf>
    <xf numFmtId="0" fontId="9" fillId="0" borderId="50" xfId="0" applyFont="1" applyBorder="1" applyAlignment="1">
      <alignment horizontal="center" vertical="center" wrapText="1"/>
    </xf>
    <xf numFmtId="0" fontId="3" fillId="3" borderId="0" xfId="0" applyFont="1" applyFill="1" applyAlignment="1">
      <alignment horizontal="center" vertical="center" wrapText="1"/>
    </xf>
    <xf numFmtId="0" fontId="3" fillId="0" borderId="50" xfId="0" applyFont="1" applyBorder="1" applyAlignment="1">
      <alignment horizontal="center" vertical="center" wrapText="1"/>
    </xf>
    <xf numFmtId="0" fontId="3" fillId="0" borderId="0" xfId="0" applyNumberFormat="1" applyFont="1" applyAlignment="1">
      <alignment horizontal="center" vertical="center" wrapText="1"/>
    </xf>
    <xf numFmtId="0" fontId="3" fillId="3" borderId="0" xfId="0" applyNumberFormat="1" applyFont="1" applyFill="1" applyAlignment="1">
      <alignment horizontal="center" vertical="center" wrapText="1"/>
    </xf>
    <xf numFmtId="0" fontId="3" fillId="0" borderId="50" xfId="0" applyNumberFormat="1" applyFont="1" applyBorder="1" applyAlignment="1">
      <alignment horizontal="center" vertical="center" wrapText="1"/>
    </xf>
    <xf numFmtId="165" fontId="3" fillId="3" borderId="0" xfId="0" applyNumberFormat="1" applyFont="1" applyFill="1" applyAlignment="1">
      <alignment horizontal="center" vertical="center" wrapText="1"/>
    </xf>
    <xf numFmtId="165" fontId="3" fillId="0" borderId="0" xfId="0" applyNumberFormat="1" applyFont="1" applyAlignment="1">
      <alignment horizontal="center" vertical="center" wrapText="1"/>
    </xf>
    <xf numFmtId="0" fontId="9" fillId="5" borderId="0" xfId="0" applyFont="1" applyFill="1" applyAlignment="1">
      <alignment horizontal="left" vertical="center" wrapText="1"/>
    </xf>
    <xf numFmtId="165" fontId="9" fillId="3" borderId="0" xfId="0" applyNumberFormat="1" applyFont="1" applyFill="1" applyAlignment="1">
      <alignment horizontal="right" vertical="center" wrapText="1"/>
    </xf>
    <xf numFmtId="165" fontId="9" fillId="0" borderId="0" xfId="0" applyNumberFormat="1" applyFont="1" applyAlignment="1">
      <alignment horizontal="right" vertical="center" wrapText="1"/>
    </xf>
    <xf numFmtId="165" fontId="9" fillId="5" borderId="0" xfId="0" applyNumberFormat="1" applyFont="1" applyFill="1" applyAlignment="1">
      <alignment horizontal="right" vertical="center" wrapText="1"/>
    </xf>
    <xf numFmtId="0" fontId="9" fillId="3" borderId="0" xfId="0" applyFont="1" applyFill="1" applyBorder="1" applyAlignment="1">
      <alignment horizontal="left" vertical="center" wrapText="1"/>
    </xf>
    <xf numFmtId="0" fontId="9" fillId="3" borderId="143" xfId="0" applyFont="1" applyFill="1" applyBorder="1" applyAlignment="1">
      <alignment horizontal="left" vertical="center" wrapText="1"/>
    </xf>
    <xf numFmtId="0" fontId="9" fillId="0" borderId="143" xfId="0" applyFont="1" applyBorder="1" applyAlignment="1">
      <alignment horizontal="left" vertical="center" wrapText="1"/>
    </xf>
    <xf numFmtId="165" fontId="9" fillId="0" borderId="143" xfId="0" applyNumberFormat="1" applyFont="1" applyBorder="1" applyAlignment="1">
      <alignment horizontal="right" vertical="center" wrapText="1"/>
    </xf>
    <xf numFmtId="165" fontId="9" fillId="3" borderId="0" xfId="0" applyNumberFormat="1" applyFont="1" applyFill="1" applyBorder="1" applyAlignment="1">
      <alignment horizontal="right" vertical="center" wrapText="1"/>
    </xf>
    <xf numFmtId="165" fontId="9" fillId="0" borderId="0" xfId="0" applyNumberFormat="1" applyFont="1" applyBorder="1" applyAlignment="1">
      <alignment horizontal="right" vertical="center" wrapText="1"/>
    </xf>
    <xf numFmtId="0" fontId="9" fillId="7" borderId="12" xfId="0" applyFont="1" applyFill="1" applyBorder="1" applyAlignment="1">
      <alignment horizontal="left" vertical="center" wrapText="1"/>
    </xf>
    <xf numFmtId="165" fontId="9" fillId="7" borderId="12" xfId="0" applyNumberFormat="1" applyFont="1" applyFill="1" applyBorder="1" applyAlignment="1">
      <alignment horizontal="right" vertical="center" wrapText="1"/>
    </xf>
    <xf numFmtId="0" fontId="15" fillId="0" borderId="0" xfId="1" applyAlignment="1">
      <alignment vertical="center"/>
    </xf>
    <xf numFmtId="0" fontId="1" fillId="2" borderId="0" xfId="0" applyFont="1" applyFill="1" applyAlignment="1"/>
    <xf numFmtId="0" fontId="45" fillId="2" borderId="0" xfId="0" applyFont="1" applyFill="1" applyAlignment="1">
      <alignment horizontal="center" vertical="center"/>
    </xf>
    <xf numFmtId="0" fontId="45" fillId="0" borderId="0" xfId="0" applyFont="1" applyFill="1" applyAlignment="1">
      <alignment horizontal="center" vertical="center"/>
    </xf>
    <xf numFmtId="0" fontId="23" fillId="0" borderId="0" xfId="1" applyFont="1" applyFill="1" applyAlignment="1">
      <alignment vertical="center"/>
    </xf>
    <xf numFmtId="0" fontId="23" fillId="0" borderId="0" xfId="1" applyFont="1" applyFill="1"/>
    <xf numFmtId="0" fontId="23" fillId="0" borderId="0" xfId="1" applyFont="1" applyAlignment="1">
      <alignment vertical="center"/>
    </xf>
    <xf numFmtId="166" fontId="0" fillId="0" borderId="0" xfId="15" applyNumberFormat="1" applyFont="1"/>
    <xf numFmtId="0" fontId="9" fillId="0" borderId="14" xfId="0" applyFont="1" applyBorder="1" applyAlignment="1">
      <alignment horizontal="center" vertical="center"/>
    </xf>
    <xf numFmtId="0" fontId="9" fillId="5" borderId="0" xfId="0" applyFont="1" applyFill="1" applyAlignment="1">
      <alignment horizontal="center" vertical="center" wrapText="1"/>
    </xf>
    <xf numFmtId="0" fontId="3" fillId="3" borderId="144" xfId="0" applyFont="1" applyFill="1" applyBorder="1" applyAlignment="1">
      <alignment horizontal="left" vertical="center" wrapText="1"/>
    </xf>
    <xf numFmtId="0" fontId="9" fillId="5" borderId="145" xfId="0" applyFont="1" applyFill="1" applyBorder="1" applyAlignment="1">
      <alignment horizontal="left" vertical="center" wrapText="1"/>
    </xf>
    <xf numFmtId="0" fontId="9" fillId="5" borderId="144" xfId="0" applyFont="1" applyFill="1" applyBorder="1" applyAlignment="1">
      <alignment horizontal="left" vertical="center" wrapText="1"/>
    </xf>
    <xf numFmtId="0" fontId="9" fillId="3" borderId="145" xfId="0" applyFont="1" applyFill="1" applyBorder="1" applyAlignment="1">
      <alignment horizontal="left" vertical="center" wrapText="1"/>
    </xf>
    <xf numFmtId="0" fontId="19" fillId="0" borderId="0" xfId="0" applyFont="1"/>
    <xf numFmtId="166" fontId="33" fillId="8" borderId="0" xfId="15" applyNumberFormat="1" applyFont="1" applyFill="1" applyAlignment="1">
      <alignment horizontal="right"/>
    </xf>
    <xf numFmtId="0" fontId="33" fillId="0" borderId="83" xfId="0" applyFont="1" applyBorder="1"/>
    <xf numFmtId="0" fontId="33" fillId="8" borderId="0" xfId="0" applyFont="1" applyFill="1"/>
    <xf numFmtId="166" fontId="33" fillId="8" borderId="148" xfId="15" applyNumberFormat="1" applyFont="1" applyFill="1" applyBorder="1" applyAlignment="1">
      <alignment horizontal="right"/>
    </xf>
    <xf numFmtId="0" fontId="33" fillId="0" borderId="0" xfId="0" applyFont="1"/>
    <xf numFmtId="166" fontId="33" fillId="0" borderId="148" xfId="15" applyNumberFormat="1" applyFont="1" applyBorder="1" applyAlignment="1">
      <alignment horizontal="right"/>
    </xf>
    <xf numFmtId="166" fontId="33" fillId="0" borderId="0" xfId="15" applyNumberFormat="1" applyFont="1" applyAlignment="1">
      <alignment horizontal="right"/>
    </xf>
    <xf numFmtId="0" fontId="42" fillId="0" borderId="29" xfId="0" applyFont="1" applyBorder="1"/>
    <xf numFmtId="9" fontId="42" fillId="0" borderId="31" xfId="0" applyNumberFormat="1" applyFont="1" applyBorder="1" applyAlignment="1">
      <alignment horizontal="right"/>
    </xf>
    <xf numFmtId="9" fontId="42" fillId="0" borderId="29" xfId="0" applyNumberFormat="1" applyFont="1" applyBorder="1" applyAlignment="1">
      <alignment horizontal="right"/>
    </xf>
    <xf numFmtId="166" fontId="33" fillId="8" borderId="150" xfId="15" applyNumberFormat="1" applyFont="1" applyFill="1" applyBorder="1" applyAlignment="1">
      <alignment horizontal="right"/>
    </xf>
    <xf numFmtId="0" fontId="33" fillId="8" borderId="29" xfId="0" applyFont="1" applyFill="1" applyBorder="1"/>
    <xf numFmtId="166" fontId="33" fillId="8" borderId="31" xfId="15" applyNumberFormat="1" applyFont="1" applyFill="1" applyBorder="1" applyAlignment="1">
      <alignment horizontal="right"/>
    </xf>
    <xf numFmtId="166" fontId="33" fillId="8" borderId="29" xfId="15" applyNumberFormat="1" applyFont="1" applyFill="1" applyBorder="1" applyAlignment="1">
      <alignment horizontal="right"/>
    </xf>
    <xf numFmtId="0" fontId="42" fillId="8" borderId="29" xfId="0" applyFont="1" applyFill="1" applyBorder="1"/>
    <xf numFmtId="9" fontId="33" fillId="8" borderId="31" xfId="0" applyNumberFormat="1" applyFont="1" applyFill="1" applyBorder="1" applyAlignment="1">
      <alignment horizontal="right"/>
    </xf>
    <xf numFmtId="9" fontId="33" fillId="8" borderId="29" xfId="0" applyNumberFormat="1" applyFont="1" applyFill="1" applyBorder="1" applyAlignment="1">
      <alignment horizontal="right"/>
    </xf>
    <xf numFmtId="0" fontId="7" fillId="5" borderId="0" xfId="0" applyFont="1" applyFill="1" applyAlignment="1">
      <alignment horizontal="center" vertical="center" wrapText="1"/>
    </xf>
    <xf numFmtId="0" fontId="7" fillId="5" borderId="14" xfId="0" applyFont="1" applyFill="1" applyBorder="1" applyAlignment="1">
      <alignment horizontal="center" vertical="center" wrapText="1"/>
    </xf>
    <xf numFmtId="0" fontId="7" fillId="0" borderId="0" xfId="0" applyFont="1" applyAlignment="1">
      <alignment horizontal="center" vertical="center" wrapText="1"/>
    </xf>
    <xf numFmtId="3" fontId="1" fillId="0" borderId="0" xfId="0" applyNumberFormat="1" applyFont="1" applyAlignment="1">
      <alignment horizontal="right" vertical="center" wrapText="1"/>
    </xf>
    <xf numFmtId="3" fontId="1" fillId="0" borderId="0" xfId="0" applyNumberFormat="1" applyFont="1" applyAlignment="1">
      <alignment horizontal="right" vertical="center"/>
    </xf>
    <xf numFmtId="0" fontId="7" fillId="4" borderId="0" xfId="0" applyFont="1" applyFill="1" applyAlignment="1">
      <alignment horizontal="center" vertical="center" wrapText="1"/>
    </xf>
    <xf numFmtId="3" fontId="1" fillId="4" borderId="0" xfId="0" applyNumberFormat="1" applyFont="1" applyFill="1" applyAlignment="1">
      <alignment horizontal="right" vertical="center" wrapText="1"/>
    </xf>
    <xf numFmtId="0" fontId="7" fillId="3" borderId="0" xfId="0" applyFont="1" applyFill="1" applyAlignment="1">
      <alignment horizontal="center" vertical="center" wrapText="1"/>
    </xf>
    <xf numFmtId="3" fontId="1" fillId="3" borderId="0" xfId="0" applyNumberFormat="1" applyFont="1" applyFill="1" applyAlignment="1">
      <alignment horizontal="right" vertical="center"/>
    </xf>
    <xf numFmtId="0" fontId="7" fillId="6" borderId="14" xfId="0" applyFont="1" applyFill="1" applyBorder="1" applyAlignment="1">
      <alignment horizontal="center" vertical="center" wrapText="1"/>
    </xf>
    <xf numFmtId="3" fontId="1" fillId="6" borderId="14" xfId="0" applyNumberFormat="1" applyFont="1" applyFill="1" applyBorder="1" applyAlignment="1">
      <alignment horizontal="right" vertical="center"/>
    </xf>
    <xf numFmtId="0" fontId="6" fillId="0" borderId="14" xfId="0" applyFont="1" applyBorder="1" applyAlignment="1">
      <alignment horizontal="right" vertical="center"/>
    </xf>
    <xf numFmtId="0" fontId="9" fillId="0" borderId="14" xfId="0" applyFont="1" applyBorder="1" applyAlignment="1">
      <alignment horizontal="right" vertical="center"/>
    </xf>
    <xf numFmtId="0" fontId="9" fillId="4" borderId="29" xfId="0" applyFont="1" applyFill="1" applyBorder="1" applyAlignment="1">
      <alignment horizontal="left" vertical="center" wrapText="1"/>
    </xf>
    <xf numFmtId="0" fontId="3" fillId="5" borderId="0" xfId="0" applyFont="1" applyFill="1" applyAlignment="1">
      <alignment horizontal="center" vertical="center"/>
    </xf>
    <xf numFmtId="3" fontId="3" fillId="5" borderId="0" xfId="0" applyNumberFormat="1" applyFont="1" applyFill="1" applyAlignment="1">
      <alignment horizontal="right" vertical="center"/>
    </xf>
    <xf numFmtId="0" fontId="9" fillId="5" borderId="0" xfId="0" applyFont="1" applyFill="1" applyAlignment="1">
      <alignment horizontal="center" vertical="center"/>
    </xf>
    <xf numFmtId="3" fontId="9" fillId="5" borderId="0" xfId="0" applyNumberFormat="1" applyFont="1" applyFill="1" applyAlignment="1">
      <alignment horizontal="right" vertical="center"/>
    </xf>
    <xf numFmtId="0" fontId="3" fillId="4" borderId="0" xfId="0" applyFont="1" applyFill="1" applyAlignment="1">
      <alignment horizontal="center" vertical="center"/>
    </xf>
    <xf numFmtId="0" fontId="9" fillId="4" borderId="0" xfId="0" applyFont="1" applyFill="1" applyAlignment="1">
      <alignment horizontal="center" vertical="center"/>
    </xf>
    <xf numFmtId="0" fontId="3" fillId="5" borderId="0" xfId="0" applyFont="1" applyFill="1" applyAlignment="1">
      <alignment horizontal="right" vertical="center"/>
    </xf>
    <xf numFmtId="0" fontId="9" fillId="5" borderId="0" xfId="0" applyFont="1" applyFill="1" applyAlignment="1">
      <alignment horizontal="right" vertical="center"/>
    </xf>
    <xf numFmtId="0" fontId="19" fillId="5" borderId="0" xfId="0" applyFont="1" applyFill="1" applyAlignment="1">
      <alignment vertical="center"/>
    </xf>
    <xf numFmtId="0" fontId="9" fillId="4" borderId="0" xfId="0" applyFont="1" applyFill="1" applyAlignment="1">
      <alignment horizontal="right" vertical="center"/>
    </xf>
    <xf numFmtId="3" fontId="9" fillId="4" borderId="14" xfId="0" applyNumberFormat="1" applyFont="1" applyFill="1" applyBorder="1" applyAlignment="1">
      <alignment horizontal="right" vertical="center"/>
    </xf>
    <xf numFmtId="0" fontId="3" fillId="0" borderId="14" xfId="0" applyFont="1" applyBorder="1" applyAlignment="1">
      <alignment horizontal="left" vertical="center"/>
    </xf>
    <xf numFmtId="0" fontId="10" fillId="0" borderId="14" xfId="0" applyFont="1" applyBorder="1" applyAlignment="1">
      <alignment horizontal="left" vertical="center"/>
    </xf>
    <xf numFmtId="0" fontId="3" fillId="0" borderId="12" xfId="0" applyFont="1" applyBorder="1" applyAlignment="1">
      <alignment horizontal="left" vertical="center"/>
    </xf>
    <xf numFmtId="0" fontId="9" fillId="0" borderId="12" xfId="0" applyFont="1" applyBorder="1" applyAlignment="1">
      <alignment horizontal="center" vertical="center"/>
    </xf>
    <xf numFmtId="0" fontId="3" fillId="4" borderId="0" xfId="0" applyFont="1" applyFill="1" applyAlignment="1">
      <alignment horizontal="justify" vertical="center"/>
    </xf>
    <xf numFmtId="0" fontId="9" fillId="4" borderId="12" xfId="0" applyFont="1" applyFill="1" applyBorder="1" applyAlignment="1">
      <alignment horizontal="justify" vertical="center"/>
    </xf>
    <xf numFmtId="0" fontId="51" fillId="0" borderId="14" xfId="0" applyFont="1" applyBorder="1" applyAlignment="1">
      <alignment horizontal="justify" vertical="center" wrapText="1"/>
    </xf>
    <xf numFmtId="0" fontId="52" fillId="0" borderId="14" xfId="0" applyFont="1" applyBorder="1" applyAlignment="1">
      <alignment horizontal="justify" vertical="center"/>
    </xf>
    <xf numFmtId="0" fontId="51" fillId="0" borderId="14" xfId="0" applyFont="1" applyBorder="1" applyAlignment="1">
      <alignment horizontal="center" vertical="center"/>
    </xf>
    <xf numFmtId="0" fontId="52" fillId="4" borderId="0" xfId="0" applyFont="1" applyFill="1" applyAlignment="1">
      <alignment horizontal="left" vertical="center" wrapText="1"/>
    </xf>
    <xf numFmtId="3" fontId="52" fillId="4" borderId="0" xfId="0" applyNumberFormat="1" applyFont="1" applyFill="1" applyAlignment="1">
      <alignment horizontal="right" vertical="center"/>
    </xf>
    <xf numFmtId="3" fontId="25" fillId="4" borderId="0" xfId="0" applyNumberFormat="1" applyFont="1" applyFill="1" applyAlignment="1">
      <alignment horizontal="right" vertical="center"/>
    </xf>
    <xf numFmtId="0" fontId="25" fillId="0" borderId="0" xfId="0" applyFont="1" applyAlignment="1">
      <alignment horizontal="left" vertical="center" wrapText="1"/>
    </xf>
    <xf numFmtId="3" fontId="25" fillId="0" borderId="0" xfId="0" applyNumberFormat="1" applyFont="1" applyAlignment="1">
      <alignment horizontal="right" vertical="center"/>
    </xf>
    <xf numFmtId="0" fontId="48" fillId="4" borderId="0" xfId="0" applyFont="1" applyFill="1" applyAlignment="1">
      <alignment horizontal="left" vertical="center" wrapText="1"/>
    </xf>
    <xf numFmtId="0" fontId="25" fillId="0" borderId="0" xfId="0" applyFont="1" applyAlignment="1">
      <alignment horizontal="right" vertical="center"/>
    </xf>
    <xf numFmtId="0" fontId="25" fillId="4" borderId="0" xfId="0" applyFont="1" applyFill="1" applyAlignment="1">
      <alignment horizontal="left" vertical="center" wrapText="1"/>
    </xf>
    <xf numFmtId="0" fontId="69" fillId="0" borderId="0" xfId="0" applyFont="1" applyAlignment="1">
      <alignment horizontal="left" vertical="center" wrapText="1"/>
    </xf>
    <xf numFmtId="0" fontId="25" fillId="4" borderId="0" xfId="0" applyFont="1" applyFill="1" applyAlignment="1">
      <alignment horizontal="right" vertical="center"/>
    </xf>
    <xf numFmtId="0" fontId="69" fillId="0" borderId="14" xfId="0" applyFont="1" applyBorder="1" applyAlignment="1">
      <alignment horizontal="left" vertical="center" wrapText="1"/>
    </xf>
    <xf numFmtId="3" fontId="69" fillId="0" borderId="14" xfId="0" applyNumberFormat="1" applyFont="1" applyBorder="1" applyAlignment="1">
      <alignment horizontal="right" vertical="center"/>
    </xf>
    <xf numFmtId="0" fontId="69" fillId="0" borderId="14" xfId="0" applyFont="1" applyBorder="1" applyAlignment="1">
      <alignment horizontal="right" vertical="center"/>
    </xf>
    <xf numFmtId="0" fontId="19" fillId="4" borderId="0" xfId="0" applyFont="1" applyFill="1" applyAlignment="1">
      <alignment vertical="center" wrapText="1"/>
    </xf>
    <xf numFmtId="0" fontId="48" fillId="5" borderId="0" xfId="0" applyFont="1" applyFill="1" applyAlignment="1">
      <alignment horizontal="justify" vertical="center" wrapText="1"/>
    </xf>
    <xf numFmtId="0" fontId="48" fillId="5" borderId="0" xfId="0" applyFont="1" applyFill="1" applyAlignment="1">
      <alignment horizontal="center" vertical="center" textRotation="90"/>
    </xf>
    <xf numFmtId="0" fontId="48" fillId="6" borderId="0" xfId="0" applyFont="1" applyFill="1" applyAlignment="1">
      <alignment horizontal="justify" vertical="center" wrapText="1"/>
    </xf>
    <xf numFmtId="0" fontId="48" fillId="6" borderId="0" xfId="0" applyFont="1" applyFill="1" applyAlignment="1">
      <alignment horizontal="justify" vertical="center" textRotation="90"/>
    </xf>
    <xf numFmtId="0" fontId="48" fillId="5" borderId="14" xfId="0" applyFont="1" applyFill="1" applyBorder="1" applyAlignment="1">
      <alignment horizontal="justify" vertical="center" wrapText="1"/>
    </xf>
    <xf numFmtId="0" fontId="48" fillId="5" borderId="14" xfId="0" applyFont="1" applyFill="1" applyBorder="1" applyAlignment="1">
      <alignment horizontal="justify" vertical="center" textRotation="90"/>
    </xf>
    <xf numFmtId="0" fontId="3" fillId="0" borderId="0" xfId="0" applyFont="1" applyAlignment="1">
      <alignment horizontal="left" vertical="center" wrapText="1"/>
    </xf>
    <xf numFmtId="0" fontId="2" fillId="0" borderId="0" xfId="0" applyFont="1" applyAlignment="1">
      <alignment horizontal="right"/>
    </xf>
    <xf numFmtId="3" fontId="69" fillId="0" borderId="0" xfId="0" applyNumberFormat="1" applyFont="1" applyAlignment="1">
      <alignment horizontal="right" vertical="center"/>
    </xf>
    <xf numFmtId="0" fontId="69" fillId="0" borderId="0" xfId="0" applyFont="1" applyAlignment="1">
      <alignment horizontal="right" vertical="center"/>
    </xf>
    <xf numFmtId="0" fontId="9" fillId="0" borderId="147" xfId="0" applyFont="1" applyBorder="1" applyAlignment="1">
      <alignment horizontal="center" vertical="center" wrapText="1"/>
    </xf>
    <xf numFmtId="0" fontId="1" fillId="0" borderId="0" xfId="0" applyFont="1" applyAlignment="1">
      <alignment wrapText="1"/>
    </xf>
    <xf numFmtId="165" fontId="3" fillId="4" borderId="0" xfId="0" applyNumberFormat="1" applyFont="1" applyFill="1" applyAlignment="1">
      <alignment horizontal="right" vertical="center" wrapText="1"/>
    </xf>
    <xf numFmtId="165" fontId="3" fillId="4" borderId="0" xfId="15" applyNumberFormat="1" applyFont="1" applyFill="1" applyAlignment="1">
      <alignment horizontal="right" vertical="center" wrapText="1"/>
    </xf>
    <xf numFmtId="165" fontId="3" fillId="0" borderId="0" xfId="15" applyNumberFormat="1" applyFont="1" applyAlignment="1">
      <alignment horizontal="right" vertical="center" wrapText="1"/>
    </xf>
    <xf numFmtId="0" fontId="3" fillId="4" borderId="14" xfId="0" applyFont="1" applyFill="1" applyBorder="1" applyAlignment="1">
      <alignment horizontal="left" vertical="center" wrapText="1"/>
    </xf>
    <xf numFmtId="0" fontId="3" fillId="4" borderId="0" xfId="0" applyFont="1" applyFill="1" applyBorder="1" applyAlignment="1">
      <alignment horizontal="right" vertical="center" wrapText="1"/>
    </xf>
    <xf numFmtId="165" fontId="3" fillId="4" borderId="0" xfId="0" applyNumberFormat="1" applyFont="1" applyFill="1" applyBorder="1" applyAlignment="1">
      <alignment horizontal="right" vertical="center" wrapText="1"/>
    </xf>
    <xf numFmtId="0" fontId="9" fillId="0" borderId="14" xfId="0" applyFont="1" applyBorder="1" applyAlignment="1">
      <alignment horizontal="left" vertical="center" wrapText="1"/>
    </xf>
    <xf numFmtId="3" fontId="9" fillId="0" borderId="147" xfId="0" applyNumberFormat="1" applyFont="1" applyBorder="1" applyAlignment="1">
      <alignment horizontal="right" vertical="center" wrapText="1"/>
    </xf>
    <xf numFmtId="165" fontId="9" fillId="0" borderId="147" xfId="0" applyNumberFormat="1"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Fill="1" applyAlignment="1">
      <alignment horizontal="right" vertical="center" wrapText="1"/>
    </xf>
    <xf numFmtId="0" fontId="3" fillId="4" borderId="14" xfId="0" applyFont="1" applyFill="1" applyBorder="1" applyAlignment="1">
      <alignment horizontal="right" vertical="center" wrapText="1"/>
    </xf>
    <xf numFmtId="3" fontId="9" fillId="0" borderId="14" xfId="0" applyNumberFormat="1" applyFont="1" applyBorder="1" applyAlignment="1">
      <alignment horizontal="right" vertical="center" wrapText="1"/>
    </xf>
    <xf numFmtId="165" fontId="9" fillId="0" borderId="14" xfId="0" applyNumberFormat="1" applyFont="1" applyBorder="1" applyAlignment="1">
      <alignment horizontal="right" vertical="center" wrapText="1"/>
    </xf>
    <xf numFmtId="0" fontId="15" fillId="0" borderId="0" xfId="1" applyAlignment="1">
      <alignment horizontal="right"/>
    </xf>
    <xf numFmtId="0" fontId="9" fillId="0" borderId="14" xfId="0" applyFont="1" applyBorder="1" applyAlignment="1">
      <alignment horizontal="center" vertical="center"/>
    </xf>
    <xf numFmtId="0" fontId="10" fillId="0" borderId="0" xfId="0" applyFont="1" applyFill="1" applyAlignment="1">
      <alignment vertical="center" wrapText="1"/>
    </xf>
    <xf numFmtId="0" fontId="6" fillId="0" borderId="0" xfId="0" applyFont="1" applyFill="1" applyAlignment="1">
      <alignment vertical="center" wrapText="1"/>
    </xf>
    <xf numFmtId="0" fontId="2" fillId="0" borderId="0" xfId="0" applyFont="1" applyAlignment="1">
      <alignment horizontal="right" vertical="center"/>
    </xf>
    <xf numFmtId="0" fontId="23" fillId="0" borderId="0" xfId="1" applyFont="1" applyAlignment="1">
      <alignment horizontal="right" vertical="center"/>
    </xf>
    <xf numFmtId="0" fontId="1" fillId="0" borderId="0" xfId="0" applyFont="1" applyBorder="1" applyAlignment="1">
      <alignment vertical="center" wrapText="1"/>
    </xf>
    <xf numFmtId="3" fontId="1" fillId="0" borderId="0" xfId="0" applyNumberFormat="1" applyFont="1" applyFill="1" applyBorder="1" applyAlignment="1">
      <alignment vertical="center"/>
    </xf>
    <xf numFmtId="0" fontId="7" fillId="0" borderId="89" xfId="0" applyFont="1" applyBorder="1" applyAlignment="1">
      <alignment vertical="center" wrapText="1"/>
    </xf>
    <xf numFmtId="165" fontId="7" fillId="0" borderId="89" xfId="0" applyNumberFormat="1" applyFont="1" applyFill="1" applyBorder="1" applyAlignment="1">
      <alignment vertical="center"/>
    </xf>
    <xf numFmtId="0" fontId="1" fillId="0" borderId="0" xfId="0" applyFont="1" applyAlignment="1">
      <alignment vertical="center" wrapText="1"/>
    </xf>
    <xf numFmtId="0" fontId="1" fillId="4" borderId="0" xfId="0" applyFont="1" applyFill="1" applyBorder="1" applyAlignment="1">
      <alignment vertical="center" wrapText="1"/>
    </xf>
    <xf numFmtId="3" fontId="1" fillId="4" borderId="0" xfId="0" applyNumberFormat="1" applyFont="1" applyFill="1" applyBorder="1" applyAlignment="1">
      <alignment vertical="center"/>
    </xf>
    <xf numFmtId="0" fontId="7" fillId="4" borderId="89" xfId="0" applyFont="1" applyFill="1" applyBorder="1" applyAlignment="1">
      <alignment vertical="center" wrapText="1"/>
    </xf>
    <xf numFmtId="3" fontId="7" fillId="4" borderId="89" xfId="0" applyNumberFormat="1" applyFont="1" applyFill="1" applyBorder="1" applyAlignment="1">
      <alignment vertical="center"/>
    </xf>
    <xf numFmtId="165" fontId="7" fillId="4" borderId="89" xfId="0" applyNumberFormat="1" applyFont="1" applyFill="1" applyBorder="1" applyAlignment="1">
      <alignment vertical="center"/>
    </xf>
    <xf numFmtId="0" fontId="15" fillId="0" borderId="0" xfId="1" applyAlignment="1">
      <alignment horizontal="right" vertical="center"/>
    </xf>
    <xf numFmtId="0" fontId="0" fillId="0" borderId="0" xfId="0" applyAlignment="1">
      <alignment vertical="center"/>
    </xf>
    <xf numFmtId="165" fontId="1" fillId="4" borderId="0" xfId="0" applyNumberFormat="1" applyFont="1" applyFill="1" applyBorder="1" applyAlignment="1">
      <alignment vertical="center"/>
    </xf>
    <xf numFmtId="165" fontId="1" fillId="0" borderId="0" xfId="0" applyNumberFormat="1" applyFont="1" applyFill="1" applyBorder="1" applyAlignment="1">
      <alignment vertical="center"/>
    </xf>
    <xf numFmtId="0" fontId="1" fillId="4" borderId="89" xfId="0" applyFont="1" applyFill="1" applyBorder="1" applyAlignment="1">
      <alignment vertical="center" wrapText="1"/>
    </xf>
    <xf numFmtId="0" fontId="9" fillId="0" borderId="14" xfId="0" applyFont="1" applyBorder="1" applyAlignment="1">
      <alignment horizontal="justify" vertical="center" wrapText="1"/>
    </xf>
    <xf numFmtId="0" fontId="3" fillId="0" borderId="14" xfId="0" applyFont="1" applyBorder="1" applyAlignment="1">
      <alignment horizontal="justify" vertical="center"/>
    </xf>
    <xf numFmtId="0" fontId="5" fillId="4" borderId="0" xfId="0" applyFont="1" applyFill="1" applyAlignment="1">
      <alignment horizontal="left" vertical="center" wrapText="1"/>
    </xf>
    <xf numFmtId="0" fontId="7" fillId="0" borderId="14" xfId="0" applyFont="1" applyBorder="1" applyAlignment="1">
      <alignment horizontal="left" vertical="center" wrapText="1"/>
    </xf>
    <xf numFmtId="0" fontId="7" fillId="4" borderId="29" xfId="0" applyFont="1" applyFill="1" applyBorder="1" applyAlignment="1">
      <alignment horizontal="left" vertical="center" wrapText="1"/>
    </xf>
    <xf numFmtId="0" fontId="5" fillId="0" borderId="0" xfId="0" applyFont="1" applyAlignment="1">
      <alignment horizontal="left" vertical="center" wrapText="1"/>
    </xf>
    <xf numFmtId="0" fontId="5" fillId="4" borderId="0" xfId="0" applyFont="1" applyFill="1" applyAlignment="1">
      <alignment horizontal="justify" vertical="center" wrapText="1"/>
    </xf>
    <xf numFmtId="0" fontId="5" fillId="0" borderId="0" xfId="0" applyFont="1" applyAlignment="1">
      <alignment horizontal="justify" vertical="center" wrapText="1"/>
    </xf>
    <xf numFmtId="0" fontId="5" fillId="4" borderId="29" xfId="0" applyFont="1" applyFill="1" applyBorder="1" applyAlignment="1">
      <alignment horizontal="justify" vertical="center" wrapText="1"/>
    </xf>
    <xf numFmtId="0" fontId="1" fillId="0" borderId="0" xfId="0" applyFont="1" applyAlignment="1">
      <alignment horizontal="right" vertical="center" wrapText="1"/>
    </xf>
    <xf numFmtId="3" fontId="7" fillId="0" borderId="14" xfId="0" applyNumberFormat="1" applyFont="1" applyBorder="1" applyAlignment="1">
      <alignment horizontal="right" vertical="center" wrapText="1"/>
    </xf>
    <xf numFmtId="0" fontId="1" fillId="4" borderId="0" xfId="0" applyFont="1" applyFill="1" applyAlignment="1">
      <alignment horizontal="right" vertical="center" wrapText="1"/>
    </xf>
    <xf numFmtId="3" fontId="7" fillId="4" borderId="29" xfId="0" applyNumberFormat="1" applyFont="1" applyFill="1" applyBorder="1" applyAlignment="1">
      <alignment horizontal="right" vertical="center" wrapText="1"/>
    </xf>
    <xf numFmtId="0" fontId="5" fillId="4" borderId="0" xfId="0" applyFont="1" applyFill="1" applyAlignment="1">
      <alignment horizontal="center" vertical="center" textRotation="90" wrapText="1"/>
    </xf>
    <xf numFmtId="0" fontId="5" fillId="0" borderId="0" xfId="0" applyFont="1" applyAlignment="1">
      <alignment horizontal="center" vertical="center" textRotation="90" wrapText="1"/>
    </xf>
    <xf numFmtId="0" fontId="5" fillId="4" borderId="29" xfId="0" applyFont="1" applyFill="1" applyBorder="1" applyAlignment="1">
      <alignment horizontal="justify" vertical="center" textRotation="90" wrapText="1"/>
    </xf>
    <xf numFmtId="175" fontId="1" fillId="4" borderId="0" xfId="0" applyNumberFormat="1" applyFont="1" applyFill="1" applyBorder="1" applyAlignment="1">
      <alignment vertical="center"/>
    </xf>
    <xf numFmtId="164" fontId="1" fillId="4" borderId="0" xfId="0" applyNumberFormat="1" applyFont="1" applyFill="1" applyBorder="1" applyAlignment="1">
      <alignment vertical="center"/>
    </xf>
    <xf numFmtId="175" fontId="1" fillId="0" borderId="0" xfId="0" applyNumberFormat="1" applyFont="1" applyFill="1" applyBorder="1" applyAlignment="1">
      <alignment vertical="center"/>
    </xf>
    <xf numFmtId="164" fontId="1" fillId="0" borderId="0" xfId="0" applyNumberFormat="1" applyFont="1" applyFill="1" applyBorder="1" applyAlignment="1">
      <alignment vertical="center"/>
    </xf>
    <xf numFmtId="175" fontId="7" fillId="0" borderId="89" xfId="0" applyNumberFormat="1" applyFont="1" applyFill="1" applyBorder="1" applyAlignment="1">
      <alignment vertical="center"/>
    </xf>
    <xf numFmtId="166" fontId="48" fillId="4" borderId="0" xfId="0" applyNumberFormat="1" applyFont="1" applyFill="1" applyAlignment="1">
      <alignment horizontal="right" vertical="center"/>
    </xf>
    <xf numFmtId="166" fontId="48" fillId="5" borderId="0" xfId="0" applyNumberFormat="1" applyFont="1" applyFill="1" applyAlignment="1">
      <alignment horizontal="right" vertical="center"/>
    </xf>
    <xf numFmtId="166" fontId="48" fillId="6" borderId="0" xfId="0" applyNumberFormat="1" applyFont="1" applyFill="1" applyAlignment="1">
      <alignment horizontal="right" vertical="center"/>
    </xf>
    <xf numFmtId="166" fontId="48" fillId="5" borderId="14" xfId="0" applyNumberFormat="1" applyFont="1" applyFill="1" applyBorder="1" applyAlignment="1">
      <alignment horizontal="right" vertical="center"/>
    </xf>
    <xf numFmtId="166" fontId="3" fillId="4" borderId="0" xfId="0" applyNumberFormat="1" applyFont="1" applyFill="1" applyAlignment="1">
      <alignment horizontal="right" vertical="center"/>
    </xf>
    <xf numFmtId="166" fontId="3" fillId="0" borderId="0" xfId="0" applyNumberFormat="1" applyFont="1" applyAlignment="1">
      <alignment horizontal="right" vertical="center"/>
    </xf>
    <xf numFmtId="166" fontId="9" fillId="4" borderId="12" xfId="0" applyNumberFormat="1" applyFont="1" applyFill="1" applyBorder="1" applyAlignment="1">
      <alignment horizontal="right" vertical="center"/>
    </xf>
    <xf numFmtId="166" fontId="10" fillId="0" borderId="14" xfId="0" applyNumberFormat="1" applyFont="1" applyBorder="1" applyAlignment="1">
      <alignment horizontal="right" vertical="center"/>
    </xf>
    <xf numFmtId="166" fontId="3" fillId="5" borderId="0" xfId="0" applyNumberFormat="1" applyFont="1" applyFill="1" applyAlignment="1">
      <alignment horizontal="right" vertical="center"/>
    </xf>
    <xf numFmtId="166" fontId="9" fillId="5" borderId="0" xfId="0" applyNumberFormat="1" applyFont="1" applyFill="1" applyAlignment="1">
      <alignment horizontal="right" vertical="center"/>
    </xf>
    <xf numFmtId="166" fontId="9" fillId="4" borderId="0" xfId="0" applyNumberFormat="1" applyFont="1" applyFill="1" applyAlignment="1">
      <alignment horizontal="right" vertical="center"/>
    </xf>
    <xf numFmtId="166" fontId="9" fillId="4" borderId="14" xfId="0" applyNumberFormat="1" applyFont="1" applyFill="1" applyBorder="1" applyAlignment="1">
      <alignment horizontal="right" vertical="center"/>
    </xf>
    <xf numFmtId="166" fontId="9" fillId="0" borderId="0" xfId="0" applyNumberFormat="1" applyFont="1" applyAlignment="1">
      <alignment horizontal="right" vertical="center"/>
    </xf>
    <xf numFmtId="166" fontId="9" fillId="4" borderId="29" xfId="0" applyNumberFormat="1" applyFont="1" applyFill="1" applyBorder="1" applyAlignment="1">
      <alignment horizontal="right" vertical="center"/>
    </xf>
    <xf numFmtId="0" fontId="72" fillId="0" borderId="0" xfId="0" applyFont="1"/>
    <xf numFmtId="0" fontId="9" fillId="0" borderId="14" xfId="0" applyFont="1" applyBorder="1" applyAlignment="1">
      <alignment horizontal="center" vertical="center"/>
    </xf>
    <xf numFmtId="164" fontId="1" fillId="0" borderId="0" xfId="0" applyNumberFormat="1" applyFont="1" applyFill="1" applyAlignment="1">
      <alignment horizontal="right" vertical="center"/>
    </xf>
    <xf numFmtId="3" fontId="0" fillId="0" borderId="0" xfId="0" applyNumberFormat="1" applyFill="1"/>
    <xf numFmtId="49" fontId="0" fillId="0" borderId="0" xfId="0" applyNumberFormat="1" applyFill="1"/>
    <xf numFmtId="0" fontId="4" fillId="0" borderId="0" xfId="0" applyFont="1" applyFill="1" applyAlignment="1">
      <alignment horizontal="right" vertical="center"/>
    </xf>
    <xf numFmtId="166" fontId="5" fillId="0" borderId="0" xfId="0" applyNumberFormat="1" applyFont="1" applyAlignment="1">
      <alignment horizontal="right" vertical="center" wrapText="1"/>
    </xf>
    <xf numFmtId="166" fontId="5" fillId="4" borderId="0" xfId="0" applyNumberFormat="1" applyFont="1" applyFill="1" applyAlignment="1">
      <alignment horizontal="right" vertical="center" wrapText="1"/>
    </xf>
    <xf numFmtId="166" fontId="5" fillId="4" borderId="29" xfId="0" applyNumberFormat="1" applyFont="1" applyFill="1" applyBorder="1" applyAlignment="1">
      <alignment horizontal="right" vertical="center" wrapText="1"/>
    </xf>
    <xf numFmtId="1" fontId="4" fillId="0" borderId="0" xfId="0" applyNumberFormat="1" applyFont="1" applyAlignment="1">
      <alignment vertical="center"/>
    </xf>
    <xf numFmtId="0" fontId="7" fillId="0" borderId="0" xfId="0" applyFont="1" applyAlignment="1">
      <alignment horizontal="left" vertical="center"/>
    </xf>
    <xf numFmtId="0" fontId="1" fillId="0" borderId="0" xfId="0" applyFont="1" applyAlignment="1">
      <alignment horizontal="left" vertical="center" indent="1"/>
    </xf>
    <xf numFmtId="0" fontId="1" fillId="3" borderId="0" xfId="0" applyFont="1" applyFill="1" applyAlignment="1">
      <alignment horizontal="left" vertical="center" indent="1"/>
    </xf>
    <xf numFmtId="0" fontId="1" fillId="0" borderId="14" xfId="0" applyFont="1" applyBorder="1" applyAlignment="1">
      <alignment horizontal="left" vertical="center" indent="1"/>
    </xf>
    <xf numFmtId="0" fontId="1" fillId="0" borderId="14" xfId="0" applyFont="1" applyBorder="1" applyAlignment="1">
      <alignment horizontal="right" vertical="center"/>
    </xf>
    <xf numFmtId="0" fontId="9" fillId="0" borderId="152" xfId="0" applyFont="1" applyBorder="1" applyAlignment="1">
      <alignment horizontal="left" vertical="center"/>
    </xf>
    <xf numFmtId="0" fontId="9" fillId="0" borderId="152" xfId="0" applyFont="1" applyBorder="1" applyAlignment="1">
      <alignment horizontal="center" vertical="center"/>
    </xf>
    <xf numFmtId="0" fontId="3" fillId="0" borderId="152" xfId="0" applyFont="1" applyBorder="1" applyAlignment="1">
      <alignment horizontal="center" vertical="center"/>
    </xf>
    <xf numFmtId="0" fontId="9" fillId="0" borderId="153" xfId="0" applyFont="1" applyBorder="1" applyAlignment="1">
      <alignment horizontal="center" vertical="center"/>
    </xf>
    <xf numFmtId="0" fontId="9" fillId="0" borderId="152" xfId="0" applyFont="1" applyBorder="1" applyAlignment="1">
      <alignment horizontal="right" vertical="center"/>
    </xf>
    <xf numFmtId="0" fontId="3" fillId="3" borderId="146" xfId="0" applyFont="1" applyFill="1" applyBorder="1" applyAlignment="1">
      <alignment horizontal="right" vertical="center"/>
    </xf>
    <xf numFmtId="0" fontId="3" fillId="0" borderId="146" xfId="0" applyFont="1" applyBorder="1" applyAlignment="1">
      <alignment horizontal="right" vertical="center"/>
    </xf>
    <xf numFmtId="0" fontId="9" fillId="0" borderId="154" xfId="0" applyFont="1" applyBorder="1" applyAlignment="1">
      <alignment horizontal="right" vertical="center"/>
    </xf>
    <xf numFmtId="0" fontId="7" fillId="0" borderId="155" xfId="0" applyFont="1" applyBorder="1" applyAlignment="1">
      <alignment horizontal="right" vertical="center"/>
    </xf>
    <xf numFmtId="0" fontId="19" fillId="0" borderId="12" xfId="0" applyFont="1" applyBorder="1" applyAlignment="1">
      <alignment vertical="center" wrapText="1"/>
    </xf>
    <xf numFmtId="0" fontId="9" fillId="0" borderId="12" xfId="0" applyFont="1" applyBorder="1" applyAlignment="1">
      <alignment horizontal="center" vertical="center" wrapText="1"/>
    </xf>
    <xf numFmtId="3" fontId="10" fillId="4" borderId="0" xfId="0" applyNumberFormat="1" applyFont="1" applyFill="1" applyAlignment="1">
      <alignment horizontal="right" vertical="center" wrapText="1"/>
    </xf>
    <xf numFmtId="0" fontId="10" fillId="4" borderId="0" xfId="0" applyFont="1" applyFill="1" applyAlignment="1">
      <alignment horizontal="right" vertical="center" wrapText="1"/>
    </xf>
    <xf numFmtId="0" fontId="30" fillId="5" borderId="0" xfId="0" applyFont="1" applyFill="1" applyAlignment="1">
      <alignment horizontal="left" vertical="center" wrapText="1"/>
    </xf>
    <xf numFmtId="0" fontId="30" fillId="5" borderId="0" xfId="0" applyFont="1" applyFill="1" applyAlignment="1">
      <alignment horizontal="right" vertical="center" wrapText="1"/>
    </xf>
    <xf numFmtId="0" fontId="9" fillId="5" borderId="0" xfId="0" applyFont="1" applyFill="1" applyAlignment="1">
      <alignment horizontal="right" vertical="center" wrapText="1"/>
    </xf>
    <xf numFmtId="0" fontId="9" fillId="0" borderId="14" xfId="0" applyFont="1" applyBorder="1" applyAlignment="1">
      <alignment horizontal="right" vertical="center" wrapText="1"/>
    </xf>
    <xf numFmtId="0" fontId="10" fillId="5" borderId="0" xfId="0" applyFont="1" applyFill="1" applyAlignment="1">
      <alignment horizontal="right" vertical="center" wrapText="1"/>
    </xf>
    <xf numFmtId="0" fontId="3" fillId="5" borderId="14"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14" xfId="0" applyFont="1" applyFill="1" applyBorder="1" applyAlignment="1">
      <alignment horizontal="right" vertical="center" wrapText="1"/>
    </xf>
    <xf numFmtId="3" fontId="3" fillId="4" borderId="14" xfId="0" applyNumberFormat="1" applyFont="1" applyFill="1" applyBorder="1" applyAlignment="1">
      <alignment horizontal="right" vertical="center" wrapText="1"/>
    </xf>
    <xf numFmtId="0" fontId="5" fillId="5" borderId="147" xfId="0" applyFont="1" applyFill="1" applyBorder="1" applyAlignment="1">
      <alignment horizontal="left" vertical="center" wrapText="1"/>
    </xf>
    <xf numFmtId="165" fontId="5" fillId="5" borderId="147" xfId="0" applyNumberFormat="1" applyFont="1" applyFill="1" applyBorder="1" applyAlignment="1">
      <alignment horizontal="right" vertical="center"/>
    </xf>
    <xf numFmtId="0" fontId="5" fillId="5" borderId="147" xfId="0" applyFont="1" applyFill="1" applyBorder="1" applyAlignment="1">
      <alignment horizontal="right" vertical="center"/>
    </xf>
    <xf numFmtId="0" fontId="9" fillId="0" borderId="14" xfId="0" applyFont="1" applyBorder="1" applyAlignment="1">
      <alignment horizontal="center" vertical="center" wrapText="1"/>
    </xf>
    <xf numFmtId="0" fontId="10" fillId="0" borderId="12" xfId="0" applyFont="1" applyBorder="1" applyAlignment="1">
      <alignment horizontal="right" vertical="center"/>
    </xf>
    <xf numFmtId="3" fontId="1" fillId="0" borderId="0" xfId="0" applyNumberFormat="1" applyFont="1" applyAlignment="1">
      <alignment wrapText="1"/>
    </xf>
    <xf numFmtId="3" fontId="1" fillId="0" borderId="0" xfId="0" applyNumberFormat="1" applyFont="1" applyAlignment="1">
      <alignment horizontal="center" vertical="center" wrapText="1"/>
    </xf>
    <xf numFmtId="3" fontId="1" fillId="4" borderId="0" xfId="0" applyNumberFormat="1" applyFont="1" applyFill="1" applyAlignment="1">
      <alignment horizontal="center" vertical="center" wrapText="1"/>
    </xf>
    <xf numFmtId="3" fontId="1" fillId="3" borderId="0" xfId="0" applyNumberFormat="1" applyFont="1" applyFill="1" applyAlignment="1">
      <alignment horizontal="center" vertical="center"/>
    </xf>
    <xf numFmtId="3" fontId="1" fillId="0" borderId="0" xfId="0" applyNumberFormat="1" applyFont="1" applyAlignment="1">
      <alignment horizontal="center" vertical="center"/>
    </xf>
    <xf numFmtId="3" fontId="1" fillId="6" borderId="14" xfId="0" applyNumberFormat="1" applyFont="1" applyFill="1" applyBorder="1" applyAlignment="1">
      <alignment horizontal="center" vertical="center"/>
    </xf>
    <xf numFmtId="0" fontId="5" fillId="5" borderId="147" xfId="0" applyFont="1" applyFill="1" applyBorder="1" applyAlignment="1">
      <alignment horizontal="center" vertical="center"/>
    </xf>
    <xf numFmtId="0" fontId="30" fillId="4" borderId="0" xfId="0" applyFont="1" applyFill="1" applyAlignment="1">
      <alignment horizontal="center" vertical="center" wrapText="1"/>
    </xf>
    <xf numFmtId="0" fontId="10" fillId="4" borderId="0" xfId="0" applyFont="1" applyFill="1" applyAlignment="1">
      <alignment horizontal="right" vertical="center"/>
    </xf>
    <xf numFmtId="166" fontId="10" fillId="4" borderId="0" xfId="0" applyNumberFormat="1" applyFont="1" applyFill="1" applyAlignment="1">
      <alignment horizontal="right" vertical="center"/>
    </xf>
    <xf numFmtId="0" fontId="30" fillId="0" borderId="14" xfId="0" applyFont="1" applyBorder="1" applyAlignment="1">
      <alignment horizontal="center" vertical="center" wrapText="1"/>
    </xf>
    <xf numFmtId="166" fontId="1" fillId="0" borderId="14" xfId="0" applyNumberFormat="1" applyFont="1" applyBorder="1" applyAlignment="1">
      <alignment horizontal="right" vertical="center"/>
    </xf>
    <xf numFmtId="0" fontId="0" fillId="0" borderId="0" xfId="0" applyFont="1"/>
    <xf numFmtId="0" fontId="30" fillId="0" borderId="12" xfId="0" applyFont="1" applyBorder="1" applyAlignment="1">
      <alignment horizontal="center" vertical="center" wrapText="1"/>
    </xf>
    <xf numFmtId="166" fontId="10" fillId="0" borderId="12" xfId="0" applyNumberFormat="1" applyFont="1" applyBorder="1" applyAlignment="1">
      <alignment horizontal="right" vertical="center"/>
    </xf>
    <xf numFmtId="169" fontId="59" fillId="8" borderId="0" xfId="9" applyNumberFormat="1" applyFont="1" applyFill="1" applyAlignment="1">
      <alignment horizontal="right" vertical="center"/>
    </xf>
    <xf numFmtId="169" fontId="59" fillId="8" borderId="114" xfId="9" applyNumberFormat="1" applyFont="1" applyFill="1" applyBorder="1" applyAlignment="1">
      <alignment horizontal="right" vertical="center"/>
    </xf>
    <xf numFmtId="169" fontId="59" fillId="0" borderId="0" xfId="9" applyNumberFormat="1" applyFont="1" applyAlignment="1">
      <alignment horizontal="right" vertical="center"/>
    </xf>
    <xf numFmtId="169" fontId="59" fillId="0" borderId="114" xfId="9" applyNumberFormat="1" applyFont="1" applyBorder="1" applyAlignment="1">
      <alignment horizontal="right" vertical="center"/>
    </xf>
    <xf numFmtId="169" fontId="58" fillId="8" borderId="112" xfId="9" applyNumberFormat="1" applyFont="1" applyFill="1" applyBorder="1" applyAlignment="1">
      <alignment horizontal="right" vertical="center"/>
    </xf>
    <xf numFmtId="169" fontId="58" fillId="8" borderId="115" xfId="9" applyNumberFormat="1" applyFont="1" applyFill="1" applyBorder="1" applyAlignment="1">
      <alignment horizontal="right" vertical="center"/>
    </xf>
    <xf numFmtId="169" fontId="59" fillId="8" borderId="0" xfId="9" applyNumberFormat="1" applyFont="1" applyFill="1" applyAlignment="1">
      <alignment horizontal="center" vertical="center"/>
    </xf>
    <xf numFmtId="169" fontId="59" fillId="8" borderId="114" xfId="9" applyNumberFormat="1" applyFont="1" applyFill="1" applyBorder="1" applyAlignment="1">
      <alignment horizontal="center" vertical="center"/>
    </xf>
    <xf numFmtId="169" fontId="59" fillId="0" borderId="0" xfId="9" applyNumberFormat="1" applyFont="1" applyAlignment="1">
      <alignment horizontal="center" vertical="center"/>
    </xf>
    <xf numFmtId="169" fontId="59" fillId="0" borderId="114" xfId="9" applyNumberFormat="1" applyFont="1" applyBorder="1" applyAlignment="1">
      <alignment horizontal="center" vertical="center"/>
    </xf>
    <xf numFmtId="169" fontId="59" fillId="0" borderId="117" xfId="9" applyNumberFormat="1" applyFont="1" applyBorder="1" applyAlignment="1">
      <alignment horizontal="center" vertical="center"/>
    </xf>
    <xf numFmtId="169" fontId="59" fillId="0" borderId="116" xfId="9" applyNumberFormat="1" applyFont="1" applyBorder="1" applyAlignment="1">
      <alignment horizontal="center" vertical="center"/>
    </xf>
    <xf numFmtId="169" fontId="58" fillId="8" borderId="112" xfId="9" applyNumberFormat="1" applyFont="1" applyFill="1" applyBorder="1" applyAlignment="1">
      <alignment horizontal="center" vertical="center"/>
    </xf>
    <xf numFmtId="169" fontId="58" fillId="8" borderId="115" xfId="9" applyNumberFormat="1" applyFont="1" applyFill="1" applyBorder="1" applyAlignment="1">
      <alignment horizontal="center" vertical="center"/>
    </xf>
    <xf numFmtId="0" fontId="74" fillId="0" borderId="0" xfId="0" applyFont="1"/>
    <xf numFmtId="0" fontId="1" fillId="8" borderId="0" xfId="0" applyFont="1" applyFill="1" applyAlignment="1">
      <alignment vertical="center"/>
    </xf>
    <xf numFmtId="0" fontId="9" fillId="0" borderId="20" xfId="0" applyFont="1" applyBorder="1" applyAlignment="1">
      <alignment horizontal="center" vertical="center"/>
    </xf>
    <xf numFmtId="0" fontId="0" fillId="0" borderId="0" xfId="0" applyAlignment="1"/>
    <xf numFmtId="0" fontId="6" fillId="0" borderId="147" xfId="0" applyFont="1" applyFill="1" applyBorder="1" applyAlignment="1">
      <alignment horizontal="center" vertical="center" wrapText="1"/>
    </xf>
    <xf numFmtId="0" fontId="10" fillId="0" borderId="147" xfId="0" applyFont="1" applyFill="1" applyBorder="1" applyAlignment="1">
      <alignment horizontal="right" vertical="center" wrapText="1"/>
    </xf>
    <xf numFmtId="3" fontId="3" fillId="0" borderId="0" xfId="0" applyNumberFormat="1" applyFont="1" applyAlignment="1">
      <alignment vertical="center"/>
    </xf>
    <xf numFmtId="3" fontId="3" fillId="4" borderId="0" xfId="0" applyNumberFormat="1" applyFont="1" applyFill="1" applyAlignment="1">
      <alignment vertical="center"/>
    </xf>
    <xf numFmtId="0" fontId="3" fillId="5" borderId="0" xfId="0" applyFont="1" applyFill="1" applyAlignment="1">
      <alignment vertical="center"/>
    </xf>
    <xf numFmtId="3" fontId="9" fillId="5" borderId="12" xfId="0" applyNumberFormat="1" applyFont="1" applyFill="1" applyBorder="1" applyAlignment="1">
      <alignment vertical="center"/>
    </xf>
    <xf numFmtId="3" fontId="9" fillId="5" borderId="12" xfId="0" applyNumberFormat="1" applyFont="1" applyFill="1" applyBorder="1" applyAlignment="1">
      <alignment horizontal="right" vertical="center"/>
    </xf>
    <xf numFmtId="3" fontId="3" fillId="0" borderId="39" xfId="0" applyNumberFormat="1" applyFont="1" applyBorder="1" applyAlignment="1">
      <alignment vertical="center"/>
    </xf>
    <xf numFmtId="3" fontId="9" fillId="4" borderId="12" xfId="0" applyNumberFormat="1" applyFont="1" applyFill="1" applyBorder="1" applyAlignment="1">
      <alignment vertical="center"/>
    </xf>
    <xf numFmtId="3" fontId="9" fillId="4" borderId="12" xfId="0" applyNumberFormat="1" applyFont="1" applyFill="1" applyBorder="1" applyAlignment="1">
      <alignment horizontal="right" vertical="center"/>
    </xf>
    <xf numFmtId="0" fontId="6" fillId="2" borderId="164" xfId="0" applyFont="1" applyFill="1" applyBorder="1" applyAlignment="1">
      <alignment vertical="center"/>
    </xf>
    <xf numFmtId="0" fontId="6" fillId="2" borderId="29" xfId="0" applyFont="1" applyFill="1" applyBorder="1" applyAlignment="1">
      <alignment vertical="center"/>
    </xf>
    <xf numFmtId="0" fontId="7" fillId="5" borderId="165" xfId="0" applyFont="1" applyFill="1" applyBorder="1" applyAlignment="1">
      <alignment horizontal="center" vertical="center" wrapText="1"/>
    </xf>
    <xf numFmtId="14" fontId="7" fillId="5" borderId="0" xfId="0" applyNumberFormat="1" applyFont="1" applyFill="1" applyBorder="1" applyAlignment="1">
      <alignment horizontal="center" vertical="center" wrapText="1"/>
    </xf>
    <xf numFmtId="0" fontId="3" fillId="4" borderId="166" xfId="0" applyFont="1" applyFill="1" applyBorder="1" applyAlignment="1">
      <alignment vertical="center" wrapText="1"/>
    </xf>
    <xf numFmtId="3" fontId="3" fillId="4" borderId="166" xfId="0" applyNumberFormat="1" applyFont="1" applyFill="1" applyBorder="1" applyAlignment="1">
      <alignment horizontal="right" vertical="center" wrapText="1"/>
    </xf>
    <xf numFmtId="0" fontId="3" fillId="5" borderId="0" xfId="0" applyFont="1" applyFill="1" applyBorder="1" applyAlignment="1">
      <alignment vertical="center" wrapText="1"/>
    </xf>
    <xf numFmtId="3" fontId="3" fillId="5" borderId="0" xfId="0" applyNumberFormat="1" applyFont="1" applyFill="1" applyBorder="1" applyAlignment="1">
      <alignment horizontal="right" vertical="center" wrapText="1"/>
    </xf>
    <xf numFmtId="0" fontId="3" fillId="4" borderId="0" xfId="0" applyFont="1" applyFill="1" applyBorder="1" applyAlignment="1">
      <alignment vertical="center" wrapText="1"/>
    </xf>
    <xf numFmtId="0" fontId="3" fillId="5" borderId="55" xfId="0" applyFont="1" applyFill="1" applyBorder="1" applyAlignment="1">
      <alignment vertical="center" wrapText="1"/>
    </xf>
    <xf numFmtId="165" fontId="3" fillId="5" borderId="55" xfId="0" applyNumberFormat="1" applyFont="1" applyFill="1" applyBorder="1" applyAlignment="1">
      <alignment horizontal="right" vertical="center" wrapText="1"/>
    </xf>
    <xf numFmtId="0" fontId="3" fillId="0" borderId="0" xfId="0" applyFont="1" applyAlignment="1">
      <alignment horizontal="left" vertical="center" wrapText="1"/>
    </xf>
    <xf numFmtId="0" fontId="6" fillId="2" borderId="0" xfId="0" applyFont="1" applyFill="1" applyAlignment="1">
      <alignment horizontal="center" vertical="center" wrapText="1"/>
    </xf>
    <xf numFmtId="0" fontId="33" fillId="0" borderId="0" xfId="0" applyFont="1" applyFill="1" applyAlignment="1">
      <alignment vertical="center"/>
    </xf>
    <xf numFmtId="0" fontId="45" fillId="16" borderId="0" xfId="0" applyFont="1" applyFill="1" applyAlignment="1">
      <alignment vertical="center"/>
    </xf>
    <xf numFmtId="0" fontId="45" fillId="16" borderId="167" xfId="0" applyFont="1" applyFill="1" applyBorder="1" applyAlignment="1">
      <alignment vertical="center"/>
    </xf>
    <xf numFmtId="3" fontId="9" fillId="4" borderId="29" xfId="0" applyNumberFormat="1" applyFont="1" applyFill="1" applyBorder="1" applyAlignment="1">
      <alignment horizontal="right" vertical="center" wrapText="1" indent="2"/>
    </xf>
    <xf numFmtId="3" fontId="9" fillId="0" borderId="0" xfId="0" applyNumberFormat="1" applyFont="1" applyFill="1" applyBorder="1" applyAlignment="1">
      <alignment horizontal="right" vertical="center" wrapText="1" indent="2"/>
    </xf>
    <xf numFmtId="169" fontId="0" fillId="0" borderId="0" xfId="9" applyNumberFormat="1" applyFont="1"/>
    <xf numFmtId="169" fontId="33" fillId="8" borderId="0" xfId="9" applyNumberFormat="1" applyFont="1" applyFill="1" applyAlignment="1">
      <alignment horizontal="right"/>
    </xf>
    <xf numFmtId="169" fontId="33" fillId="0" borderId="0" xfId="9" applyNumberFormat="1" applyFont="1" applyAlignment="1">
      <alignment horizontal="right"/>
    </xf>
    <xf numFmtId="169" fontId="42" fillId="0" borderId="0" xfId="9" applyNumberFormat="1" applyFont="1" applyAlignment="1">
      <alignment horizontal="right"/>
    </xf>
    <xf numFmtId="169" fontId="33" fillId="8" borderId="29" xfId="9" applyNumberFormat="1" applyFont="1" applyFill="1" applyBorder="1" applyAlignment="1">
      <alignment horizontal="right"/>
    </xf>
    <xf numFmtId="169" fontId="42" fillId="0" borderId="83" xfId="9" applyNumberFormat="1" applyFont="1" applyBorder="1" applyAlignment="1">
      <alignment horizontal="right"/>
    </xf>
    <xf numFmtId="169" fontId="42" fillId="8" borderId="29" xfId="9" applyNumberFormat="1" applyFont="1" applyFill="1" applyBorder="1" applyAlignment="1">
      <alignment horizontal="right"/>
    </xf>
    <xf numFmtId="3" fontId="33" fillId="8" borderId="0" xfId="0" applyNumberFormat="1" applyFont="1" applyFill="1" applyAlignment="1">
      <alignment horizontal="right"/>
    </xf>
    <xf numFmtId="3" fontId="33" fillId="0" borderId="0" xfId="0" applyNumberFormat="1" applyFont="1" applyAlignment="1">
      <alignment horizontal="right"/>
    </xf>
    <xf numFmtId="3" fontId="33" fillId="8" borderId="0" xfId="16" applyNumberFormat="1" applyFont="1" applyFill="1" applyAlignment="1">
      <alignment horizontal="right"/>
    </xf>
    <xf numFmtId="3" fontId="42" fillId="0" borderId="0" xfId="0" applyNumberFormat="1" applyFont="1" applyAlignment="1">
      <alignment horizontal="right"/>
    </xf>
    <xf numFmtId="169" fontId="42" fillId="0" borderId="149" xfId="9" applyNumberFormat="1" applyFont="1" applyBorder="1" applyAlignment="1">
      <alignment horizontal="right"/>
    </xf>
    <xf numFmtId="169" fontId="42" fillId="8" borderId="149" xfId="9" applyNumberFormat="1" applyFont="1" applyFill="1" applyBorder="1" applyAlignment="1">
      <alignment horizontal="right"/>
    </xf>
    <xf numFmtId="169" fontId="42" fillId="8" borderId="83" xfId="9" applyNumberFormat="1" applyFont="1" applyFill="1" applyBorder="1" applyAlignment="1">
      <alignment horizontal="right"/>
    </xf>
    <xf numFmtId="169" fontId="12" fillId="8" borderId="0" xfId="9" applyNumberFormat="1" applyFont="1" applyFill="1" applyAlignment="1">
      <alignment horizontal="right"/>
    </xf>
    <xf numFmtId="0" fontId="45" fillId="16" borderId="168" xfId="0" applyFont="1" applyFill="1" applyBorder="1" applyAlignment="1">
      <alignment horizontal="center" vertical="center" wrapText="1"/>
    </xf>
    <xf numFmtId="0" fontId="15" fillId="0" borderId="0" xfId="1" applyAlignment="1">
      <alignment vertical="center" wrapText="1"/>
    </xf>
    <xf numFmtId="0" fontId="1" fillId="0" borderId="0" xfId="0" applyFont="1" applyFill="1" applyAlignment="1">
      <alignment horizontal="center" vertical="center" wrapText="1"/>
    </xf>
    <xf numFmtId="0" fontId="15" fillId="0" borderId="0" xfId="1" applyAlignment="1">
      <alignment horizontal="left" wrapText="1"/>
    </xf>
    <xf numFmtId="0" fontId="43" fillId="16" borderId="0" xfId="0" applyFont="1" applyFill="1" applyAlignment="1">
      <alignment horizontal="center" vertical="center" wrapText="1"/>
    </xf>
    <xf numFmtId="0" fontId="15" fillId="0" borderId="0" xfId="1" applyFill="1" applyAlignment="1">
      <alignment wrapText="1"/>
    </xf>
    <xf numFmtId="0" fontId="1" fillId="0" borderId="0" xfId="0" applyFont="1" applyFill="1" applyAlignment="1">
      <alignment vertical="center" wrapText="1"/>
    </xf>
    <xf numFmtId="0" fontId="10" fillId="0" borderId="0" xfId="0" applyFont="1" applyAlignment="1">
      <alignment horizontal="right" vertical="center" wrapText="1"/>
    </xf>
    <xf numFmtId="0" fontId="8" fillId="2" borderId="1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 fillId="0" borderId="2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right" vertical="center" wrapText="1"/>
    </xf>
    <xf numFmtId="0" fontId="1" fillId="3" borderId="24" xfId="0" applyFont="1" applyFill="1" applyBorder="1" applyAlignment="1">
      <alignment horizontal="center"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horizontal="right" vertical="center" wrapText="1"/>
    </xf>
    <xf numFmtId="3" fontId="1" fillId="0" borderId="0" xfId="0" applyNumberFormat="1" applyFont="1" applyBorder="1" applyAlignment="1">
      <alignment horizontal="right" vertical="center" wrapText="1"/>
    </xf>
    <xf numFmtId="0" fontId="1" fillId="0" borderId="24" xfId="0" applyFont="1" applyFill="1" applyBorder="1" applyAlignment="1">
      <alignment horizontal="center" vertical="center"/>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right" vertical="center" wrapText="1"/>
    </xf>
    <xf numFmtId="0" fontId="1" fillId="3" borderId="25" xfId="0" applyFont="1" applyFill="1" applyBorder="1" applyAlignment="1">
      <alignment horizontal="center" vertical="center"/>
    </xf>
    <xf numFmtId="0" fontId="1" fillId="3" borderId="12" xfId="0" applyFont="1" applyFill="1" applyBorder="1" applyAlignment="1">
      <alignment horizontal="center" vertical="center"/>
    </xf>
    <xf numFmtId="3" fontId="1" fillId="3" borderId="12" xfId="0" applyNumberFormat="1" applyFont="1" applyFill="1" applyBorder="1" applyAlignment="1">
      <alignment horizontal="right" vertical="center" wrapText="1"/>
    </xf>
    <xf numFmtId="1" fontId="3" fillId="4" borderId="0" xfId="0" applyNumberFormat="1" applyFont="1" applyFill="1" applyAlignment="1">
      <alignment horizontal="right" vertical="center"/>
    </xf>
    <xf numFmtId="3" fontId="9" fillId="4" borderId="0" xfId="0" applyNumberFormat="1" applyFont="1" applyFill="1" applyAlignment="1">
      <alignment vertical="center"/>
    </xf>
    <xf numFmtId="3" fontId="33" fillId="0" borderId="169" xfId="0" applyNumberFormat="1" applyFont="1" applyBorder="1" applyAlignment="1">
      <alignment horizontal="right" vertical="center"/>
    </xf>
    <xf numFmtId="3" fontId="33" fillId="0" borderId="170" xfId="0" applyNumberFormat="1" applyFont="1" applyFill="1" applyBorder="1" applyAlignment="1">
      <alignment horizontal="right" vertical="center"/>
    </xf>
    <xf numFmtId="3" fontId="9" fillId="5" borderId="170" xfId="0" applyNumberFormat="1" applyFont="1" applyFill="1" applyBorder="1" applyAlignment="1">
      <alignment horizontal="right" vertical="center"/>
    </xf>
    <xf numFmtId="3" fontId="3" fillId="4" borderId="170" xfId="0" applyNumberFormat="1" applyFont="1" applyFill="1" applyBorder="1" applyAlignment="1">
      <alignment vertical="center"/>
    </xf>
    <xf numFmtId="3" fontId="9" fillId="4" borderId="170" xfId="0" applyNumberFormat="1" applyFont="1" applyFill="1" applyBorder="1" applyAlignment="1">
      <alignment vertical="center"/>
    </xf>
    <xf numFmtId="3" fontId="33" fillId="3" borderId="0" xfId="0" applyNumberFormat="1" applyFont="1" applyFill="1" applyBorder="1" applyAlignment="1">
      <alignment vertical="center"/>
    </xf>
    <xf numFmtId="0" fontId="3" fillId="4" borderId="148" xfId="0" applyFont="1" applyFill="1" applyBorder="1" applyAlignment="1">
      <alignment horizontal="center" vertical="center"/>
    </xf>
    <xf numFmtId="0" fontId="9" fillId="4" borderId="148" xfId="0" applyFont="1" applyFill="1" applyBorder="1" applyAlignment="1">
      <alignment horizontal="center" vertical="center"/>
    </xf>
    <xf numFmtId="1" fontId="3" fillId="5" borderId="170" xfId="0" applyNumberFormat="1" applyFont="1" applyFill="1" applyBorder="1" applyAlignment="1">
      <alignment horizontal="right" vertical="center"/>
    </xf>
    <xf numFmtId="1" fontId="9" fillId="5" borderId="170" xfId="0" applyNumberFormat="1" applyFont="1" applyFill="1" applyBorder="1" applyAlignment="1">
      <alignment horizontal="right" vertical="center"/>
    </xf>
    <xf numFmtId="3" fontId="42" fillId="0" borderId="170" xfId="0" applyNumberFormat="1" applyFont="1" applyFill="1" applyBorder="1" applyAlignment="1">
      <alignment horizontal="right" vertical="center"/>
    </xf>
    <xf numFmtId="166" fontId="3" fillId="5" borderId="0" xfId="0" applyNumberFormat="1" applyFont="1" applyFill="1" applyAlignment="1">
      <alignment vertical="center"/>
    </xf>
    <xf numFmtId="166" fontId="9" fillId="5" borderId="0" xfId="0" applyNumberFormat="1" applyFont="1" applyFill="1" applyAlignment="1">
      <alignment vertical="center"/>
    </xf>
    <xf numFmtId="166" fontId="3" fillId="4" borderId="0" xfId="0" applyNumberFormat="1" applyFont="1" applyFill="1" applyAlignment="1">
      <alignment vertical="center"/>
    </xf>
    <xf numFmtId="166" fontId="9" fillId="4" borderId="0" xfId="0" applyNumberFormat="1" applyFont="1" applyFill="1" applyAlignment="1">
      <alignment vertical="center"/>
    </xf>
    <xf numFmtId="166" fontId="80" fillId="5" borderId="0" xfId="0" applyNumberFormat="1" applyFont="1" applyFill="1" applyAlignment="1">
      <alignment vertical="center"/>
    </xf>
    <xf numFmtId="9" fontId="9" fillId="4" borderId="14" xfId="0" applyNumberFormat="1" applyFont="1" applyFill="1" applyBorder="1" applyAlignment="1">
      <alignment horizontal="right" vertical="center"/>
    </xf>
    <xf numFmtId="1" fontId="3" fillId="4" borderId="170" xfId="0" applyNumberFormat="1" applyFont="1" applyFill="1" applyBorder="1" applyAlignment="1">
      <alignment horizontal="right" vertical="center"/>
    </xf>
    <xf numFmtId="1" fontId="9" fillId="4" borderId="170" xfId="0" applyNumberFormat="1" applyFont="1" applyFill="1" applyBorder="1" applyAlignment="1">
      <alignment horizontal="right" vertical="center"/>
    </xf>
    <xf numFmtId="3" fontId="9" fillId="4" borderId="171" xfId="0" applyNumberFormat="1" applyFont="1" applyFill="1" applyBorder="1" applyAlignment="1">
      <alignment horizontal="right" vertical="center"/>
    </xf>
    <xf numFmtId="166" fontId="3" fillId="5" borderId="172" xfId="0" applyNumberFormat="1" applyFont="1" applyFill="1" applyBorder="1" applyAlignment="1">
      <alignment vertical="center"/>
    </xf>
    <xf numFmtId="166" fontId="3" fillId="5" borderId="146" xfId="0" applyNumberFormat="1" applyFont="1" applyFill="1" applyBorder="1" applyAlignment="1">
      <alignment vertical="center"/>
    </xf>
    <xf numFmtId="166" fontId="9" fillId="5" borderId="146" xfId="0" applyNumberFormat="1" applyFont="1" applyFill="1" applyBorder="1" applyAlignment="1">
      <alignment vertical="center"/>
    </xf>
    <xf numFmtId="166" fontId="3" fillId="4" borderId="146" xfId="0" applyNumberFormat="1" applyFont="1" applyFill="1" applyBorder="1" applyAlignment="1">
      <alignment vertical="center"/>
    </xf>
    <xf numFmtId="166" fontId="9" fillId="4" borderId="146" xfId="0" applyNumberFormat="1" applyFont="1" applyFill="1" applyBorder="1" applyAlignment="1">
      <alignment vertical="center"/>
    </xf>
    <xf numFmtId="166" fontId="9" fillId="4" borderId="173" xfId="0" applyNumberFormat="1" applyFont="1" applyFill="1" applyBorder="1" applyAlignment="1">
      <alignment vertical="center"/>
    </xf>
    <xf numFmtId="166" fontId="80" fillId="5" borderId="146" xfId="0" applyNumberFormat="1" applyFont="1" applyFill="1" applyBorder="1" applyAlignment="1">
      <alignment vertical="center"/>
    </xf>
    <xf numFmtId="166" fontId="80" fillId="5" borderId="0" xfId="0" applyNumberFormat="1" applyFont="1" applyFill="1" applyAlignment="1">
      <alignment horizontal="right" vertical="center"/>
    </xf>
    <xf numFmtId="3" fontId="33" fillId="0" borderId="169" xfId="0" applyNumberFormat="1" applyFont="1" applyBorder="1" applyAlignment="1">
      <alignment vertical="center"/>
    </xf>
    <xf numFmtId="3" fontId="33" fillId="0" borderId="170" xfId="0" applyNumberFormat="1" applyFont="1" applyFill="1" applyBorder="1" applyAlignment="1">
      <alignment vertical="center"/>
    </xf>
    <xf numFmtId="3" fontId="9" fillId="5" borderId="170" xfId="0" applyNumberFormat="1" applyFont="1" applyFill="1" applyBorder="1" applyAlignment="1">
      <alignment vertical="center"/>
    </xf>
    <xf numFmtId="1" fontId="3" fillId="5" borderId="170" xfId="0" applyNumberFormat="1" applyFont="1" applyFill="1" applyBorder="1" applyAlignment="1">
      <alignment vertical="center"/>
    </xf>
    <xf numFmtId="1" fontId="9" fillId="5" borderId="170" xfId="0" applyNumberFormat="1" applyFont="1" applyFill="1" applyBorder="1" applyAlignment="1">
      <alignment vertical="center"/>
    </xf>
    <xf numFmtId="3" fontId="42" fillId="0" borderId="170" xfId="0" applyNumberFormat="1" applyFont="1" applyFill="1" applyBorder="1" applyAlignment="1">
      <alignment vertical="center"/>
    </xf>
    <xf numFmtId="165" fontId="9" fillId="5" borderId="0" xfId="0" applyNumberFormat="1" applyFont="1" applyFill="1" applyBorder="1" applyAlignment="1">
      <alignment horizontal="right" vertical="center"/>
    </xf>
    <xf numFmtId="165" fontId="9" fillId="0" borderId="0" xfId="0" applyNumberFormat="1" applyFont="1" applyBorder="1" applyAlignment="1">
      <alignment horizontal="right" vertical="center"/>
    </xf>
    <xf numFmtId="0" fontId="9" fillId="0" borderId="147" xfId="0" applyFont="1" applyBorder="1" applyAlignment="1">
      <alignment horizontal="left" vertical="center" wrapText="1"/>
    </xf>
    <xf numFmtId="166" fontId="7" fillId="0" borderId="83" xfId="15" applyNumberFormat="1" applyFont="1" applyBorder="1" applyAlignment="1">
      <alignment vertical="center"/>
    </xf>
    <xf numFmtId="0" fontId="22" fillId="0" borderId="83" xfId="0" applyFont="1" applyBorder="1"/>
    <xf numFmtId="0" fontId="9" fillId="0" borderId="83" xfId="0" applyFont="1" applyBorder="1" applyAlignment="1">
      <alignment horizontal="left" vertical="center" wrapText="1"/>
    </xf>
    <xf numFmtId="166" fontId="0" fillId="0" borderId="0" xfId="15" applyNumberFormat="1" applyFont="1" applyAlignment="1">
      <alignment vertical="center"/>
    </xf>
    <xf numFmtId="1" fontId="7" fillId="4" borderId="89" xfId="0" applyNumberFormat="1" applyFont="1" applyFill="1" applyBorder="1" applyAlignment="1">
      <alignment vertical="center"/>
    </xf>
    <xf numFmtId="166" fontId="1" fillId="0" borderId="0" xfId="15" applyNumberFormat="1" applyFont="1" applyAlignment="1">
      <alignment vertical="center"/>
    </xf>
    <xf numFmtId="0" fontId="1" fillId="17" borderId="0" xfId="0" applyFont="1" applyFill="1" applyAlignment="1">
      <alignment vertical="center"/>
    </xf>
    <xf numFmtId="0" fontId="4" fillId="17" borderId="0" xfId="0" applyFont="1" applyFill="1" applyAlignment="1">
      <alignment vertical="center"/>
    </xf>
    <xf numFmtId="0" fontId="2" fillId="0" borderId="0" xfId="0" applyFont="1" applyAlignment="1">
      <alignment horizontal="right"/>
    </xf>
    <xf numFmtId="0" fontId="81" fillId="17" borderId="0" xfId="0" applyFont="1" applyFill="1" applyAlignment="1">
      <alignment vertical="center"/>
    </xf>
    <xf numFmtId="0" fontId="81" fillId="8" borderId="0" xfId="0" applyFont="1" applyFill="1" applyAlignment="1">
      <alignment vertical="center"/>
    </xf>
    <xf numFmtId="0" fontId="81" fillId="0" borderId="0" xfId="0" applyFont="1" applyAlignment="1">
      <alignment vertical="center"/>
    </xf>
    <xf numFmtId="0" fontId="82" fillId="0" borderId="0" xfId="0" applyFont="1"/>
    <xf numFmtId="0" fontId="9" fillId="8" borderId="147" xfId="0" applyFont="1" applyFill="1" applyBorder="1" applyAlignment="1">
      <alignment horizontal="left" vertical="center" wrapText="1"/>
    </xf>
    <xf numFmtId="3" fontId="9" fillId="8" borderId="147" xfId="0" applyNumberFormat="1" applyFont="1" applyFill="1" applyBorder="1" applyAlignment="1">
      <alignment horizontal="right" vertical="center" wrapText="1"/>
    </xf>
    <xf numFmtId="165" fontId="9" fillId="8" borderId="147" xfId="0" applyNumberFormat="1" applyFont="1" applyFill="1" applyBorder="1" applyAlignment="1">
      <alignment horizontal="right" vertical="center" wrapText="1"/>
    </xf>
    <xf numFmtId="0" fontId="83" fillId="0" borderId="0" xfId="0" applyFont="1" applyAlignment="1">
      <alignment vertical="center"/>
    </xf>
    <xf numFmtId="0" fontId="84" fillId="0" borderId="0" xfId="0" applyFont="1" applyFill="1" applyAlignment="1">
      <alignment vertical="center"/>
    </xf>
    <xf numFmtId="0" fontId="84" fillId="16" borderId="0" xfId="0" applyFont="1" applyFill="1" applyAlignment="1">
      <alignment wrapText="1"/>
    </xf>
    <xf numFmtId="0" fontId="84" fillId="16" borderId="0" xfId="0" applyFont="1" applyFill="1" applyAlignment="1"/>
    <xf numFmtId="0" fontId="84" fillId="0" borderId="0" xfId="0" applyFont="1" applyFill="1" applyAlignment="1">
      <alignment horizontal="center" vertical="center"/>
    </xf>
    <xf numFmtId="0" fontId="85" fillId="0" borderId="0" xfId="0" applyFont="1" applyAlignment="1">
      <alignment vertical="center"/>
    </xf>
    <xf numFmtId="0" fontId="86" fillId="0" borderId="0" xfId="14" applyFont="1" applyAlignment="1"/>
    <xf numFmtId="0" fontId="87" fillId="0" borderId="0" xfId="0" applyFont="1" applyAlignment="1"/>
    <xf numFmtId="0" fontId="86" fillId="0" borderId="0" xfId="10" applyFont="1" applyAlignment="1"/>
    <xf numFmtId="0" fontId="86" fillId="0" borderId="0" xfId="10" applyFont="1"/>
    <xf numFmtId="0" fontId="86" fillId="0" borderId="0" xfId="0" applyFont="1" applyAlignment="1"/>
    <xf numFmtId="0" fontId="86" fillId="0" borderId="0" xfId="0" applyFont="1"/>
    <xf numFmtId="0" fontId="87" fillId="0" borderId="0" xfId="0" applyFont="1" applyAlignment="1">
      <alignment vertical="center"/>
    </xf>
    <xf numFmtId="0" fontId="88" fillId="0" borderId="0" xfId="1" applyFont="1" applyAlignment="1">
      <alignment horizontal="right" vertical="center"/>
    </xf>
    <xf numFmtId="0" fontId="87" fillId="0" borderId="0" xfId="0" applyFont="1"/>
    <xf numFmtId="0" fontId="87" fillId="0" borderId="0" xfId="0" applyFont="1" applyAlignment="1">
      <alignment horizontal="right" vertical="center"/>
    </xf>
    <xf numFmtId="0" fontId="86" fillId="0" borderId="0" xfId="0" applyFont="1" applyAlignment="1">
      <alignment vertical="center"/>
    </xf>
    <xf numFmtId="0" fontId="89" fillId="0" borderId="0" xfId="1" applyFont="1" applyAlignment="1">
      <alignment horizontal="right" vertical="center"/>
    </xf>
    <xf numFmtId="0" fontId="87" fillId="0" borderId="0" xfId="0" applyFont="1" applyAlignment="1">
      <alignment horizontal="right"/>
    </xf>
    <xf numFmtId="0" fontId="89" fillId="0" borderId="0" xfId="1" applyFont="1" applyAlignment="1">
      <alignment horizontal="right"/>
    </xf>
    <xf numFmtId="0" fontId="86" fillId="0" borderId="0" xfId="0" applyFont="1" applyFill="1"/>
    <xf numFmtId="0" fontId="88" fillId="0" borderId="0" xfId="1" applyFont="1" applyAlignment="1">
      <alignment horizontal="right"/>
    </xf>
    <xf numFmtId="0" fontId="89" fillId="0" borderId="0" xfId="1" applyFont="1" applyAlignment="1"/>
    <xf numFmtId="0" fontId="86" fillId="15" borderId="0" xfId="0" applyNumberFormat="1" applyFont="1" applyFill="1" applyBorder="1" applyAlignment="1" applyProtection="1"/>
    <xf numFmtId="0" fontId="90" fillId="0" borderId="0" xfId="0" applyFont="1" applyAlignment="1"/>
    <xf numFmtId="0" fontId="90" fillId="0" borderId="0" xfId="0" applyFont="1"/>
    <xf numFmtId="0" fontId="87" fillId="0" borderId="0" xfId="10" applyFont="1" applyAlignment="1"/>
    <xf numFmtId="0" fontId="87" fillId="0" borderId="0" xfId="10" applyFont="1"/>
    <xf numFmtId="0" fontId="91" fillId="0" borderId="0" xfId="10" applyFont="1" applyAlignment="1"/>
    <xf numFmtId="0" fontId="91" fillId="0" borderId="0" xfId="10" applyFont="1"/>
    <xf numFmtId="0" fontId="92" fillId="0" borderId="0" xfId="1" applyFont="1" applyAlignment="1">
      <alignment horizontal="center"/>
    </xf>
    <xf numFmtId="0" fontId="87" fillId="0" borderId="0" xfId="0" applyFont="1" applyFill="1" applyAlignment="1"/>
    <xf numFmtId="0" fontId="93" fillId="0" borderId="0" xfId="3" applyFont="1" applyBorder="1" applyAlignment="1"/>
    <xf numFmtId="0" fontId="93" fillId="0" borderId="0" xfId="3" applyFont="1" applyBorder="1"/>
    <xf numFmtId="0" fontId="94" fillId="0" borderId="0" xfId="3" applyFont="1"/>
    <xf numFmtId="0" fontId="95" fillId="0" borderId="0" xfId="3" applyFont="1" applyAlignment="1">
      <alignment wrapText="1"/>
    </xf>
    <xf numFmtId="0" fontId="96" fillId="0" borderId="0" xfId="0" applyFont="1" applyFill="1" applyAlignment="1">
      <alignment horizontal="right"/>
    </xf>
    <xf numFmtId="0" fontId="97" fillId="0" borderId="0" xfId="1" applyFont="1" applyAlignment="1">
      <alignment horizontal="center"/>
    </xf>
    <xf numFmtId="0" fontId="95" fillId="0" borderId="0" xfId="3" applyFont="1"/>
    <xf numFmtId="10" fontId="93" fillId="0" borderId="0" xfId="4" applyNumberFormat="1" applyFont="1" applyBorder="1" applyAlignment="1" applyProtection="1"/>
    <xf numFmtId="0" fontId="93" fillId="0" borderId="0" xfId="0" applyFont="1" applyBorder="1" applyAlignment="1"/>
    <xf numFmtId="0" fontId="93" fillId="0" borderId="0" xfId="0" applyFont="1" applyBorder="1"/>
    <xf numFmtId="0" fontId="87" fillId="0" borderId="0" xfId="0" applyFont="1" applyFill="1" applyAlignment="1">
      <alignment wrapText="1"/>
    </xf>
    <xf numFmtId="0" fontId="87" fillId="0" borderId="0" xfId="0" applyFont="1" applyFill="1" applyAlignment="1">
      <alignment horizontal="right" wrapText="1" indent="2"/>
    </xf>
    <xf numFmtId="0" fontId="89" fillId="0" borderId="0" xfId="1" applyFont="1" applyFill="1" applyAlignment="1"/>
    <xf numFmtId="0" fontId="92" fillId="0" borderId="0" xfId="1" applyFont="1" applyFill="1" applyAlignment="1"/>
    <xf numFmtId="0" fontId="98" fillId="0" borderId="0" xfId="0" applyFont="1" applyAlignment="1"/>
    <xf numFmtId="0" fontId="98" fillId="0" borderId="0" xfId="0" applyFont="1"/>
    <xf numFmtId="0" fontId="88" fillId="0" borderId="0" xfId="1" applyFont="1" applyAlignment="1"/>
    <xf numFmtId="0" fontId="89" fillId="0" borderId="0" xfId="1" applyFont="1" applyAlignment="1">
      <alignment horizontal="center"/>
    </xf>
    <xf numFmtId="0" fontId="87" fillId="0" borderId="0" xfId="0" applyFont="1" applyFill="1" applyAlignment="1">
      <alignment horizontal="right"/>
    </xf>
    <xf numFmtId="0" fontId="92" fillId="0" borderId="0" xfId="1" applyFont="1" applyAlignment="1">
      <alignment horizontal="right"/>
    </xf>
    <xf numFmtId="0" fontId="92" fillId="0" borderId="0" xfId="1" applyFont="1" applyAlignment="1"/>
    <xf numFmtId="0" fontId="89" fillId="0" borderId="0" xfId="1" applyFont="1" applyAlignment="1">
      <alignment wrapText="1"/>
    </xf>
    <xf numFmtId="0" fontId="87" fillId="0" borderId="0" xfId="0" applyFont="1" applyAlignment="1">
      <alignment wrapText="1"/>
    </xf>
    <xf numFmtId="0" fontId="88" fillId="0" borderId="0" xfId="1" applyFont="1" applyAlignment="1">
      <alignment vertical="center"/>
    </xf>
    <xf numFmtId="0" fontId="88" fillId="0" borderId="0" xfId="1" applyFont="1" applyAlignment="1">
      <alignment horizontal="center"/>
    </xf>
    <xf numFmtId="0" fontId="6" fillId="2" borderId="0" xfId="0" applyFont="1" applyFill="1" applyAlignment="1">
      <alignment horizontal="center" vertical="center"/>
    </xf>
    <xf numFmtId="0" fontId="15" fillId="0" borderId="0" xfId="1" applyFill="1" applyAlignment="1">
      <alignment vertical="center" wrapText="1"/>
    </xf>
    <xf numFmtId="0" fontId="9" fillId="0" borderId="0" xfId="0" applyFont="1" applyAlignment="1">
      <alignment horizontal="left" vertical="center"/>
    </xf>
    <xf numFmtId="0" fontId="9" fillId="3" borderId="0" xfId="0" applyFont="1" applyFill="1" applyAlignment="1">
      <alignment horizontal="left" vertical="center"/>
    </xf>
    <xf numFmtId="1" fontId="6" fillId="2" borderId="0" xfId="0" applyNumberFormat="1" applyFont="1" applyFill="1" applyAlignment="1">
      <alignment horizontal="right" vertical="center"/>
    </xf>
    <xf numFmtId="0" fontId="1" fillId="8" borderId="0" xfId="0" applyFont="1" applyFill="1" applyAlignment="1">
      <alignment horizontal="left" vertical="center"/>
    </xf>
    <xf numFmtId="2" fontId="1" fillId="8" borderId="0" xfId="0" applyNumberFormat="1" applyFont="1" applyFill="1" applyAlignment="1">
      <alignment horizontal="right" vertical="center"/>
    </xf>
    <xf numFmtId="0" fontId="1" fillId="9" borderId="0" xfId="0" applyFont="1" applyFill="1" applyAlignment="1">
      <alignment horizontal="left" vertical="center"/>
    </xf>
    <xf numFmtId="2" fontId="1" fillId="9" borderId="0" xfId="0" applyNumberFormat="1" applyFont="1" applyFill="1" applyAlignment="1">
      <alignment horizontal="right" vertical="center"/>
    </xf>
    <xf numFmtId="0" fontId="1" fillId="10" borderId="0" xfId="0" applyFont="1" applyFill="1" applyAlignment="1">
      <alignment horizontal="left" vertical="center"/>
    </xf>
    <xf numFmtId="2" fontId="1" fillId="10" borderId="0" xfId="0" applyNumberFormat="1" applyFont="1" applyFill="1" applyAlignment="1">
      <alignment horizontal="right" vertical="center"/>
    </xf>
    <xf numFmtId="0" fontId="1" fillId="10" borderId="0" xfId="0" applyFont="1" applyFill="1" applyAlignment="1">
      <alignment vertical="center"/>
    </xf>
    <xf numFmtId="0" fontId="6" fillId="2" borderId="0" xfId="0" applyFont="1" applyFill="1" applyAlignment="1">
      <alignment horizontal="left" vertical="center"/>
    </xf>
    <xf numFmtId="2" fontId="6" fillId="2" borderId="0" xfId="0" applyNumberFormat="1" applyFont="1" applyFill="1" applyAlignment="1">
      <alignment horizontal="right" vertical="center"/>
    </xf>
    <xf numFmtId="0" fontId="42" fillId="0" borderId="13" xfId="0" applyFont="1" applyFill="1" applyBorder="1" applyAlignment="1">
      <alignment horizontal="center" vertical="center"/>
    </xf>
    <xf numFmtId="0" fontId="42" fillId="0" borderId="13" xfId="0" applyFont="1" applyFill="1" applyBorder="1" applyAlignment="1">
      <alignment horizontal="center" vertical="center" wrapText="1"/>
    </xf>
    <xf numFmtId="0" fontId="1" fillId="8" borderId="55" xfId="0" applyFont="1" applyFill="1" applyBorder="1" applyAlignment="1">
      <alignment vertical="center"/>
    </xf>
    <xf numFmtId="0" fontId="1" fillId="0" borderId="55" xfId="0" applyFont="1" applyFill="1" applyBorder="1" applyAlignment="1">
      <alignment vertical="center"/>
    </xf>
    <xf numFmtId="0" fontId="15" fillId="0" borderId="55" xfId="1" applyFill="1" applyBorder="1" applyAlignment="1">
      <alignment wrapText="1"/>
    </xf>
    <xf numFmtId="0" fontId="79" fillId="10" borderId="0" xfId="0" applyFont="1" applyFill="1" applyAlignment="1">
      <alignment horizontal="center" vertical="center" wrapText="1"/>
    </xf>
    <xf numFmtId="0" fontId="75" fillId="10" borderId="0" xfId="0" applyFont="1" applyFill="1" applyAlignment="1">
      <alignment horizontal="center" vertical="center" wrapText="1"/>
    </xf>
    <xf numFmtId="0" fontId="1" fillId="10" borderId="0" xfId="0" applyFont="1" applyFill="1" applyAlignment="1">
      <alignment horizontal="center" vertical="center" wrapText="1"/>
    </xf>
    <xf numFmtId="0" fontId="76" fillId="10" borderId="0" xfId="1" applyFont="1" applyFill="1" applyAlignment="1">
      <alignment vertical="center" wrapText="1"/>
    </xf>
    <xf numFmtId="0" fontId="77" fillId="10" borderId="0" xfId="1" applyFont="1" applyFill="1" applyAlignment="1">
      <alignment vertical="center" wrapText="1"/>
    </xf>
    <xf numFmtId="0" fontId="81" fillId="10" borderId="0" xfId="0" applyFont="1" applyFill="1" applyAlignment="1">
      <alignment horizontal="center" vertical="center" wrapText="1"/>
    </xf>
    <xf numFmtId="0" fontId="99" fillId="10" borderId="0" xfId="0" applyFont="1" applyFill="1" applyAlignment="1">
      <alignment horizontal="left" vertical="center"/>
    </xf>
    <xf numFmtId="0" fontId="10" fillId="0" borderId="0" xfId="14" applyFont="1" applyBorder="1" applyAlignment="1">
      <alignment vertical="center"/>
    </xf>
    <xf numFmtId="166" fontId="3" fillId="5" borderId="13" xfId="0" applyNumberFormat="1" applyFont="1" applyFill="1" applyBorder="1" applyAlignment="1">
      <alignment horizontal="right" vertical="center" wrapText="1"/>
    </xf>
    <xf numFmtId="0" fontId="10" fillId="0" borderId="14" xfId="0" applyFont="1" applyBorder="1" applyAlignment="1">
      <alignment horizontal="right" vertical="center"/>
    </xf>
    <xf numFmtId="0" fontId="4" fillId="3" borderId="0" xfId="0" applyFont="1" applyFill="1" applyBorder="1" applyAlignment="1">
      <alignment horizontal="left" vertical="center" wrapText="1"/>
    </xf>
    <xf numFmtId="165" fontId="4" fillId="3" borderId="0" xfId="0" applyNumberFormat="1" applyFont="1" applyFill="1" applyBorder="1" applyAlignment="1">
      <alignment horizontal="right" vertical="center" wrapText="1"/>
    </xf>
    <xf numFmtId="165" fontId="5" fillId="3" borderId="0" xfId="0" applyNumberFormat="1" applyFont="1" applyFill="1" applyBorder="1" applyAlignment="1">
      <alignment horizontal="right" vertical="center" wrapText="1"/>
    </xf>
    <xf numFmtId="165" fontId="5" fillId="3" borderId="0" xfId="0" applyNumberFormat="1" applyFont="1" applyFill="1" applyAlignment="1">
      <alignment horizontal="right" vertical="center" wrapText="1"/>
    </xf>
    <xf numFmtId="0" fontId="9" fillId="0" borderId="14" xfId="0" applyFont="1" applyBorder="1" applyAlignment="1">
      <alignment horizontal="center" vertical="center" wrapText="1"/>
    </xf>
    <xf numFmtId="0" fontId="57" fillId="0" borderId="0" xfId="10" applyAlignment="1">
      <alignment wrapText="1"/>
    </xf>
    <xf numFmtId="0" fontId="9" fillId="5" borderId="99" xfId="10" applyFont="1" applyFill="1" applyBorder="1" applyAlignment="1">
      <alignment horizontal="center" vertical="center" wrapText="1"/>
    </xf>
    <xf numFmtId="0" fontId="9" fillId="5" borderId="84" xfId="10" applyFont="1" applyFill="1" applyBorder="1" applyAlignment="1">
      <alignment horizontal="center" vertical="center" wrapText="1"/>
    </xf>
    <xf numFmtId="0" fontId="3" fillId="5" borderId="84" xfId="10" applyFont="1" applyFill="1" applyBorder="1" applyAlignment="1">
      <alignment horizontal="left" vertical="center" wrapText="1"/>
    </xf>
    <xf numFmtId="0" fontId="9" fillId="5" borderId="100" xfId="10" applyFont="1" applyFill="1" applyBorder="1" applyAlignment="1">
      <alignment horizontal="center" vertical="center" wrapText="1"/>
    </xf>
    <xf numFmtId="0" fontId="0" fillId="0" borderId="0" xfId="0" applyAlignment="1">
      <alignment wrapText="1"/>
    </xf>
    <xf numFmtId="0" fontId="92" fillId="0" borderId="0" xfId="1" applyFont="1" applyFill="1" applyAlignment="1">
      <alignment horizontal="center"/>
    </xf>
    <xf numFmtId="0" fontId="9" fillId="4" borderId="147" xfId="0" applyFont="1" applyFill="1" applyBorder="1" applyAlignment="1">
      <alignment horizontal="center" vertical="center" wrapText="1"/>
    </xf>
    <xf numFmtId="0" fontId="9" fillId="4" borderId="147" xfId="0" applyFont="1" applyFill="1" applyBorder="1" applyAlignment="1">
      <alignment horizontal="center" vertical="center"/>
    </xf>
    <xf numFmtId="0" fontId="71" fillId="4" borderId="147" xfId="0" applyFont="1" applyFill="1" applyBorder="1" applyAlignment="1">
      <alignment horizontal="center" vertical="center"/>
    </xf>
    <xf numFmtId="0" fontId="71" fillId="4" borderId="174" xfId="0" applyFont="1" applyFill="1" applyBorder="1" applyAlignment="1">
      <alignment horizontal="center" vertical="center"/>
    </xf>
    <xf numFmtId="3" fontId="3" fillId="5" borderId="0" xfId="0" applyNumberFormat="1" applyFont="1" applyFill="1" applyBorder="1" applyAlignment="1">
      <alignment horizontal="right" vertical="center"/>
    </xf>
    <xf numFmtId="166" fontId="3" fillId="5" borderId="0" xfId="0" applyNumberFormat="1" applyFont="1" applyFill="1" applyBorder="1" applyAlignment="1">
      <alignment horizontal="right" vertical="center"/>
    </xf>
    <xf numFmtId="166" fontId="3" fillId="5" borderId="146" xfId="0" applyNumberFormat="1" applyFont="1" applyFill="1" applyBorder="1" applyAlignment="1">
      <alignment horizontal="right" vertical="center"/>
    </xf>
    <xf numFmtId="3" fontId="9" fillId="5" borderId="0" xfId="0" applyNumberFormat="1" applyFont="1" applyFill="1" applyBorder="1" applyAlignment="1">
      <alignment horizontal="right" vertical="center"/>
    </xf>
    <xf numFmtId="166" fontId="9" fillId="5" borderId="0" xfId="0" applyNumberFormat="1" applyFont="1" applyFill="1" applyBorder="1" applyAlignment="1">
      <alignment horizontal="right" vertical="center"/>
    </xf>
    <xf numFmtId="166" fontId="9" fillId="5" borderId="146" xfId="0" applyNumberFormat="1" applyFont="1" applyFill="1" applyBorder="1" applyAlignment="1">
      <alignment horizontal="right" vertical="center"/>
    </xf>
    <xf numFmtId="3" fontId="3" fillId="4" borderId="0" xfId="0" applyNumberFormat="1" applyFont="1" applyFill="1" applyBorder="1" applyAlignment="1">
      <alignment horizontal="right" vertical="center"/>
    </xf>
    <xf numFmtId="166" fontId="3" fillId="4" borderId="0" xfId="0" applyNumberFormat="1" applyFont="1" applyFill="1" applyBorder="1" applyAlignment="1">
      <alignment horizontal="right" vertical="center"/>
    </xf>
    <xf numFmtId="166" fontId="3" fillId="4" borderId="146" xfId="0" applyNumberFormat="1" applyFont="1" applyFill="1" applyBorder="1" applyAlignment="1">
      <alignment horizontal="right" vertical="center"/>
    </xf>
    <xf numFmtId="0" fontId="3" fillId="4" borderId="0" xfId="0" applyFont="1" applyFill="1" applyBorder="1" applyAlignment="1">
      <alignment horizontal="right" vertical="center"/>
    </xf>
    <xf numFmtId="3" fontId="9" fillId="4" borderId="0" xfId="0" applyNumberFormat="1" applyFont="1" applyFill="1" applyBorder="1" applyAlignment="1">
      <alignment horizontal="right" vertical="center"/>
    </xf>
    <xf numFmtId="166" fontId="9" fillId="4" borderId="0" xfId="0" applyNumberFormat="1" applyFont="1" applyFill="1" applyBorder="1" applyAlignment="1">
      <alignment horizontal="right" vertical="center"/>
    </xf>
    <xf numFmtId="166" fontId="9" fillId="4" borderId="146" xfId="0" applyNumberFormat="1" applyFont="1" applyFill="1" applyBorder="1" applyAlignment="1">
      <alignment horizontal="right" vertical="center"/>
    </xf>
    <xf numFmtId="0" fontId="3" fillId="5" borderId="0" xfId="0" applyFont="1" applyFill="1" applyBorder="1" applyAlignment="1">
      <alignment horizontal="right" vertical="center"/>
    </xf>
    <xf numFmtId="0" fontId="9" fillId="5" borderId="0" xfId="0" applyFont="1" applyFill="1" applyBorder="1" applyAlignment="1">
      <alignment horizontal="right" vertical="center"/>
    </xf>
    <xf numFmtId="0" fontId="9" fillId="4" borderId="0" xfId="0" applyFont="1" applyFill="1" applyBorder="1" applyAlignment="1">
      <alignment horizontal="right" vertical="center"/>
    </xf>
    <xf numFmtId="166" fontId="9" fillId="4" borderId="173" xfId="0" applyNumberFormat="1" applyFont="1" applyFill="1" applyBorder="1" applyAlignment="1">
      <alignment horizontal="right" vertical="center"/>
    </xf>
    <xf numFmtId="0" fontId="9" fillId="4" borderId="175" xfId="0" applyFont="1" applyFill="1" applyBorder="1" applyAlignment="1">
      <alignment horizontal="center" vertical="center"/>
    </xf>
    <xf numFmtId="43" fontId="3" fillId="3" borderId="0" xfId="9" applyFont="1" applyFill="1" applyAlignment="1">
      <alignment horizontal="right" vertical="center"/>
    </xf>
    <xf numFmtId="43" fontId="3" fillId="0" borderId="0" xfId="9" applyFont="1" applyAlignment="1">
      <alignment horizontal="right" vertical="center"/>
    </xf>
    <xf numFmtId="43" fontId="3" fillId="3" borderId="12" xfId="9" applyFont="1" applyFill="1" applyBorder="1" applyAlignment="1">
      <alignment horizontal="right" vertical="center"/>
    </xf>
    <xf numFmtId="3" fontId="3" fillId="3" borderId="144" xfId="0" applyNumberFormat="1" applyFont="1" applyFill="1" applyBorder="1" applyAlignment="1">
      <alignment horizontal="right" vertical="center" wrapText="1"/>
    </xf>
    <xf numFmtId="0" fontId="3" fillId="5" borderId="0" xfId="0" applyFont="1" applyFill="1" applyAlignment="1">
      <alignment horizontal="right" vertical="center" wrapText="1"/>
    </xf>
    <xf numFmtId="3" fontId="9" fillId="5" borderId="145" xfId="0" applyNumberFormat="1" applyFont="1" applyFill="1" applyBorder="1" applyAlignment="1">
      <alignment horizontal="right" vertical="center" wrapText="1"/>
    </xf>
    <xf numFmtId="0" fontId="9" fillId="3" borderId="145" xfId="0" applyFont="1" applyFill="1" applyBorder="1" applyAlignment="1">
      <alignment horizontal="right" vertical="center" wrapText="1"/>
    </xf>
    <xf numFmtId="43" fontId="3" fillId="14" borderId="0" xfId="9" applyFont="1" applyFill="1" applyAlignment="1">
      <alignment horizontal="right" vertical="center"/>
    </xf>
    <xf numFmtId="43" fontId="3" fillId="4" borderId="0" xfId="9" applyFont="1" applyFill="1" applyAlignment="1">
      <alignment horizontal="right" vertical="center"/>
    </xf>
    <xf numFmtId="43" fontId="3" fillId="4" borderId="55" xfId="9" applyFont="1" applyFill="1" applyBorder="1" applyAlignment="1">
      <alignment horizontal="right" vertical="center"/>
    </xf>
    <xf numFmtId="43" fontId="33" fillId="0" borderId="0" xfId="9" applyFont="1" applyBorder="1" applyAlignment="1">
      <alignment horizontal="right" vertical="center" indent="1"/>
    </xf>
    <xf numFmtId="165" fontId="1" fillId="3" borderId="0" xfId="0" applyNumberFormat="1" applyFont="1" applyFill="1" applyBorder="1" applyAlignment="1">
      <alignment horizontal="right" vertical="center"/>
    </xf>
    <xf numFmtId="165" fontId="1" fillId="0" borderId="0" xfId="0" applyNumberFormat="1" applyFont="1" applyBorder="1" applyAlignment="1">
      <alignment horizontal="right" vertical="center"/>
    </xf>
    <xf numFmtId="164" fontId="12" fillId="0" borderId="0" xfId="0" applyNumberFormat="1" applyFont="1" applyFill="1" applyAlignment="1">
      <alignment horizontal="right" vertical="center"/>
    </xf>
    <xf numFmtId="164" fontId="12" fillId="3" borderId="0" xfId="0" applyNumberFormat="1" applyFont="1" applyFill="1" applyAlignment="1">
      <alignment horizontal="right" vertical="center"/>
    </xf>
    <xf numFmtId="0" fontId="45" fillId="2" borderId="20" xfId="0" applyFont="1" applyFill="1" applyBorder="1" applyAlignment="1">
      <alignment horizontal="center" vertical="center" wrapText="1"/>
    </xf>
    <xf numFmtId="0" fontId="10" fillId="0" borderId="20" xfId="14" applyFont="1" applyBorder="1" applyAlignment="1">
      <alignment horizontal="right" vertical="center"/>
    </xf>
    <xf numFmtId="0" fontId="1" fillId="0" borderId="0" xfId="0" applyFont="1" applyAlignment="1">
      <alignment horizontal="left" vertical="top" wrapText="1"/>
    </xf>
    <xf numFmtId="0" fontId="6" fillId="2" borderId="0" xfId="14" applyFont="1" applyFill="1" applyAlignment="1">
      <alignment horizontal="center" vertical="center"/>
    </xf>
    <xf numFmtId="0" fontId="10" fillId="0" borderId="0" xfId="14" applyFont="1" applyBorder="1" applyAlignment="1">
      <alignment horizontal="right" vertical="center"/>
    </xf>
    <xf numFmtId="0" fontId="9" fillId="14" borderId="118" xfId="14" applyFont="1" applyFill="1" applyBorder="1" applyAlignment="1">
      <alignment horizontal="center" vertical="center" wrapText="1"/>
    </xf>
    <xf numFmtId="0" fontId="9" fillId="14" borderId="120" xfId="14" applyFont="1" applyFill="1" applyBorder="1" applyAlignment="1">
      <alignment horizontal="center" vertical="center" wrapText="1"/>
    </xf>
    <xf numFmtId="0" fontId="10" fillId="0" borderId="119" xfId="14" applyFont="1" applyBorder="1" applyAlignment="1">
      <alignment horizontal="center" vertical="center"/>
    </xf>
    <xf numFmtId="0" fontId="12" fillId="0" borderId="0" xfId="0" quotePrefix="1" applyFont="1" applyAlignment="1">
      <alignment horizontal="right"/>
    </xf>
    <xf numFmtId="0" fontId="45" fillId="2" borderId="0" xfId="0" applyFont="1" applyFill="1" applyAlignment="1">
      <alignment horizontal="center"/>
    </xf>
    <xf numFmtId="0" fontId="42" fillId="0" borderId="29" xfId="0" applyFont="1" applyBorder="1" applyAlignment="1">
      <alignment horizontal="center"/>
    </xf>
    <xf numFmtId="0" fontId="42" fillId="0" borderId="83" xfId="0" applyFont="1" applyBorder="1" applyAlignment="1">
      <alignment horizontal="center"/>
    </xf>
    <xf numFmtId="0" fontId="42" fillId="0" borderId="149" xfId="0" applyFont="1" applyBorder="1" applyAlignment="1">
      <alignment horizontal="center"/>
    </xf>
    <xf numFmtId="0" fontId="2" fillId="0" borderId="6" xfId="0" applyFont="1" applyBorder="1" applyAlignment="1">
      <alignment horizontal="center" vertical="center" wrapText="1"/>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6" fillId="2" borderId="0" xfId="0" applyFont="1" applyFill="1" applyAlignment="1">
      <alignment horizontal="center" vertical="center" wrapText="1"/>
    </xf>
    <xf numFmtId="0" fontId="10" fillId="5" borderId="14" xfId="0" applyFont="1" applyFill="1" applyBorder="1" applyAlignment="1">
      <alignment horizontal="right" vertical="center"/>
    </xf>
    <xf numFmtId="0" fontId="10" fillId="0" borderId="50" xfId="0" applyFont="1" applyBorder="1" applyAlignment="1">
      <alignment horizontal="right" vertical="center"/>
    </xf>
    <xf numFmtId="0" fontId="10" fillId="0" borderId="156" xfId="0" applyFont="1" applyBorder="1" applyAlignment="1">
      <alignment horizontal="center" vertical="center"/>
    </xf>
    <xf numFmtId="0" fontId="10" fillId="0" borderId="157" xfId="0" applyFont="1" applyBorder="1" applyAlignment="1">
      <alignment horizontal="center" vertical="center"/>
    </xf>
    <xf numFmtId="0" fontId="10" fillId="0" borderId="158" xfId="0" applyFont="1" applyBorder="1" applyAlignment="1">
      <alignment horizontal="center" vertical="center"/>
    </xf>
    <xf numFmtId="0" fontId="9" fillId="0" borderId="152" xfId="0" applyFont="1" applyBorder="1" applyAlignment="1">
      <alignment horizontal="center" vertical="center"/>
    </xf>
    <xf numFmtId="0" fontId="9" fillId="0" borderId="153" xfId="0" applyFont="1" applyBorder="1" applyAlignment="1">
      <alignment horizontal="center" vertical="center"/>
    </xf>
    <xf numFmtId="0" fontId="9" fillId="0" borderId="159" xfId="0" applyFont="1" applyBorder="1" applyAlignment="1">
      <alignment horizontal="center" vertical="center" wrapText="1"/>
    </xf>
    <xf numFmtId="0" fontId="9" fillId="0" borderId="152" xfId="0" applyFont="1" applyBorder="1" applyAlignment="1">
      <alignment horizontal="center" vertical="center" wrapText="1"/>
    </xf>
    <xf numFmtId="0" fontId="5" fillId="0" borderId="0" xfId="0" applyFont="1" applyAlignment="1">
      <alignment horizontal="right" vertical="center" wrapText="1"/>
    </xf>
    <xf numFmtId="0" fontId="2" fillId="0" borderId="0" xfId="0" applyFont="1" applyAlignment="1">
      <alignment horizontal="center" vertical="center" wrapText="1"/>
    </xf>
    <xf numFmtId="0" fontId="5" fillId="0" borderId="0" xfId="0" applyFont="1" applyAlignment="1">
      <alignment horizontal="center" vertical="center"/>
    </xf>
    <xf numFmtId="0" fontId="22" fillId="2" borderId="8" xfId="0" applyFont="1" applyFill="1" applyBorder="1" applyAlignment="1">
      <alignment vertical="center" wrapText="1"/>
    </xf>
    <xf numFmtId="0" fontId="22" fillId="2" borderId="7" xfId="0" applyFont="1" applyFill="1" applyBorder="1" applyAlignment="1">
      <alignment vertical="center" wrapText="1"/>
    </xf>
    <xf numFmtId="0" fontId="8" fillId="2" borderId="1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160" xfId="0" applyFont="1" applyFill="1" applyBorder="1" applyAlignment="1">
      <alignment horizontal="center" vertical="center" wrapText="1"/>
    </xf>
    <xf numFmtId="0" fontId="3" fillId="2" borderId="161" xfId="0" applyFont="1" applyFill="1" applyBorder="1" applyAlignment="1">
      <alignment horizontal="center" vertical="center" wrapText="1"/>
    </xf>
    <xf numFmtId="0" fontId="3" fillId="2" borderId="162" xfId="0" applyFont="1" applyFill="1" applyBorder="1" applyAlignment="1">
      <alignment horizontal="center" vertical="center" wrapText="1"/>
    </xf>
    <xf numFmtId="0" fontId="10" fillId="0" borderId="163" xfId="0" applyFont="1" applyBorder="1" applyAlignment="1">
      <alignment horizontal="right" vertical="center" wrapText="1"/>
    </xf>
    <xf numFmtId="0" fontId="6" fillId="2" borderId="13" xfId="0" applyFont="1" applyFill="1" applyBorder="1" applyAlignment="1">
      <alignment horizontal="center" vertical="center" wrapText="1"/>
    </xf>
    <xf numFmtId="0" fontId="3" fillId="2" borderId="78" xfId="0" applyFont="1" applyFill="1" applyBorder="1" applyAlignment="1">
      <alignment horizontal="center" vertical="center"/>
    </xf>
    <xf numFmtId="0" fontId="3" fillId="2" borderId="0" xfId="0" applyFont="1" applyFill="1" applyBorder="1" applyAlignment="1">
      <alignment horizontal="center" vertical="center"/>
    </xf>
    <xf numFmtId="0" fontId="78" fillId="0" borderId="0" xfId="0" applyFont="1" applyBorder="1" applyAlignment="1">
      <alignment horizontal="right" vertical="center"/>
    </xf>
    <xf numFmtId="0" fontId="10" fillId="4" borderId="0" xfId="0" applyFont="1" applyFill="1" applyAlignment="1">
      <alignment horizontal="left" vertical="center"/>
    </xf>
    <xf numFmtId="0" fontId="10" fillId="5" borderId="0" xfId="0" applyFont="1" applyFill="1" applyAlignment="1">
      <alignment horizontal="left" vertical="center"/>
    </xf>
    <xf numFmtId="0" fontId="9" fillId="0" borderId="39" xfId="0" applyFont="1" applyBorder="1" applyAlignment="1">
      <alignment horizontal="left" vertical="center"/>
    </xf>
    <xf numFmtId="0" fontId="9" fillId="5" borderId="12" xfId="0" applyFont="1" applyFill="1" applyBorder="1" applyAlignment="1">
      <alignment horizontal="left" vertical="center"/>
    </xf>
    <xf numFmtId="0" fontId="6" fillId="2" borderId="164" xfId="0" applyFont="1" applyFill="1" applyBorder="1" applyAlignment="1">
      <alignment horizontal="left" vertical="center"/>
    </xf>
    <xf numFmtId="0" fontId="6" fillId="2" borderId="29" xfId="0" applyFont="1" applyFill="1" applyBorder="1" applyAlignment="1">
      <alignment horizontal="left" vertical="center"/>
    </xf>
    <xf numFmtId="0" fontId="9" fillId="4" borderId="0" xfId="0" applyFont="1" applyFill="1" applyAlignment="1">
      <alignment horizontal="left" vertical="center"/>
    </xf>
    <xf numFmtId="0" fontId="9" fillId="4" borderId="12" xfId="0" applyFont="1" applyFill="1" applyBorder="1" applyAlignment="1">
      <alignment horizontal="left" vertical="center"/>
    </xf>
    <xf numFmtId="0" fontId="9" fillId="0" borderId="0" xfId="0" applyFont="1" applyAlignment="1">
      <alignment horizontal="left" vertical="center"/>
    </xf>
    <xf numFmtId="0" fontId="1" fillId="0" borderId="13" xfId="0" applyFont="1" applyBorder="1" applyAlignment="1">
      <alignment horizontal="justify" vertical="center" wrapText="1"/>
    </xf>
    <xf numFmtId="0" fontId="5" fillId="5" borderId="0" xfId="0" applyFont="1" applyFill="1" applyAlignment="1">
      <alignment horizontal="right" vertical="center" wrapText="1"/>
    </xf>
    <xf numFmtId="0" fontId="2" fillId="5" borderId="0" xfId="0" applyFont="1" applyFill="1" applyAlignment="1">
      <alignment horizontal="center" vertical="center" wrapText="1"/>
    </xf>
    <xf numFmtId="0" fontId="1" fillId="5" borderId="13" xfId="0" applyFont="1" applyFill="1" applyBorder="1" applyAlignment="1">
      <alignment horizontal="justify" vertical="center"/>
    </xf>
    <xf numFmtId="0" fontId="5" fillId="5" borderId="0" xfId="0" applyFont="1" applyFill="1" applyAlignment="1">
      <alignment horizontal="right" vertical="center"/>
    </xf>
    <xf numFmtId="0" fontId="1" fillId="0" borderId="13" xfId="0" applyFont="1" applyBorder="1" applyAlignment="1">
      <alignment horizontal="justify" vertical="center"/>
    </xf>
    <xf numFmtId="0" fontId="6" fillId="2" borderId="0" xfId="0" applyFont="1" applyFill="1" applyAlignment="1">
      <alignment horizontal="center" vertical="center"/>
    </xf>
    <xf numFmtId="0" fontId="70" fillId="2" borderId="0" xfId="0" applyFont="1" applyFill="1" applyAlignment="1">
      <alignment horizontal="center" vertical="center"/>
    </xf>
    <xf numFmtId="0" fontId="10" fillId="0" borderId="14" xfId="0" applyFont="1" applyBorder="1" applyAlignment="1">
      <alignment horizontal="right"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5" fillId="0" borderId="15" xfId="0" applyFont="1" applyBorder="1" applyAlignment="1">
      <alignment horizontal="right" vertical="center"/>
    </xf>
    <xf numFmtId="0" fontId="10" fillId="0" borderId="52" xfId="0" applyFont="1" applyBorder="1" applyAlignment="1">
      <alignment horizontal="center" vertical="center"/>
    </xf>
    <xf numFmtId="0" fontId="10" fillId="5" borderId="52" xfId="0" applyFont="1" applyFill="1" applyBorder="1" applyAlignment="1">
      <alignment horizontal="center" vertical="center"/>
    </xf>
    <xf numFmtId="0" fontId="9" fillId="3" borderId="0" xfId="0" applyFont="1" applyFill="1" applyAlignment="1">
      <alignment horizontal="left" vertical="center"/>
    </xf>
    <xf numFmtId="0" fontId="9" fillId="3" borderId="0" xfId="0" applyFont="1" applyFill="1" applyBorder="1" applyAlignment="1">
      <alignment horizontal="left" vertical="center"/>
    </xf>
    <xf numFmtId="0" fontId="3" fillId="3" borderId="0" xfId="0" applyFont="1" applyFill="1" applyAlignment="1">
      <alignment horizontal="left" vertical="center"/>
    </xf>
    <xf numFmtId="0" fontId="3" fillId="3" borderId="0" xfId="0" applyFont="1" applyFill="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5" borderId="52" xfId="0" applyFont="1" applyFill="1" applyBorder="1" applyAlignment="1">
      <alignment horizontal="left" vertical="center"/>
    </xf>
    <xf numFmtId="0" fontId="9" fillId="0" borderId="0" xfId="0" applyFont="1" applyBorder="1" applyAlignment="1">
      <alignment horizontal="left" vertical="center"/>
    </xf>
    <xf numFmtId="0" fontId="19" fillId="0" borderId="52" xfId="0" applyFont="1" applyBorder="1" applyAlignment="1">
      <alignment vertical="center"/>
    </xf>
    <xf numFmtId="0" fontId="9" fillId="6" borderId="89" xfId="0" applyFont="1" applyFill="1" applyBorder="1" applyAlignment="1">
      <alignment horizontal="left" vertical="center"/>
    </xf>
    <xf numFmtId="0" fontId="9" fillId="6" borderId="0" xfId="0" applyFont="1" applyFill="1" applyAlignment="1">
      <alignment horizontal="left" vertical="center"/>
    </xf>
    <xf numFmtId="0" fontId="9" fillId="6" borderId="0" xfId="0" applyFont="1" applyFill="1" applyBorder="1" applyAlignment="1">
      <alignment horizontal="left" vertical="center"/>
    </xf>
    <xf numFmtId="0" fontId="10" fillId="0" borderId="14" xfId="0" applyFont="1" applyBorder="1" applyAlignment="1">
      <alignment horizontal="right" vertical="center" wrapText="1"/>
    </xf>
    <xf numFmtId="0" fontId="7" fillId="5" borderId="19"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5" fillId="0" borderId="6" xfId="0" applyFont="1" applyBorder="1" applyAlignment="1">
      <alignment horizontal="right"/>
    </xf>
    <xf numFmtId="0" fontId="5" fillId="0" borderId="0" xfId="0" applyFont="1" applyAlignment="1">
      <alignment horizontal="center" vertical="center" wrapText="1"/>
    </xf>
    <xf numFmtId="0" fontId="4" fillId="0" borderId="0" xfId="0" applyFont="1" applyAlignment="1">
      <alignment horizontal="justify" vertical="center"/>
    </xf>
    <xf numFmtId="0" fontId="5" fillId="5" borderId="0" xfId="0" applyFont="1" applyFill="1" applyAlignment="1">
      <alignment horizontal="center" vertical="center"/>
    </xf>
    <xf numFmtId="0" fontId="5" fillId="5" borderId="12" xfId="0" applyFont="1" applyFill="1" applyBorder="1" applyAlignment="1">
      <alignment horizontal="right" vertical="center"/>
    </xf>
    <xf numFmtId="0" fontId="9" fillId="0" borderId="20" xfId="0" applyFont="1" applyBorder="1" applyAlignment="1">
      <alignment horizontal="center" vertical="center"/>
    </xf>
    <xf numFmtId="0" fontId="9" fillId="4" borderId="14" xfId="0" applyFont="1" applyFill="1" applyBorder="1" applyAlignment="1">
      <alignment horizontal="center" vertical="center"/>
    </xf>
    <xf numFmtId="0" fontId="1" fillId="0" borderId="0" xfId="0" applyFont="1" applyAlignment="1">
      <alignment horizontal="left" vertical="center"/>
    </xf>
    <xf numFmtId="0" fontId="9" fillId="5" borderId="19" xfId="0" applyFont="1" applyFill="1" applyBorder="1" applyAlignment="1">
      <alignment horizontal="center" vertical="center" wrapText="1"/>
    </xf>
    <xf numFmtId="0" fontId="9" fillId="5" borderId="0" xfId="0" applyFont="1" applyFill="1" applyAlignment="1">
      <alignment horizontal="center" vertical="center" wrapText="1"/>
    </xf>
    <xf numFmtId="0" fontId="9" fillId="4" borderId="0" xfId="0" applyFont="1" applyFill="1" applyAlignment="1">
      <alignment horizontal="center" vertical="center" wrapText="1"/>
    </xf>
    <xf numFmtId="0" fontId="30" fillId="4" borderId="0" xfId="0" applyFont="1" applyFill="1" applyAlignment="1">
      <alignment horizontal="center" vertical="center"/>
    </xf>
    <xf numFmtId="0" fontId="5" fillId="0" borderId="0" xfId="0" applyFont="1" applyBorder="1" applyAlignment="1">
      <alignment horizontal="right" vertical="center"/>
    </xf>
    <xf numFmtId="0" fontId="6" fillId="2" borderId="17" xfId="0" applyFont="1" applyFill="1" applyBorder="1" applyAlignment="1">
      <alignment horizontal="center" vertical="center"/>
    </xf>
    <xf numFmtId="0" fontId="2" fillId="5" borderId="0" xfId="0" applyFont="1" applyFill="1" applyAlignment="1">
      <alignment horizontal="center" vertical="center"/>
    </xf>
    <xf numFmtId="0" fontId="5" fillId="5" borderId="6" xfId="0" applyFont="1" applyFill="1" applyBorder="1" applyAlignment="1">
      <alignment horizontal="right" vertical="center"/>
    </xf>
    <xf numFmtId="0" fontId="1" fillId="0" borderId="19" xfId="0" applyFont="1" applyBorder="1" applyAlignment="1">
      <alignment horizontal="left" vertical="center" wrapText="1"/>
    </xf>
    <xf numFmtId="0" fontId="13" fillId="2" borderId="33" xfId="0" applyFont="1" applyFill="1" applyBorder="1" applyAlignment="1">
      <alignment horizontal="center" vertical="center"/>
    </xf>
    <xf numFmtId="0" fontId="13" fillId="2" borderId="3"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5" fillId="0" borderId="6" xfId="0" applyFont="1" applyBorder="1" applyAlignment="1">
      <alignment horizontal="right" vertical="center"/>
    </xf>
    <xf numFmtId="0" fontId="9" fillId="5" borderId="20" xfId="0" applyFont="1" applyFill="1" applyBorder="1" applyAlignment="1">
      <alignment horizontal="center" vertical="center" wrapText="1"/>
    </xf>
    <xf numFmtId="0" fontId="5" fillId="5" borderId="0" xfId="0" applyFont="1" applyFill="1" applyAlignment="1">
      <alignment horizontal="center" vertical="center" wrapText="1"/>
    </xf>
    <xf numFmtId="0" fontId="3" fillId="0" borderId="0" xfId="0" applyFont="1" applyBorder="1" applyAlignment="1">
      <alignment horizontal="justify" vertical="center"/>
    </xf>
    <xf numFmtId="0" fontId="5" fillId="0" borderId="12" xfId="0" applyFont="1" applyBorder="1" applyAlignment="1">
      <alignment horizontal="right" vertical="center" wrapText="1"/>
    </xf>
    <xf numFmtId="0" fontId="22" fillId="2" borderId="13" xfId="0" applyFont="1" applyFill="1" applyBorder="1" applyAlignment="1">
      <alignment vertical="center" wrapText="1"/>
    </xf>
    <xf numFmtId="0" fontId="22" fillId="2" borderId="0" xfId="0" applyFont="1" applyFill="1" applyBorder="1" applyAlignment="1">
      <alignment vertical="center" wrapText="1"/>
    </xf>
    <xf numFmtId="0" fontId="8" fillId="2" borderId="1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0" borderId="12" xfId="0" applyFont="1" applyBorder="1" applyAlignment="1">
      <alignment horizontal="right" vertical="center"/>
    </xf>
    <xf numFmtId="164" fontId="1" fillId="3" borderId="0" xfId="0" applyNumberFormat="1" applyFont="1" applyFill="1" applyAlignment="1">
      <alignment horizontal="right" vertical="center"/>
    </xf>
    <xf numFmtId="0" fontId="1" fillId="3" borderId="0" xfId="0" applyFont="1" applyFill="1" applyAlignment="1">
      <alignment vertical="center"/>
    </xf>
    <xf numFmtId="0" fontId="1" fillId="3" borderId="57" xfId="0" applyFont="1" applyFill="1" applyBorder="1" applyAlignment="1">
      <alignment horizontal="center" vertical="center"/>
    </xf>
    <xf numFmtId="0" fontId="0" fillId="0" borderId="0" xfId="0" applyNumberFormat="1" applyAlignment="1">
      <alignment horizontal="center" vertical="center"/>
    </xf>
    <xf numFmtId="164" fontId="4" fillId="3" borderId="0" xfId="0" applyNumberFormat="1" applyFont="1" applyFill="1" applyBorder="1" applyAlignment="1">
      <alignment horizontal="right" vertical="center"/>
    </xf>
    <xf numFmtId="0" fontId="4" fillId="3" borderId="62" xfId="0" applyFont="1" applyFill="1" applyBorder="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19" xfId="0" applyFont="1" applyFill="1" applyBorder="1" applyAlignment="1">
      <alignment horizontal="left" vertical="center" wrapText="1"/>
    </xf>
    <xf numFmtId="0" fontId="10" fillId="0" borderId="12" xfId="0" applyFont="1" applyBorder="1" applyAlignment="1">
      <alignment horizontal="right" vertical="center"/>
    </xf>
    <xf numFmtId="0" fontId="3" fillId="0" borderId="13" xfId="0" applyFont="1" applyFill="1" applyBorder="1" applyAlignment="1">
      <alignment horizontal="left" vertical="top" wrapText="1"/>
    </xf>
    <xf numFmtId="0" fontId="5" fillId="0" borderId="0" xfId="0" applyFont="1" applyAlignment="1">
      <alignment horizontal="right" vertical="center"/>
    </xf>
    <xf numFmtId="0" fontId="25" fillId="0" borderId="0" xfId="0" applyFont="1" applyAlignment="1">
      <alignment horizontal="left" vertical="center"/>
    </xf>
    <xf numFmtId="0" fontId="6" fillId="2" borderId="39"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10" fillId="0" borderId="151" xfId="0" applyFont="1" applyBorder="1" applyAlignment="1">
      <alignment horizontal="right" vertical="center"/>
    </xf>
    <xf numFmtId="0" fontId="52" fillId="0" borderId="19" xfId="0" applyFont="1" applyBorder="1" applyAlignment="1">
      <alignment horizontal="center" vertical="center" textRotation="90"/>
    </xf>
    <xf numFmtId="0" fontId="52" fillId="0" borderId="0" xfId="0" applyFont="1" applyBorder="1" applyAlignment="1">
      <alignment horizontal="center" vertical="center" textRotation="90"/>
    </xf>
    <xf numFmtId="0" fontId="25" fillId="4" borderId="0" xfId="0" applyFont="1" applyFill="1" applyAlignment="1">
      <alignment horizontal="center" vertical="center" textRotation="90" wrapText="1"/>
    </xf>
    <xf numFmtId="0" fontId="25" fillId="4" borderId="14" xfId="0" applyFont="1" applyFill="1" applyBorder="1" applyAlignment="1">
      <alignment horizontal="center" vertical="center" textRotation="90" wrapText="1"/>
    </xf>
    <xf numFmtId="0" fontId="20" fillId="2" borderId="83" xfId="0" applyFont="1" applyFill="1" applyBorder="1" applyAlignment="1">
      <alignment horizontal="center" vertical="center" wrapText="1"/>
    </xf>
    <xf numFmtId="0" fontId="5" fillId="0" borderId="85" xfId="0" applyFont="1" applyBorder="1" applyAlignment="1">
      <alignment horizontal="right" vertical="center" wrapText="1"/>
    </xf>
    <xf numFmtId="0" fontId="1" fillId="4" borderId="19" xfId="0" applyFont="1" applyFill="1" applyBorder="1" applyAlignment="1">
      <alignment horizontal="center" vertical="center" textRotation="90" wrapText="1"/>
    </xf>
    <xf numFmtId="0" fontId="1" fillId="4" borderId="0" xfId="0" applyFont="1" applyFill="1" applyAlignment="1">
      <alignment horizontal="center" vertical="center" textRotation="90" wrapText="1"/>
    </xf>
    <xf numFmtId="0" fontId="1" fillId="4" borderId="29" xfId="0" applyFont="1" applyFill="1" applyBorder="1" applyAlignment="1">
      <alignment horizontal="center" vertical="center" textRotation="90" wrapText="1"/>
    </xf>
    <xf numFmtId="0" fontId="3" fillId="4" borderId="19" xfId="0" applyFont="1" applyFill="1" applyBorder="1" applyAlignment="1">
      <alignment horizontal="center" vertical="center" textRotation="90" wrapText="1"/>
    </xf>
    <xf numFmtId="0" fontId="3" fillId="4" borderId="0" xfId="0" applyFont="1" applyFill="1" applyAlignment="1">
      <alignment horizontal="center" vertical="center" textRotation="90" wrapText="1"/>
    </xf>
    <xf numFmtId="0" fontId="3" fillId="4" borderId="14" xfId="0" applyFont="1" applyFill="1" applyBorder="1" applyAlignment="1">
      <alignment horizontal="center" vertical="center" textRotation="90" wrapText="1"/>
    </xf>
    <xf numFmtId="0" fontId="61" fillId="2" borderId="0" xfId="10" applyFont="1" applyFill="1" applyAlignment="1">
      <alignment horizontal="center" vertical="center" wrapText="1"/>
    </xf>
    <xf numFmtId="0" fontId="10" fillId="5" borderId="84" xfId="10" applyFont="1" applyFill="1" applyBorder="1" applyAlignment="1">
      <alignment horizontal="right" vertical="center"/>
    </xf>
    <xf numFmtId="0" fontId="9" fillId="5" borderId="96" xfId="10" applyFont="1" applyFill="1" applyBorder="1" applyAlignment="1">
      <alignment horizontal="center" vertical="center"/>
    </xf>
    <xf numFmtId="0" fontId="9" fillId="5" borderId="97" xfId="10" applyFont="1" applyFill="1" applyBorder="1" applyAlignment="1">
      <alignment horizontal="center" vertical="center"/>
    </xf>
    <xf numFmtId="0" fontId="9" fillId="5" borderId="98" xfId="10" applyFont="1" applyFill="1" applyBorder="1" applyAlignment="1">
      <alignment horizontal="center" vertical="center"/>
    </xf>
    <xf numFmtId="0" fontId="62" fillId="2" borderId="0" xfId="10" applyFont="1" applyFill="1" applyAlignment="1">
      <alignment horizontal="center" vertical="center" wrapText="1"/>
    </xf>
    <xf numFmtId="0" fontId="63" fillId="0" borderId="0" xfId="10" applyFont="1" applyAlignment="1">
      <alignment horizontal="right"/>
    </xf>
    <xf numFmtId="0" fontId="58" fillId="8" borderId="95" xfId="10" applyFont="1" applyFill="1" applyBorder="1" applyAlignment="1">
      <alignment horizontal="center"/>
    </xf>
    <xf numFmtId="0" fontId="58" fillId="8" borderId="105" xfId="10" applyFont="1" applyFill="1" applyBorder="1" applyAlignment="1">
      <alignment horizontal="center"/>
    </xf>
    <xf numFmtId="0" fontId="6" fillId="2" borderId="0" xfId="0" applyFont="1" applyFill="1" applyBorder="1" applyAlignment="1">
      <alignment horizontal="center" vertical="center" wrapText="1"/>
    </xf>
    <xf numFmtId="0" fontId="0" fillId="0" borderId="0" xfId="0" applyAlignment="1"/>
    <xf numFmtId="0" fontId="5" fillId="14" borderId="139" xfId="0" applyFont="1" applyFill="1" applyBorder="1" applyAlignment="1">
      <alignment horizontal="right"/>
    </xf>
    <xf numFmtId="0" fontId="7" fillId="14" borderId="140" xfId="9" applyNumberFormat="1" applyFont="1" applyFill="1" applyBorder="1" applyAlignment="1">
      <alignment horizontal="center" vertical="center"/>
    </xf>
    <xf numFmtId="0" fontId="7" fillId="14" borderId="140" xfId="9" applyNumberFormat="1" applyFont="1" applyFill="1" applyBorder="1" applyAlignment="1">
      <alignment horizontal="center" vertical="center" wrapText="1"/>
    </xf>
    <xf numFmtId="0" fontId="10" fillId="0" borderId="12" xfId="0" applyFont="1" applyBorder="1" applyAlignment="1">
      <alignment horizontal="right" vertical="center" wrapText="1"/>
    </xf>
    <xf numFmtId="0" fontId="6" fillId="2" borderId="0" xfId="13" applyFont="1" applyFill="1" applyBorder="1" applyAlignment="1">
      <alignment horizontal="center" vertical="center" wrapText="1"/>
    </xf>
    <xf numFmtId="0" fontId="5" fillId="0" borderId="107" xfId="13" applyFont="1" applyBorder="1" applyAlignment="1">
      <alignment horizontal="right"/>
    </xf>
    <xf numFmtId="0" fontId="5" fillId="0" borderId="0" xfId="13" applyFont="1" applyBorder="1" applyAlignment="1">
      <alignment horizontal="right"/>
    </xf>
    <xf numFmtId="0" fontId="20" fillId="2" borderId="0" xfId="0" applyFont="1" applyFill="1" applyBorder="1" applyAlignment="1">
      <alignment horizontal="center" vertical="center" wrapText="1"/>
    </xf>
    <xf numFmtId="0" fontId="5" fillId="0" borderId="120" xfId="0" applyFont="1" applyBorder="1" applyAlignment="1">
      <alignment horizontal="right" vertical="center" wrapText="1"/>
    </xf>
    <xf numFmtId="0" fontId="56" fillId="2" borderId="0" xfId="10" applyFont="1" applyFill="1" applyAlignment="1">
      <alignment horizontal="center" vertical="center"/>
    </xf>
    <xf numFmtId="0" fontId="10" fillId="0" borderId="84" xfId="10" applyFont="1" applyFill="1" applyBorder="1" applyAlignment="1">
      <alignment horizontal="right" vertical="center"/>
    </xf>
    <xf numFmtId="0" fontId="10" fillId="14" borderId="55" xfId="0" applyFont="1" applyFill="1" applyBorder="1" applyAlignment="1">
      <alignment horizontal="right" vertical="center" wrapText="1"/>
    </xf>
    <xf numFmtId="1" fontId="9" fillId="14" borderId="138" xfId="0" applyNumberFormat="1" applyFont="1" applyFill="1" applyBorder="1" applyAlignment="1">
      <alignment horizontal="center" vertical="center"/>
    </xf>
    <xf numFmtId="0" fontId="5" fillId="0" borderId="68" xfId="0" applyFont="1" applyBorder="1" applyAlignment="1">
      <alignment horizontal="left" vertical="top" wrapText="1"/>
    </xf>
    <xf numFmtId="0" fontId="4" fillId="0" borderId="16"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11" xfId="0" applyFont="1" applyBorder="1" applyAlignment="1">
      <alignment horizontal="right" vertical="center"/>
    </xf>
    <xf numFmtId="3" fontId="4" fillId="0" borderId="0" xfId="0" applyNumberFormat="1" applyFont="1" applyBorder="1" applyAlignment="1">
      <alignment horizontal="right" vertical="center"/>
    </xf>
    <xf numFmtId="165" fontId="4" fillId="0" borderId="8" xfId="0" applyNumberFormat="1" applyFont="1" applyBorder="1" applyAlignment="1">
      <alignment horizontal="right" vertical="center"/>
    </xf>
    <xf numFmtId="0" fontId="1" fillId="0" borderId="0" xfId="0" applyFont="1" applyBorder="1" applyAlignment="1">
      <alignment horizontal="justify" vertical="center" wrapText="1"/>
    </xf>
    <xf numFmtId="0" fontId="24" fillId="0" borderId="0" xfId="0" applyFont="1" applyBorder="1" applyAlignment="1">
      <alignment horizontal="right" vertical="center"/>
    </xf>
    <xf numFmtId="0" fontId="4" fillId="0" borderId="13" xfId="0" applyFont="1" applyBorder="1" applyAlignment="1">
      <alignment horizontal="justify" vertical="center" wrapText="1"/>
    </xf>
    <xf numFmtId="0" fontId="1" fillId="0" borderId="0" xfId="0" applyFont="1" applyAlignment="1">
      <alignment horizontal="justify" vertical="center" wrapText="1"/>
    </xf>
    <xf numFmtId="0" fontId="4" fillId="0" borderId="13" xfId="0" applyFont="1" applyBorder="1" applyAlignment="1">
      <alignment horizontal="left" vertical="center" wrapText="1"/>
    </xf>
    <xf numFmtId="0" fontId="31" fillId="2" borderId="13" xfId="0" applyFont="1" applyFill="1" applyBorder="1" applyAlignment="1">
      <alignment horizontal="justify" vertical="center"/>
    </xf>
    <xf numFmtId="0" fontId="60" fillId="0" borderId="0" xfId="10" applyFont="1" applyAlignment="1">
      <alignment horizontal="right" vertical="center"/>
    </xf>
    <xf numFmtId="0" fontId="5" fillId="0" borderId="107" xfId="0" applyFont="1" applyBorder="1" applyAlignment="1">
      <alignment horizontal="right"/>
    </xf>
    <xf numFmtId="1" fontId="7" fillId="0" borderId="121" xfId="0" applyNumberFormat="1" applyFont="1" applyBorder="1" applyAlignment="1">
      <alignment horizontal="center" vertical="center"/>
    </xf>
    <xf numFmtId="1" fontId="7" fillId="0" borderId="107" xfId="0" applyNumberFormat="1" applyFont="1" applyBorder="1" applyAlignment="1">
      <alignment horizontal="center" vertical="center"/>
    </xf>
    <xf numFmtId="14" fontId="7" fillId="0" borderId="108" xfId="0" applyNumberFormat="1" applyFont="1" applyBorder="1" applyAlignment="1">
      <alignment horizontal="center" vertical="center"/>
    </xf>
    <xf numFmtId="14" fontId="7" fillId="0" borderId="123" xfId="0" applyNumberFormat="1" applyFont="1" applyBorder="1" applyAlignment="1">
      <alignment horizontal="center" vertical="center"/>
    </xf>
    <xf numFmtId="1" fontId="7" fillId="0" borderId="128" xfId="0" applyNumberFormat="1" applyFont="1" applyBorder="1" applyAlignment="1">
      <alignment horizontal="center" vertical="center"/>
    </xf>
    <xf numFmtId="1" fontId="7" fillId="0" borderId="142" xfId="0" applyNumberFormat="1" applyFont="1" applyBorder="1" applyAlignment="1">
      <alignment horizontal="center" vertical="center"/>
    </xf>
    <xf numFmtId="1" fontId="7" fillId="0" borderId="127" xfId="0" applyNumberFormat="1" applyFont="1" applyBorder="1" applyAlignment="1">
      <alignment horizontal="center" vertical="center"/>
    </xf>
    <xf numFmtId="1" fontId="7" fillId="0" borderId="134" xfId="0" applyNumberFormat="1" applyFont="1" applyBorder="1" applyAlignment="1">
      <alignment horizontal="center" vertical="center" wrapText="1"/>
    </xf>
    <xf numFmtId="1" fontId="7" fillId="0" borderId="136" xfId="0" applyNumberFormat="1" applyFont="1" applyBorder="1" applyAlignment="1">
      <alignment horizontal="center" vertical="center" wrapText="1"/>
    </xf>
    <xf numFmtId="14" fontId="7" fillId="0" borderId="124" xfId="0" applyNumberFormat="1" applyFont="1" applyBorder="1" applyAlignment="1">
      <alignment horizontal="center" vertical="center" wrapText="1"/>
    </xf>
    <xf numFmtId="14" fontId="7" fillId="0" borderId="135" xfId="0" applyNumberFormat="1" applyFont="1" applyBorder="1" applyAlignment="1">
      <alignment horizontal="center" vertical="center" wrapText="1"/>
    </xf>
    <xf numFmtId="14" fontId="7" fillId="0" borderId="0" xfId="0" applyNumberFormat="1" applyFont="1" applyBorder="1" applyAlignment="1">
      <alignment horizontal="center" vertical="center" wrapText="1"/>
    </xf>
    <xf numFmtId="14" fontId="7" fillId="0" borderId="137" xfId="0" applyNumberFormat="1" applyFont="1" applyBorder="1" applyAlignment="1">
      <alignment horizontal="center" vertical="center" wrapText="1"/>
    </xf>
    <xf numFmtId="0" fontId="10" fillId="0" borderId="0" xfId="0" applyFont="1" applyFill="1" applyBorder="1" applyAlignment="1">
      <alignment horizontal="right" vertical="center" wrapText="1"/>
    </xf>
    <xf numFmtId="0" fontId="10" fillId="0" borderId="0" xfId="0" applyFont="1" applyFill="1" applyAlignment="1">
      <alignment horizontal="right" vertical="center" wrapText="1"/>
    </xf>
    <xf numFmtId="3" fontId="7" fillId="0" borderId="71" xfId="0" applyNumberFormat="1" applyFont="1" applyBorder="1" applyAlignment="1">
      <alignment horizontal="right" vertical="center" wrapText="1"/>
    </xf>
    <xf numFmtId="3" fontId="7" fillId="0" borderId="70" xfId="0" applyNumberFormat="1" applyFont="1" applyBorder="1" applyAlignment="1">
      <alignment horizontal="right" vertical="center" wrapText="1"/>
    </xf>
    <xf numFmtId="3" fontId="4" fillId="3" borderId="71" xfId="0" applyNumberFormat="1" applyFont="1" applyFill="1" applyBorder="1" applyAlignment="1">
      <alignment horizontal="right" vertical="center" wrapText="1"/>
    </xf>
    <xf numFmtId="3" fontId="4" fillId="3" borderId="70" xfId="0" applyNumberFormat="1"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3" borderId="6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1" fillId="0" borderId="63" xfId="0" applyFont="1" applyBorder="1" applyAlignment="1">
      <alignment horizontal="right" vertical="center" wrapText="1"/>
    </xf>
    <xf numFmtId="0" fontId="4" fillId="0" borderId="0" xfId="0" applyFont="1" applyBorder="1" applyAlignment="1">
      <alignment horizontal="right" vertical="center" wrapText="1"/>
    </xf>
    <xf numFmtId="0" fontId="1" fillId="3" borderId="63" xfId="0" applyFont="1" applyFill="1" applyBorder="1" applyAlignment="1">
      <alignment horizontal="right" vertical="center" wrapText="1"/>
    </xf>
    <xf numFmtId="0" fontId="4" fillId="3" borderId="0" xfId="0" applyFont="1" applyFill="1" applyBorder="1" applyAlignment="1">
      <alignment horizontal="right" vertical="center" wrapText="1"/>
    </xf>
    <xf numFmtId="0" fontId="4" fillId="0" borderId="63" xfId="0" applyFont="1" applyBorder="1" applyAlignment="1">
      <alignment horizontal="right" vertical="center" wrapText="1"/>
    </xf>
    <xf numFmtId="0" fontId="1" fillId="3" borderId="0" xfId="0" applyFont="1" applyFill="1" applyBorder="1" applyAlignment="1">
      <alignment horizontal="right" vertical="center" wrapText="1"/>
    </xf>
    <xf numFmtId="0" fontId="7" fillId="3" borderId="71" xfId="0" applyFont="1" applyFill="1" applyBorder="1" applyAlignment="1">
      <alignment horizontal="right" vertical="center" wrapText="1"/>
    </xf>
    <xf numFmtId="0" fontId="7" fillId="3" borderId="70" xfId="0" applyFont="1" applyFill="1" applyBorder="1" applyAlignment="1">
      <alignment horizontal="right" vertical="center" wrapText="1"/>
    </xf>
    <xf numFmtId="3" fontId="7" fillId="0" borderId="63" xfId="0" applyNumberFormat="1" applyFont="1" applyBorder="1" applyAlignment="1">
      <alignment horizontal="right" vertical="center" wrapText="1"/>
    </xf>
    <xf numFmtId="3" fontId="7" fillId="0" borderId="0" xfId="0" applyNumberFormat="1" applyFont="1" applyBorder="1" applyAlignment="1">
      <alignment horizontal="right" vertical="center" wrapText="1"/>
    </xf>
    <xf numFmtId="0" fontId="7" fillId="3" borderId="63" xfId="0" applyFont="1" applyFill="1" applyBorder="1" applyAlignment="1">
      <alignment horizontal="right" vertical="center" wrapText="1"/>
    </xf>
    <xf numFmtId="0" fontId="7" fillId="3" borderId="0" xfId="0" applyFont="1" applyFill="1" applyBorder="1" applyAlignment="1">
      <alignment horizontal="right" vertical="center" wrapText="1"/>
    </xf>
    <xf numFmtId="0" fontId="4" fillId="0" borderId="63"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3" borderId="63" xfId="0" applyFont="1" applyFill="1" applyBorder="1" applyAlignment="1">
      <alignment horizontal="right" vertical="center" wrapText="1"/>
    </xf>
    <xf numFmtId="3" fontId="4" fillId="3" borderId="63" xfId="0" applyNumberFormat="1" applyFont="1" applyFill="1" applyBorder="1" applyAlignment="1">
      <alignment horizontal="right" vertical="center" wrapText="1"/>
    </xf>
    <xf numFmtId="3" fontId="4" fillId="3" borderId="0" xfId="0" applyNumberFormat="1" applyFont="1" applyFill="1" applyBorder="1" applyAlignment="1">
      <alignment horizontal="right" vertical="center" wrapText="1"/>
    </xf>
    <xf numFmtId="0" fontId="4" fillId="0" borderId="69" xfId="0" applyFont="1" applyBorder="1" applyAlignment="1">
      <alignment horizontal="left" vertical="center" wrapText="1"/>
    </xf>
    <xf numFmtId="0" fontId="4" fillId="0" borderId="68" xfId="0" applyFont="1" applyBorder="1" applyAlignment="1">
      <alignment horizontal="left" vertical="center" wrapText="1"/>
    </xf>
    <xf numFmtId="0" fontId="22" fillId="0" borderId="69" xfId="0" applyFont="1" applyBorder="1" applyAlignment="1">
      <alignment wrapText="1"/>
    </xf>
    <xf numFmtId="0" fontId="22" fillId="0" borderId="68" xfId="0" applyFont="1" applyBorder="1" applyAlignment="1">
      <alignment wrapText="1"/>
    </xf>
    <xf numFmtId="3" fontId="4" fillId="0" borderId="63" xfId="0" applyNumberFormat="1" applyFont="1" applyBorder="1" applyAlignment="1">
      <alignment horizontal="right" vertical="center" wrapText="1"/>
    </xf>
    <xf numFmtId="3" fontId="4" fillId="0" borderId="0" xfId="0" applyNumberFormat="1" applyFont="1" applyBorder="1" applyAlignment="1">
      <alignment horizontal="right" vertical="center" wrapText="1"/>
    </xf>
    <xf numFmtId="3" fontId="7" fillId="3" borderId="63" xfId="0" applyNumberFormat="1" applyFont="1" applyFill="1" applyBorder="1" applyAlignment="1">
      <alignment horizontal="right" vertical="center" wrapText="1"/>
    </xf>
    <xf numFmtId="3" fontId="7" fillId="3" borderId="0" xfId="0" applyNumberFormat="1" applyFont="1" applyFill="1" applyBorder="1" applyAlignment="1">
      <alignment horizontal="right" vertical="center" wrapText="1"/>
    </xf>
    <xf numFmtId="0" fontId="7" fillId="3" borderId="67" xfId="0" applyFont="1" applyFill="1" applyBorder="1" applyAlignment="1">
      <alignment horizontal="right" vertical="center" wrapText="1"/>
    </xf>
    <xf numFmtId="0" fontId="7" fillId="3" borderId="52" xfId="0" applyFont="1" applyFill="1" applyBorder="1" applyAlignment="1">
      <alignment horizontal="right" vertical="center" wrapText="1"/>
    </xf>
    <xf numFmtId="0" fontId="1" fillId="0" borderId="0" xfId="0" applyFont="1" applyBorder="1" applyAlignment="1">
      <alignment horizontal="right" vertical="center" wrapText="1"/>
    </xf>
    <xf numFmtId="0" fontId="5" fillId="0" borderId="6" xfId="0" applyFont="1" applyBorder="1" applyAlignment="1">
      <alignment horizontal="righ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0" borderId="65" xfId="0" applyFont="1" applyBorder="1" applyAlignment="1">
      <alignment horizontal="left" vertical="center" wrapText="1"/>
    </xf>
    <xf numFmtId="3" fontId="7" fillId="0" borderId="72" xfId="0" applyNumberFormat="1" applyFont="1" applyBorder="1" applyAlignment="1">
      <alignment horizontal="right" vertical="center" wrapText="1"/>
    </xf>
    <xf numFmtId="3" fontId="7" fillId="0" borderId="65" xfId="0" applyNumberFormat="1" applyFont="1" applyBorder="1" applyAlignment="1">
      <alignment horizontal="right" vertical="center" wrapText="1"/>
    </xf>
    <xf numFmtId="0" fontId="5" fillId="3" borderId="6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4" fillId="0" borderId="63" xfId="0" applyFont="1" applyBorder="1" applyAlignment="1">
      <alignment horizontal="left" vertical="center" wrapText="1"/>
    </xf>
    <xf numFmtId="0" fontId="4" fillId="0" borderId="0" xfId="0" applyFont="1" applyBorder="1" applyAlignment="1">
      <alignment horizontal="left" vertical="center" wrapText="1"/>
    </xf>
    <xf numFmtId="0" fontId="5" fillId="3" borderId="63" xfId="0" applyFont="1" applyFill="1" applyBorder="1" applyAlignment="1">
      <alignment horizontal="right" vertical="center" wrapText="1"/>
    </xf>
    <xf numFmtId="0" fontId="5" fillId="3" borderId="0" xfId="0" applyFont="1" applyFill="1" applyBorder="1" applyAlignment="1">
      <alignment horizontal="right" vertical="center" wrapText="1"/>
    </xf>
    <xf numFmtId="0" fontId="1" fillId="3" borderId="177" xfId="0" applyFont="1" applyFill="1" applyBorder="1" applyAlignment="1">
      <alignment horizontal="right" vertical="center" wrapText="1"/>
    </xf>
    <xf numFmtId="0" fontId="1" fillId="0" borderId="177" xfId="0" applyFont="1" applyBorder="1" applyAlignment="1">
      <alignment horizontal="right" vertical="center" wrapText="1"/>
    </xf>
    <xf numFmtId="0" fontId="1" fillId="3" borderId="176" xfId="0" applyFont="1" applyFill="1" applyBorder="1" applyAlignment="1">
      <alignment horizontal="right" vertical="center" wrapText="1"/>
    </xf>
    <xf numFmtId="0" fontId="4" fillId="3" borderId="55" xfId="0" applyFont="1" applyFill="1" applyBorder="1" applyAlignment="1">
      <alignment horizontal="right" vertical="center" wrapText="1"/>
    </xf>
    <xf numFmtId="0" fontId="4" fillId="3" borderId="69" xfId="0" applyFont="1" applyFill="1" applyBorder="1" applyAlignment="1">
      <alignment horizontal="left" vertical="center" wrapText="1"/>
    </xf>
    <xf numFmtId="0" fontId="4" fillId="3" borderId="68" xfId="0" applyFont="1" applyFill="1" applyBorder="1" applyAlignment="1">
      <alignment horizontal="left" vertical="center" wrapText="1"/>
    </xf>
    <xf numFmtId="0" fontId="1" fillId="0" borderId="90" xfId="0" applyFont="1" applyBorder="1" applyAlignment="1">
      <alignment horizontal="right" vertical="center" wrapText="1"/>
    </xf>
    <xf numFmtId="0" fontId="4" fillId="0" borderId="55" xfId="0" applyFont="1" applyBorder="1" applyAlignment="1">
      <alignment horizontal="right" vertical="center" wrapText="1"/>
    </xf>
    <xf numFmtId="0" fontId="1" fillId="0" borderId="16" xfId="0" applyFont="1" applyBorder="1" applyAlignment="1">
      <alignment horizontal="left" vertical="center" wrapText="1"/>
    </xf>
    <xf numFmtId="0" fontId="7" fillId="0" borderId="15" xfId="0" applyFont="1" applyBorder="1" applyAlignment="1">
      <alignment horizontal="left" vertical="center"/>
    </xf>
    <xf numFmtId="0" fontId="7" fillId="0" borderId="37" xfId="0" applyFont="1" applyBorder="1" applyAlignment="1">
      <alignment horizontal="left" vertical="center"/>
    </xf>
    <xf numFmtId="0" fontId="12" fillId="0" borderId="0" xfId="0" applyFont="1" applyFill="1" applyBorder="1" applyAlignment="1">
      <alignment horizontal="right" vertical="center" wrapText="1"/>
    </xf>
    <xf numFmtId="0" fontId="4" fillId="0" borderId="0" xfId="0" applyFont="1" applyAlignment="1">
      <alignment horizontal="left" vertical="center" wrapText="1"/>
    </xf>
    <xf numFmtId="0" fontId="9" fillId="0" borderId="1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9" xfId="0" applyFont="1" applyBorder="1" applyAlignment="1">
      <alignment horizontal="center" vertical="center"/>
    </xf>
    <xf numFmtId="0" fontId="9" fillId="0" borderId="14" xfId="0" applyFont="1" applyBorder="1" applyAlignment="1">
      <alignment horizontal="center" vertical="center"/>
    </xf>
    <xf numFmtId="0" fontId="36" fillId="11" borderId="12" xfId="0" applyFont="1" applyFill="1" applyBorder="1" applyAlignment="1">
      <alignment horizontal="right" vertical="center"/>
    </xf>
    <xf numFmtId="0" fontId="35" fillId="0" borderId="0" xfId="0" applyFont="1" applyBorder="1" applyAlignment="1">
      <alignment horizontal="left" vertical="center"/>
    </xf>
    <xf numFmtId="0" fontId="38" fillId="0" borderId="12" xfId="3" applyFont="1" applyBorder="1" applyAlignment="1">
      <alignment horizontal="right" vertical="center"/>
    </xf>
    <xf numFmtId="0" fontId="35" fillId="0" borderId="0" xfId="3" applyFont="1" applyBorder="1" applyAlignment="1">
      <alignment vertical="center"/>
    </xf>
    <xf numFmtId="0" fontId="48" fillId="0" borderId="0" xfId="0" applyFont="1" applyAlignment="1">
      <alignment horizontal="center" vertical="center"/>
    </xf>
    <xf numFmtId="0" fontId="47" fillId="0" borderId="0" xfId="0" applyFont="1" applyAlignment="1">
      <alignment horizontal="center" vertical="center"/>
    </xf>
    <xf numFmtId="0" fontId="46" fillId="0" borderId="0" xfId="3" applyFont="1" applyBorder="1" applyAlignment="1">
      <alignment horizontal="left" vertical="center"/>
    </xf>
    <xf numFmtId="0" fontId="49" fillId="0" borderId="6" xfId="3" applyFont="1" applyBorder="1" applyAlignment="1">
      <alignment horizontal="right" vertical="center" wrapText="1"/>
    </xf>
    <xf numFmtId="0" fontId="50" fillId="12" borderId="73" xfId="3" applyFont="1" applyFill="1" applyBorder="1" applyAlignment="1">
      <alignment horizontal="center" vertical="center" wrapText="1"/>
    </xf>
    <xf numFmtId="0" fontId="2" fillId="0" borderId="0" xfId="0" applyFont="1" applyFill="1" applyAlignment="1">
      <alignment horizontal="center"/>
    </xf>
    <xf numFmtId="0" fontId="38" fillId="11" borderId="0" xfId="3" applyFont="1" applyFill="1" applyBorder="1" applyAlignment="1">
      <alignment horizontal="right" vertical="center"/>
    </xf>
    <xf numFmtId="0" fontId="39" fillId="12" borderId="74" xfId="3" applyFont="1" applyFill="1" applyBorder="1" applyAlignment="1">
      <alignment horizontal="center" vertical="center"/>
    </xf>
    <xf numFmtId="0" fontId="39" fillId="12" borderId="75" xfId="3" applyFont="1" applyFill="1" applyBorder="1" applyAlignment="1">
      <alignment horizontal="center" vertical="center"/>
    </xf>
    <xf numFmtId="0" fontId="10" fillId="0" borderId="0" xfId="0" applyFont="1" applyAlignment="1">
      <alignment horizontal="right" vertical="center" wrapText="1"/>
    </xf>
    <xf numFmtId="0" fontId="4" fillId="0" borderId="13" xfId="0" applyFont="1" applyBorder="1" applyAlignment="1">
      <alignment horizontal="justify" vertical="center"/>
    </xf>
    <xf numFmtId="0" fontId="3" fillId="0" borderId="0" xfId="0" applyFont="1" applyAlignment="1">
      <alignment horizontal="center" vertical="top" wrapText="1"/>
    </xf>
  </cellXfs>
  <cellStyles count="17">
    <cellStyle name="Collegamento ipertestuale" xfId="1" builtinId="8"/>
    <cellStyle name="Migliaia" xfId="9" builtinId="3"/>
    <cellStyle name="Migliaia 2" xfId="5"/>
    <cellStyle name="Migliaia 3" xfId="6"/>
    <cellStyle name="Migliaia 4" xfId="8"/>
    <cellStyle name="Migliaia 5" xfId="11"/>
    <cellStyle name="Migliaia 6" xfId="16"/>
    <cellStyle name="Normale" xfId="0" builtinId="0"/>
    <cellStyle name="Normale 2" xfId="2"/>
    <cellStyle name="Normale 2 2" xfId="14"/>
    <cellStyle name="Normale 3" xfId="3"/>
    <cellStyle name="Normale 3 2" xfId="7"/>
    <cellStyle name="Normale 3 3" xfId="13"/>
    <cellStyle name="Normale 4" xfId="10"/>
    <cellStyle name="Percentuale" xfId="15" builtinId="5"/>
    <cellStyle name="Percentuale 2" xfId="4"/>
    <cellStyle name="Percentuale 3" xfId="12"/>
  </cellStyles>
  <dxfs count="0"/>
  <tableStyles count="0" defaultTableStyle="TableStyleMedium2" defaultPivotStyle="PivotStyleLight16"/>
  <colors>
    <mruColors>
      <color rgb="FFFFCC00"/>
      <color rgb="FF1F497D"/>
      <color rgb="FFDCE6F1"/>
      <color rgb="FFD3DFEE"/>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2932997</xdr:colOff>
      <xdr:row>0</xdr:row>
      <xdr:rowOff>0</xdr:rowOff>
    </xdr:from>
    <xdr:to>
      <xdr:col>1</xdr:col>
      <xdr:colOff>5407185</xdr:colOff>
      <xdr:row>0</xdr:row>
      <xdr:rowOff>576000</xdr:rowOff>
    </xdr:to>
    <xdr:pic>
      <xdr:nvPicPr>
        <xdr:cNvPr id="2" name="Immagin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3077" y="0"/>
          <a:ext cx="2474188"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3274204</xdr:colOff>
      <xdr:row>0</xdr:row>
      <xdr:rowOff>101600</xdr:rowOff>
    </xdr:from>
    <xdr:to>
      <xdr:col>5</xdr:col>
      <xdr:colOff>5748392</xdr:colOff>
      <xdr:row>0</xdr:row>
      <xdr:rowOff>677600</xdr:rowOff>
    </xdr:to>
    <xdr:pic>
      <xdr:nvPicPr>
        <xdr:cNvPr id="2" name="Immagin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3137" y="101600"/>
          <a:ext cx="2474188" cy="57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1873817</xdr:colOff>
      <xdr:row>0</xdr:row>
      <xdr:rowOff>30480</xdr:rowOff>
    </xdr:from>
    <xdr:to>
      <xdr:col>0</xdr:col>
      <xdr:colOff>3110911</xdr:colOff>
      <xdr:row>0</xdr:row>
      <xdr:rowOff>606480</xdr:rowOff>
    </xdr:to>
    <xdr:pic>
      <xdr:nvPicPr>
        <xdr:cNvPr id="4" name="Immagin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7634" y="30480"/>
          <a:ext cx="2474188" cy="57600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002060"/>
  </sheetPr>
  <dimension ref="A1:XFD95"/>
  <sheetViews>
    <sheetView showGridLines="0" zoomScaleNormal="100" workbookViewId="0">
      <selection activeCell="B17" sqref="B17"/>
    </sheetView>
  </sheetViews>
  <sheetFormatPr defaultColWidth="9.21875" defaultRowHeight="11.4"/>
  <cols>
    <col min="1" max="1" width="9.21875" style="219"/>
    <col min="2" max="2" width="136" style="219" customWidth="1"/>
    <col min="3" max="3" width="12" style="219" bestFit="1" customWidth="1"/>
    <col min="4" max="16384" width="9.21875" style="219"/>
  </cols>
  <sheetData>
    <row r="1" spans="1:16384" s="298" customFormat="1" ht="50.25" customHeight="1">
      <c r="A1" s="1046"/>
      <c r="B1" s="1046"/>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c r="FX1" s="245"/>
      <c r="FY1" s="245"/>
      <c r="FZ1" s="245"/>
      <c r="GA1" s="245"/>
      <c r="GB1" s="245"/>
      <c r="GC1" s="245"/>
      <c r="GD1" s="245"/>
      <c r="GE1" s="245"/>
      <c r="GF1" s="245"/>
      <c r="GG1" s="245"/>
      <c r="GH1" s="245"/>
      <c r="GI1" s="245"/>
      <c r="GJ1" s="245"/>
      <c r="GK1" s="245"/>
      <c r="GL1" s="245"/>
      <c r="GM1" s="245"/>
      <c r="GN1" s="245"/>
      <c r="GO1" s="245"/>
      <c r="GP1" s="245"/>
      <c r="GQ1" s="245"/>
      <c r="GR1" s="245"/>
      <c r="GS1" s="245"/>
      <c r="GT1" s="245"/>
      <c r="GU1" s="245"/>
      <c r="GV1" s="245"/>
      <c r="GW1" s="245"/>
      <c r="GX1" s="245"/>
      <c r="GY1" s="245"/>
      <c r="GZ1" s="245"/>
      <c r="HA1" s="245"/>
      <c r="HB1" s="245"/>
      <c r="HC1" s="245"/>
      <c r="HD1" s="245"/>
      <c r="HE1" s="245"/>
      <c r="HF1" s="245"/>
      <c r="HG1" s="245"/>
      <c r="HH1" s="245"/>
      <c r="HI1" s="245"/>
      <c r="HJ1" s="245"/>
      <c r="HK1" s="245"/>
      <c r="HL1" s="245"/>
      <c r="HM1" s="245"/>
      <c r="HN1" s="245"/>
      <c r="HO1" s="245"/>
      <c r="HP1" s="245"/>
      <c r="HQ1" s="245"/>
      <c r="HR1" s="245"/>
      <c r="HS1" s="245"/>
      <c r="HT1" s="245"/>
      <c r="HU1" s="245"/>
      <c r="HV1" s="245"/>
      <c r="HW1" s="245"/>
      <c r="HX1" s="245"/>
      <c r="HY1" s="245"/>
      <c r="HZ1" s="245"/>
      <c r="IA1" s="245"/>
      <c r="IB1" s="245"/>
      <c r="IC1" s="245"/>
      <c r="ID1" s="245"/>
      <c r="IE1" s="245"/>
      <c r="IF1" s="245"/>
      <c r="IG1" s="245"/>
      <c r="IH1" s="245"/>
      <c r="II1" s="245"/>
      <c r="IJ1" s="245"/>
      <c r="IK1" s="245"/>
      <c r="IL1" s="245"/>
      <c r="IM1" s="245"/>
      <c r="IN1" s="245"/>
      <c r="IO1" s="245"/>
      <c r="IP1" s="245"/>
      <c r="IQ1" s="245"/>
      <c r="IR1" s="245"/>
      <c r="IS1" s="245"/>
      <c r="IT1" s="245"/>
      <c r="IU1" s="245"/>
      <c r="IV1" s="245"/>
      <c r="IW1" s="245"/>
      <c r="IX1" s="245"/>
      <c r="IY1" s="245"/>
      <c r="IZ1" s="245"/>
      <c r="JA1" s="245"/>
      <c r="JB1" s="245"/>
      <c r="JC1" s="245"/>
      <c r="JD1" s="245"/>
      <c r="JE1" s="245"/>
      <c r="JF1" s="245"/>
      <c r="JG1" s="245"/>
      <c r="JH1" s="245"/>
      <c r="JI1" s="245"/>
      <c r="JJ1" s="245"/>
      <c r="JK1" s="245"/>
      <c r="JL1" s="245"/>
      <c r="JM1" s="245"/>
      <c r="JN1" s="245"/>
      <c r="JO1" s="245"/>
      <c r="JP1" s="245"/>
      <c r="JQ1" s="245"/>
      <c r="JR1" s="245"/>
      <c r="JS1" s="245"/>
      <c r="JT1" s="245"/>
      <c r="JU1" s="245"/>
      <c r="JV1" s="245"/>
      <c r="JW1" s="245"/>
      <c r="JX1" s="245"/>
      <c r="JY1" s="245"/>
      <c r="JZ1" s="245"/>
      <c r="KA1" s="245"/>
      <c r="KB1" s="245"/>
      <c r="KC1" s="245"/>
      <c r="KD1" s="245"/>
      <c r="KE1" s="245"/>
      <c r="KF1" s="245"/>
      <c r="KG1" s="245"/>
      <c r="KH1" s="245"/>
      <c r="KI1" s="245"/>
      <c r="KJ1" s="245"/>
      <c r="KK1" s="245"/>
      <c r="KL1" s="245"/>
      <c r="KM1" s="245"/>
      <c r="KN1" s="245"/>
      <c r="KO1" s="245"/>
      <c r="KP1" s="245"/>
      <c r="KQ1" s="245"/>
      <c r="KR1" s="245"/>
      <c r="KS1" s="245"/>
      <c r="KT1" s="245"/>
      <c r="KU1" s="245"/>
      <c r="KV1" s="245"/>
      <c r="KW1" s="245"/>
      <c r="KX1" s="245"/>
      <c r="KY1" s="245"/>
      <c r="KZ1" s="245"/>
      <c r="LA1" s="245"/>
      <c r="LB1" s="245"/>
      <c r="LC1" s="245"/>
      <c r="LD1" s="245"/>
      <c r="LE1" s="245"/>
      <c r="LF1" s="245"/>
      <c r="LG1" s="245"/>
      <c r="LH1" s="245"/>
      <c r="LI1" s="245"/>
      <c r="LJ1" s="245"/>
      <c r="LK1" s="245"/>
      <c r="LL1" s="245"/>
      <c r="LM1" s="245"/>
      <c r="LN1" s="245"/>
      <c r="LO1" s="245"/>
      <c r="LP1" s="245"/>
      <c r="LQ1" s="245"/>
      <c r="LR1" s="245"/>
      <c r="LS1" s="245"/>
      <c r="LT1" s="245"/>
      <c r="LU1" s="245"/>
      <c r="LV1" s="245"/>
      <c r="LW1" s="245"/>
      <c r="LX1" s="245"/>
      <c r="LY1" s="245"/>
      <c r="LZ1" s="245"/>
      <c r="MA1" s="245"/>
      <c r="MB1" s="245"/>
      <c r="MC1" s="245"/>
      <c r="MD1" s="245"/>
      <c r="ME1" s="245"/>
      <c r="MF1" s="245"/>
      <c r="MG1" s="245"/>
      <c r="MH1" s="245"/>
      <c r="MI1" s="245"/>
      <c r="MJ1" s="245"/>
      <c r="MK1" s="245"/>
      <c r="ML1" s="245"/>
      <c r="MM1" s="245"/>
      <c r="MN1" s="245"/>
      <c r="MO1" s="245"/>
      <c r="MP1" s="245"/>
      <c r="MQ1" s="245"/>
      <c r="MR1" s="245"/>
      <c r="MS1" s="245"/>
      <c r="MT1" s="245"/>
      <c r="MU1" s="245"/>
      <c r="MV1" s="245"/>
      <c r="MW1" s="245"/>
      <c r="MX1" s="245"/>
      <c r="MY1" s="245"/>
      <c r="MZ1" s="245"/>
      <c r="NA1" s="245"/>
      <c r="NB1" s="245"/>
      <c r="NC1" s="245"/>
      <c r="ND1" s="245"/>
      <c r="NE1" s="245"/>
      <c r="NF1" s="245"/>
      <c r="NG1" s="245"/>
      <c r="NH1" s="245"/>
      <c r="NI1" s="245"/>
      <c r="NJ1" s="245"/>
      <c r="NK1" s="245"/>
      <c r="NL1" s="245"/>
      <c r="NM1" s="245"/>
      <c r="NN1" s="245"/>
      <c r="NO1" s="245"/>
      <c r="NP1" s="245"/>
      <c r="NQ1" s="245"/>
      <c r="NR1" s="245"/>
      <c r="NS1" s="245"/>
      <c r="NT1" s="245"/>
      <c r="NU1" s="245"/>
      <c r="NV1" s="245"/>
      <c r="NW1" s="245"/>
      <c r="NX1" s="245"/>
      <c r="NY1" s="245"/>
      <c r="NZ1" s="245"/>
      <c r="OA1" s="245"/>
      <c r="OB1" s="245"/>
      <c r="OC1" s="245"/>
      <c r="OD1" s="245"/>
      <c r="OE1" s="245"/>
      <c r="OF1" s="245"/>
      <c r="OG1" s="245"/>
      <c r="OH1" s="245"/>
      <c r="OI1" s="245"/>
      <c r="OJ1" s="245"/>
      <c r="OK1" s="245"/>
      <c r="OL1" s="245"/>
      <c r="OM1" s="245"/>
      <c r="ON1" s="245"/>
      <c r="OO1" s="245"/>
      <c r="OP1" s="245"/>
      <c r="OQ1" s="245"/>
      <c r="OR1" s="245"/>
      <c r="OS1" s="245"/>
      <c r="OT1" s="245"/>
      <c r="OU1" s="245"/>
      <c r="OV1" s="245"/>
      <c r="OW1" s="245"/>
      <c r="OX1" s="245"/>
      <c r="OY1" s="245"/>
      <c r="OZ1" s="245"/>
      <c r="PA1" s="245"/>
      <c r="PB1" s="245"/>
      <c r="PC1" s="245"/>
      <c r="PD1" s="245"/>
      <c r="PE1" s="245"/>
      <c r="PF1" s="245"/>
      <c r="PG1" s="245"/>
      <c r="PH1" s="245"/>
      <c r="PI1" s="245"/>
      <c r="PJ1" s="245"/>
      <c r="PK1" s="245"/>
      <c r="PL1" s="245"/>
      <c r="PM1" s="245"/>
      <c r="PN1" s="245"/>
      <c r="PO1" s="245"/>
      <c r="PP1" s="245"/>
      <c r="PQ1" s="245"/>
      <c r="PR1" s="245"/>
      <c r="PS1" s="245"/>
      <c r="PT1" s="245"/>
      <c r="PU1" s="245"/>
      <c r="PV1" s="245"/>
      <c r="PW1" s="245"/>
      <c r="PX1" s="245"/>
      <c r="PY1" s="245"/>
      <c r="PZ1" s="245"/>
      <c r="QA1" s="245"/>
      <c r="QB1" s="245"/>
      <c r="QC1" s="245"/>
      <c r="QD1" s="245"/>
      <c r="QE1" s="245"/>
      <c r="QF1" s="245"/>
      <c r="QG1" s="245"/>
      <c r="QH1" s="245"/>
      <c r="QI1" s="245"/>
      <c r="QJ1" s="245"/>
      <c r="QK1" s="245"/>
      <c r="QL1" s="245"/>
      <c r="QM1" s="245"/>
      <c r="QN1" s="245"/>
      <c r="QO1" s="245"/>
      <c r="QP1" s="245"/>
      <c r="QQ1" s="245"/>
      <c r="QR1" s="245"/>
      <c r="QS1" s="245"/>
      <c r="QT1" s="245"/>
      <c r="QU1" s="245"/>
      <c r="QV1" s="245"/>
      <c r="QW1" s="245"/>
      <c r="QX1" s="245"/>
      <c r="QY1" s="245"/>
      <c r="QZ1" s="245"/>
      <c r="RA1" s="245"/>
      <c r="RB1" s="245"/>
      <c r="RC1" s="245"/>
      <c r="RD1" s="245"/>
      <c r="RE1" s="245"/>
      <c r="RF1" s="245"/>
      <c r="RG1" s="245"/>
      <c r="RH1" s="245"/>
      <c r="RI1" s="245"/>
      <c r="RJ1" s="245"/>
      <c r="RK1" s="245"/>
      <c r="RL1" s="245"/>
      <c r="RM1" s="245"/>
      <c r="RN1" s="245"/>
      <c r="RO1" s="245"/>
      <c r="RP1" s="245"/>
      <c r="RQ1" s="245"/>
      <c r="RR1" s="245"/>
      <c r="RS1" s="245"/>
      <c r="RT1" s="245"/>
      <c r="RU1" s="245"/>
      <c r="RV1" s="245"/>
      <c r="RW1" s="245"/>
      <c r="RX1" s="245"/>
      <c r="RY1" s="245"/>
      <c r="RZ1" s="245"/>
      <c r="SA1" s="245"/>
      <c r="SB1" s="245"/>
      <c r="SC1" s="245"/>
      <c r="SD1" s="245"/>
      <c r="SE1" s="245"/>
      <c r="SF1" s="245"/>
      <c r="SG1" s="245"/>
      <c r="SH1" s="245"/>
      <c r="SI1" s="245"/>
      <c r="SJ1" s="245"/>
      <c r="SK1" s="245"/>
      <c r="SL1" s="245"/>
      <c r="SM1" s="245"/>
      <c r="SN1" s="245"/>
      <c r="SO1" s="245"/>
      <c r="SP1" s="245"/>
      <c r="SQ1" s="245"/>
      <c r="SR1" s="245"/>
      <c r="SS1" s="245"/>
      <c r="ST1" s="245"/>
      <c r="SU1" s="245"/>
      <c r="SV1" s="245"/>
      <c r="SW1" s="245"/>
      <c r="SX1" s="245"/>
      <c r="SY1" s="245"/>
      <c r="SZ1" s="245"/>
      <c r="TA1" s="245"/>
      <c r="TB1" s="245"/>
      <c r="TC1" s="245"/>
      <c r="TD1" s="245"/>
      <c r="TE1" s="245"/>
      <c r="TF1" s="245"/>
      <c r="TG1" s="245"/>
      <c r="TH1" s="245"/>
      <c r="TI1" s="245"/>
      <c r="TJ1" s="245"/>
      <c r="TK1" s="245"/>
      <c r="TL1" s="245"/>
      <c r="TM1" s="245"/>
      <c r="TN1" s="245"/>
      <c r="TO1" s="245"/>
      <c r="TP1" s="245"/>
      <c r="TQ1" s="245"/>
      <c r="TR1" s="245"/>
      <c r="TS1" s="245"/>
      <c r="TT1" s="245"/>
      <c r="TU1" s="245"/>
      <c r="TV1" s="245"/>
      <c r="TW1" s="245"/>
      <c r="TX1" s="245"/>
      <c r="TY1" s="245"/>
      <c r="TZ1" s="245"/>
      <c r="UA1" s="245"/>
      <c r="UB1" s="245"/>
      <c r="UC1" s="245"/>
      <c r="UD1" s="245"/>
      <c r="UE1" s="245"/>
      <c r="UF1" s="245"/>
      <c r="UG1" s="245"/>
      <c r="UH1" s="245"/>
      <c r="UI1" s="245"/>
      <c r="UJ1" s="245"/>
      <c r="UK1" s="245"/>
      <c r="UL1" s="245"/>
      <c r="UM1" s="245"/>
      <c r="UN1" s="245"/>
      <c r="UO1" s="245"/>
      <c r="UP1" s="245"/>
      <c r="UQ1" s="245"/>
      <c r="UR1" s="245"/>
      <c r="US1" s="245"/>
      <c r="UT1" s="245"/>
      <c r="UU1" s="245"/>
      <c r="UV1" s="245"/>
      <c r="UW1" s="245"/>
      <c r="UX1" s="245"/>
      <c r="UY1" s="245"/>
      <c r="UZ1" s="245"/>
      <c r="VA1" s="245"/>
      <c r="VB1" s="245"/>
      <c r="VC1" s="245"/>
      <c r="VD1" s="245"/>
      <c r="VE1" s="245"/>
      <c r="VF1" s="245"/>
      <c r="VG1" s="245"/>
      <c r="VH1" s="245"/>
      <c r="VI1" s="245"/>
      <c r="VJ1" s="245"/>
      <c r="VK1" s="245"/>
      <c r="VL1" s="245"/>
      <c r="VM1" s="245"/>
      <c r="VN1" s="245"/>
      <c r="VO1" s="245"/>
      <c r="VP1" s="245"/>
      <c r="VQ1" s="245"/>
      <c r="VR1" s="245"/>
      <c r="VS1" s="245"/>
      <c r="VT1" s="245"/>
      <c r="VU1" s="245"/>
      <c r="VV1" s="245"/>
      <c r="VW1" s="245"/>
      <c r="VX1" s="245"/>
      <c r="VY1" s="245"/>
      <c r="VZ1" s="245"/>
      <c r="WA1" s="245"/>
      <c r="WB1" s="245"/>
      <c r="WC1" s="245"/>
      <c r="WD1" s="245"/>
      <c r="WE1" s="245"/>
      <c r="WF1" s="245"/>
      <c r="WG1" s="245"/>
      <c r="WH1" s="245"/>
      <c r="WI1" s="245"/>
      <c r="WJ1" s="245"/>
      <c r="WK1" s="245"/>
      <c r="WL1" s="245"/>
      <c r="WM1" s="245"/>
      <c r="WN1" s="245"/>
      <c r="WO1" s="245"/>
      <c r="WP1" s="245"/>
      <c r="WQ1" s="245"/>
      <c r="WR1" s="245"/>
      <c r="WS1" s="245"/>
      <c r="WT1" s="245"/>
      <c r="WU1" s="245"/>
      <c r="WV1" s="245"/>
      <c r="WW1" s="245"/>
      <c r="WX1" s="245"/>
      <c r="WY1" s="245"/>
      <c r="WZ1" s="245"/>
      <c r="XA1" s="245"/>
      <c r="XB1" s="245"/>
      <c r="XC1" s="245"/>
      <c r="XD1" s="245"/>
      <c r="XE1" s="245"/>
      <c r="XF1" s="245"/>
      <c r="XG1" s="245"/>
      <c r="XH1" s="245"/>
      <c r="XI1" s="245"/>
      <c r="XJ1" s="245"/>
      <c r="XK1" s="245"/>
      <c r="XL1" s="245"/>
      <c r="XM1" s="245"/>
      <c r="XN1" s="245"/>
      <c r="XO1" s="245"/>
      <c r="XP1" s="245"/>
      <c r="XQ1" s="245"/>
      <c r="XR1" s="245"/>
      <c r="XS1" s="245"/>
      <c r="XT1" s="245"/>
      <c r="XU1" s="245"/>
      <c r="XV1" s="245"/>
      <c r="XW1" s="245"/>
      <c r="XX1" s="245"/>
      <c r="XY1" s="245"/>
      <c r="XZ1" s="245"/>
      <c r="YA1" s="245"/>
      <c r="YB1" s="245"/>
      <c r="YC1" s="245"/>
      <c r="YD1" s="245"/>
      <c r="YE1" s="245"/>
      <c r="YF1" s="245"/>
      <c r="YG1" s="245"/>
      <c r="YH1" s="245"/>
      <c r="YI1" s="245"/>
      <c r="YJ1" s="245"/>
      <c r="YK1" s="245"/>
      <c r="YL1" s="245"/>
      <c r="YM1" s="245"/>
      <c r="YN1" s="245"/>
      <c r="YO1" s="245"/>
      <c r="YP1" s="245"/>
      <c r="YQ1" s="245"/>
      <c r="YR1" s="245"/>
      <c r="YS1" s="245"/>
      <c r="YT1" s="245"/>
      <c r="YU1" s="245"/>
      <c r="YV1" s="245"/>
      <c r="YW1" s="245"/>
      <c r="YX1" s="245"/>
      <c r="YY1" s="245"/>
      <c r="YZ1" s="245"/>
      <c r="ZA1" s="245"/>
      <c r="ZB1" s="245"/>
      <c r="ZC1" s="245"/>
      <c r="ZD1" s="245"/>
      <c r="ZE1" s="245"/>
      <c r="ZF1" s="245"/>
      <c r="ZG1" s="245"/>
      <c r="ZH1" s="245"/>
      <c r="ZI1" s="245"/>
      <c r="ZJ1" s="245"/>
      <c r="ZK1" s="245"/>
      <c r="ZL1" s="245"/>
      <c r="ZM1" s="245"/>
      <c r="ZN1" s="245"/>
      <c r="ZO1" s="245"/>
      <c r="ZP1" s="245"/>
      <c r="ZQ1" s="245"/>
      <c r="ZR1" s="245"/>
      <c r="ZS1" s="245"/>
      <c r="ZT1" s="245"/>
      <c r="ZU1" s="245"/>
      <c r="ZV1" s="245"/>
      <c r="ZW1" s="245"/>
      <c r="ZX1" s="245"/>
      <c r="ZY1" s="245"/>
      <c r="ZZ1" s="245"/>
      <c r="AAA1" s="245"/>
      <c r="AAB1" s="245"/>
      <c r="AAC1" s="245"/>
      <c r="AAD1" s="245"/>
      <c r="AAE1" s="245"/>
      <c r="AAF1" s="245"/>
      <c r="AAG1" s="245"/>
      <c r="AAH1" s="245"/>
      <c r="AAI1" s="245"/>
      <c r="AAJ1" s="245"/>
      <c r="AAK1" s="245"/>
      <c r="AAL1" s="245"/>
      <c r="AAM1" s="245"/>
      <c r="AAN1" s="245"/>
      <c r="AAO1" s="245"/>
      <c r="AAP1" s="245"/>
      <c r="AAQ1" s="245"/>
      <c r="AAR1" s="245"/>
      <c r="AAS1" s="245"/>
      <c r="AAT1" s="245"/>
      <c r="AAU1" s="245"/>
      <c r="AAV1" s="245"/>
      <c r="AAW1" s="245"/>
      <c r="AAX1" s="245"/>
      <c r="AAY1" s="245"/>
      <c r="AAZ1" s="245"/>
      <c r="ABA1" s="245"/>
      <c r="ABB1" s="245"/>
      <c r="ABC1" s="245"/>
      <c r="ABD1" s="245"/>
      <c r="ABE1" s="245"/>
      <c r="ABF1" s="245"/>
      <c r="ABG1" s="245"/>
      <c r="ABH1" s="245"/>
      <c r="ABI1" s="245"/>
      <c r="ABJ1" s="245"/>
      <c r="ABK1" s="245"/>
      <c r="ABL1" s="245"/>
      <c r="ABM1" s="245"/>
      <c r="ABN1" s="245"/>
      <c r="ABO1" s="245"/>
      <c r="ABP1" s="245"/>
      <c r="ABQ1" s="245"/>
      <c r="ABR1" s="245"/>
      <c r="ABS1" s="245"/>
      <c r="ABT1" s="245"/>
      <c r="ABU1" s="245"/>
      <c r="ABV1" s="245"/>
      <c r="ABW1" s="245"/>
      <c r="ABX1" s="245"/>
      <c r="ABY1" s="245"/>
      <c r="ABZ1" s="245"/>
      <c r="ACA1" s="245"/>
      <c r="ACB1" s="245"/>
      <c r="ACC1" s="245"/>
      <c r="ACD1" s="245"/>
      <c r="ACE1" s="245"/>
      <c r="ACF1" s="245"/>
      <c r="ACG1" s="245"/>
      <c r="ACH1" s="245"/>
      <c r="ACI1" s="245"/>
      <c r="ACJ1" s="245"/>
      <c r="ACK1" s="245"/>
      <c r="ACL1" s="245"/>
      <c r="ACM1" s="245"/>
      <c r="ACN1" s="245"/>
      <c r="ACO1" s="245"/>
      <c r="ACP1" s="245"/>
      <c r="ACQ1" s="245"/>
      <c r="ACR1" s="245"/>
      <c r="ACS1" s="245"/>
      <c r="ACT1" s="245"/>
      <c r="ACU1" s="245"/>
      <c r="ACV1" s="245"/>
      <c r="ACW1" s="245"/>
      <c r="ACX1" s="245"/>
      <c r="ACY1" s="245"/>
      <c r="ACZ1" s="245"/>
      <c r="ADA1" s="245"/>
      <c r="ADB1" s="245"/>
      <c r="ADC1" s="245"/>
      <c r="ADD1" s="245"/>
      <c r="ADE1" s="245"/>
      <c r="ADF1" s="245"/>
      <c r="ADG1" s="245"/>
      <c r="ADH1" s="245"/>
      <c r="ADI1" s="245"/>
      <c r="ADJ1" s="245"/>
      <c r="ADK1" s="245"/>
      <c r="ADL1" s="245"/>
      <c r="ADM1" s="245"/>
      <c r="ADN1" s="245"/>
      <c r="ADO1" s="245"/>
      <c r="ADP1" s="245"/>
      <c r="ADQ1" s="245"/>
      <c r="ADR1" s="245"/>
      <c r="ADS1" s="245"/>
      <c r="ADT1" s="245"/>
      <c r="ADU1" s="245"/>
      <c r="ADV1" s="245"/>
      <c r="ADW1" s="245"/>
      <c r="ADX1" s="245"/>
      <c r="ADY1" s="245"/>
      <c r="ADZ1" s="245"/>
      <c r="AEA1" s="245"/>
      <c r="AEB1" s="245"/>
      <c r="AEC1" s="245"/>
      <c r="AED1" s="245"/>
      <c r="AEE1" s="245"/>
      <c r="AEF1" s="245"/>
      <c r="AEG1" s="245"/>
      <c r="AEH1" s="245"/>
      <c r="AEI1" s="245"/>
      <c r="AEJ1" s="245"/>
      <c r="AEK1" s="245"/>
      <c r="AEL1" s="245"/>
      <c r="AEM1" s="245"/>
      <c r="AEN1" s="245"/>
      <c r="AEO1" s="245"/>
      <c r="AEP1" s="245"/>
      <c r="AEQ1" s="245"/>
      <c r="AER1" s="245"/>
      <c r="AES1" s="245"/>
      <c r="AET1" s="245"/>
      <c r="AEU1" s="245"/>
      <c r="AEV1" s="245"/>
      <c r="AEW1" s="245"/>
      <c r="AEX1" s="245"/>
      <c r="AEY1" s="245"/>
      <c r="AEZ1" s="245"/>
      <c r="AFA1" s="245"/>
      <c r="AFB1" s="245"/>
      <c r="AFC1" s="245"/>
      <c r="AFD1" s="245"/>
      <c r="AFE1" s="245"/>
      <c r="AFF1" s="245"/>
      <c r="AFG1" s="245"/>
      <c r="AFH1" s="245"/>
      <c r="AFI1" s="245"/>
      <c r="AFJ1" s="245"/>
      <c r="AFK1" s="245"/>
      <c r="AFL1" s="245"/>
      <c r="AFM1" s="245"/>
      <c r="AFN1" s="245"/>
      <c r="AFO1" s="245"/>
      <c r="AFP1" s="245"/>
      <c r="AFQ1" s="245"/>
      <c r="AFR1" s="245"/>
      <c r="AFS1" s="245"/>
      <c r="AFT1" s="245"/>
      <c r="AFU1" s="245"/>
      <c r="AFV1" s="245"/>
      <c r="AFW1" s="245"/>
      <c r="AFX1" s="245"/>
      <c r="AFY1" s="245"/>
      <c r="AFZ1" s="245"/>
      <c r="AGA1" s="245"/>
      <c r="AGB1" s="245"/>
      <c r="AGC1" s="245"/>
      <c r="AGD1" s="245"/>
      <c r="AGE1" s="245"/>
      <c r="AGF1" s="245"/>
      <c r="AGG1" s="245"/>
      <c r="AGH1" s="245"/>
      <c r="AGI1" s="245"/>
      <c r="AGJ1" s="245"/>
      <c r="AGK1" s="245"/>
      <c r="AGL1" s="245"/>
      <c r="AGM1" s="245"/>
      <c r="AGN1" s="245"/>
      <c r="AGO1" s="245"/>
      <c r="AGP1" s="245"/>
      <c r="AGQ1" s="245"/>
      <c r="AGR1" s="245"/>
      <c r="AGS1" s="245"/>
      <c r="AGT1" s="245"/>
      <c r="AGU1" s="245"/>
      <c r="AGV1" s="245"/>
      <c r="AGW1" s="245"/>
      <c r="AGX1" s="245"/>
      <c r="AGY1" s="245"/>
      <c r="AGZ1" s="245"/>
      <c r="AHA1" s="245"/>
      <c r="AHB1" s="245"/>
      <c r="AHC1" s="245"/>
      <c r="AHD1" s="245"/>
      <c r="AHE1" s="245"/>
      <c r="AHF1" s="245"/>
      <c r="AHG1" s="245"/>
      <c r="AHH1" s="245"/>
      <c r="AHI1" s="245"/>
      <c r="AHJ1" s="245"/>
      <c r="AHK1" s="245"/>
      <c r="AHL1" s="245"/>
      <c r="AHM1" s="245"/>
      <c r="AHN1" s="245"/>
      <c r="AHO1" s="245"/>
      <c r="AHP1" s="245"/>
      <c r="AHQ1" s="245"/>
      <c r="AHR1" s="245"/>
      <c r="AHS1" s="245"/>
      <c r="AHT1" s="245"/>
      <c r="AHU1" s="245"/>
      <c r="AHV1" s="245"/>
      <c r="AHW1" s="245"/>
      <c r="AHX1" s="245"/>
      <c r="AHY1" s="245"/>
      <c r="AHZ1" s="245"/>
      <c r="AIA1" s="245"/>
      <c r="AIB1" s="245"/>
      <c r="AIC1" s="245"/>
      <c r="AID1" s="245"/>
      <c r="AIE1" s="245"/>
      <c r="AIF1" s="245"/>
      <c r="AIG1" s="245"/>
      <c r="AIH1" s="245"/>
      <c r="AII1" s="245"/>
      <c r="AIJ1" s="245"/>
      <c r="AIK1" s="245"/>
      <c r="AIL1" s="245"/>
      <c r="AIM1" s="245"/>
      <c r="AIN1" s="245"/>
      <c r="AIO1" s="245"/>
      <c r="AIP1" s="245"/>
      <c r="AIQ1" s="245"/>
      <c r="AIR1" s="245"/>
      <c r="AIS1" s="245"/>
      <c r="AIT1" s="245"/>
      <c r="AIU1" s="245"/>
      <c r="AIV1" s="245"/>
      <c r="AIW1" s="245"/>
      <c r="AIX1" s="245"/>
      <c r="AIY1" s="245"/>
      <c r="AIZ1" s="245"/>
      <c r="AJA1" s="245"/>
      <c r="AJB1" s="245"/>
      <c r="AJC1" s="245"/>
      <c r="AJD1" s="245"/>
      <c r="AJE1" s="245"/>
      <c r="AJF1" s="245"/>
      <c r="AJG1" s="245"/>
      <c r="AJH1" s="245"/>
      <c r="AJI1" s="245"/>
      <c r="AJJ1" s="245"/>
      <c r="AJK1" s="245"/>
      <c r="AJL1" s="245"/>
      <c r="AJM1" s="245"/>
      <c r="AJN1" s="245"/>
      <c r="AJO1" s="245"/>
      <c r="AJP1" s="245"/>
      <c r="AJQ1" s="245"/>
      <c r="AJR1" s="245"/>
      <c r="AJS1" s="245"/>
      <c r="AJT1" s="245"/>
      <c r="AJU1" s="245"/>
      <c r="AJV1" s="245"/>
      <c r="AJW1" s="245"/>
      <c r="AJX1" s="245"/>
      <c r="AJY1" s="245"/>
      <c r="AJZ1" s="245"/>
      <c r="AKA1" s="245"/>
      <c r="AKB1" s="245"/>
      <c r="AKC1" s="245"/>
      <c r="AKD1" s="245"/>
      <c r="AKE1" s="245"/>
      <c r="AKF1" s="245"/>
      <c r="AKG1" s="245"/>
      <c r="AKH1" s="245"/>
      <c r="AKI1" s="245"/>
      <c r="AKJ1" s="245"/>
      <c r="AKK1" s="245"/>
      <c r="AKL1" s="245"/>
      <c r="AKM1" s="245"/>
      <c r="AKN1" s="245"/>
      <c r="AKO1" s="245"/>
      <c r="AKP1" s="245"/>
      <c r="AKQ1" s="245"/>
      <c r="AKR1" s="245"/>
      <c r="AKS1" s="245"/>
      <c r="AKT1" s="245"/>
      <c r="AKU1" s="245"/>
      <c r="AKV1" s="245"/>
      <c r="AKW1" s="245"/>
      <c r="AKX1" s="245"/>
      <c r="AKY1" s="245"/>
      <c r="AKZ1" s="245"/>
      <c r="ALA1" s="245"/>
      <c r="ALB1" s="245"/>
      <c r="ALC1" s="245"/>
      <c r="ALD1" s="245"/>
      <c r="ALE1" s="245"/>
      <c r="ALF1" s="245"/>
      <c r="ALG1" s="245"/>
      <c r="ALH1" s="245"/>
      <c r="ALI1" s="245"/>
      <c r="ALJ1" s="245"/>
      <c r="ALK1" s="245"/>
      <c r="ALL1" s="245"/>
      <c r="ALM1" s="245"/>
      <c r="ALN1" s="245"/>
      <c r="ALO1" s="245"/>
      <c r="ALP1" s="245"/>
      <c r="ALQ1" s="245"/>
      <c r="ALR1" s="245"/>
      <c r="ALS1" s="245"/>
      <c r="ALT1" s="245"/>
      <c r="ALU1" s="245"/>
      <c r="ALV1" s="245"/>
      <c r="ALW1" s="245"/>
      <c r="ALX1" s="245"/>
      <c r="ALY1" s="245"/>
      <c r="ALZ1" s="245"/>
      <c r="AMA1" s="245"/>
      <c r="AMB1" s="245"/>
      <c r="AMC1" s="245"/>
      <c r="AMD1" s="245"/>
      <c r="AME1" s="245"/>
      <c r="AMF1" s="245"/>
      <c r="AMG1" s="245"/>
      <c r="AMH1" s="245"/>
      <c r="AMI1" s="245"/>
      <c r="AMJ1" s="245"/>
      <c r="AMK1" s="245"/>
      <c r="AML1" s="245"/>
      <c r="AMM1" s="245"/>
      <c r="AMN1" s="245"/>
      <c r="AMO1" s="245"/>
      <c r="AMP1" s="245"/>
      <c r="AMQ1" s="245"/>
      <c r="AMR1" s="245"/>
      <c r="AMS1" s="245"/>
      <c r="AMT1" s="245"/>
      <c r="AMU1" s="245"/>
      <c r="AMV1" s="245"/>
      <c r="AMW1" s="245"/>
      <c r="AMX1" s="245"/>
      <c r="AMY1" s="245"/>
      <c r="AMZ1" s="245"/>
      <c r="ANA1" s="245"/>
      <c r="ANB1" s="245"/>
      <c r="ANC1" s="245"/>
      <c r="AND1" s="245"/>
      <c r="ANE1" s="245"/>
      <c r="ANF1" s="245"/>
      <c r="ANG1" s="245"/>
      <c r="ANH1" s="245"/>
      <c r="ANI1" s="245"/>
      <c r="ANJ1" s="245"/>
      <c r="ANK1" s="245"/>
      <c r="ANL1" s="245"/>
      <c r="ANM1" s="245"/>
      <c r="ANN1" s="245"/>
      <c r="ANO1" s="245"/>
      <c r="ANP1" s="245"/>
      <c r="ANQ1" s="245"/>
      <c r="ANR1" s="245"/>
      <c r="ANS1" s="245"/>
      <c r="ANT1" s="245"/>
      <c r="ANU1" s="245"/>
      <c r="ANV1" s="245"/>
      <c r="ANW1" s="245"/>
      <c r="ANX1" s="245"/>
      <c r="ANY1" s="245"/>
      <c r="ANZ1" s="245"/>
      <c r="AOA1" s="245"/>
      <c r="AOB1" s="245"/>
      <c r="AOC1" s="245"/>
      <c r="AOD1" s="245"/>
      <c r="AOE1" s="245"/>
      <c r="AOF1" s="245"/>
      <c r="AOG1" s="245"/>
      <c r="AOH1" s="245"/>
      <c r="AOI1" s="245"/>
      <c r="AOJ1" s="245"/>
      <c r="AOK1" s="245"/>
      <c r="AOL1" s="245"/>
      <c r="AOM1" s="245"/>
      <c r="AON1" s="245"/>
      <c r="AOO1" s="245"/>
      <c r="AOP1" s="245"/>
      <c r="AOQ1" s="245"/>
      <c r="AOR1" s="245"/>
      <c r="AOS1" s="245"/>
      <c r="AOT1" s="245"/>
      <c r="AOU1" s="245"/>
      <c r="AOV1" s="245"/>
      <c r="AOW1" s="245"/>
      <c r="AOX1" s="245"/>
      <c r="AOY1" s="245"/>
      <c r="AOZ1" s="245"/>
      <c r="APA1" s="245"/>
      <c r="APB1" s="245"/>
      <c r="APC1" s="245"/>
      <c r="APD1" s="245"/>
      <c r="APE1" s="245"/>
      <c r="APF1" s="245"/>
      <c r="APG1" s="245"/>
      <c r="APH1" s="245"/>
      <c r="API1" s="245"/>
      <c r="APJ1" s="245"/>
      <c r="APK1" s="245"/>
      <c r="APL1" s="245"/>
      <c r="APM1" s="245"/>
      <c r="APN1" s="245"/>
      <c r="APO1" s="245"/>
      <c r="APP1" s="245"/>
      <c r="APQ1" s="245"/>
      <c r="APR1" s="245"/>
      <c r="APS1" s="245"/>
      <c r="APT1" s="245"/>
      <c r="APU1" s="245"/>
      <c r="APV1" s="245"/>
      <c r="APW1" s="245"/>
      <c r="APX1" s="245"/>
      <c r="APY1" s="245"/>
      <c r="APZ1" s="245"/>
      <c r="AQA1" s="245"/>
      <c r="AQB1" s="245"/>
      <c r="AQC1" s="245"/>
      <c r="AQD1" s="245"/>
      <c r="AQE1" s="245"/>
      <c r="AQF1" s="245"/>
      <c r="AQG1" s="245"/>
      <c r="AQH1" s="245"/>
      <c r="AQI1" s="245"/>
      <c r="AQJ1" s="245"/>
      <c r="AQK1" s="245"/>
      <c r="AQL1" s="245"/>
      <c r="AQM1" s="245"/>
      <c r="AQN1" s="245"/>
      <c r="AQO1" s="245"/>
      <c r="AQP1" s="245"/>
      <c r="AQQ1" s="245"/>
      <c r="AQR1" s="245"/>
      <c r="AQS1" s="245"/>
      <c r="AQT1" s="245"/>
      <c r="AQU1" s="245"/>
      <c r="AQV1" s="245"/>
      <c r="AQW1" s="245"/>
      <c r="AQX1" s="245"/>
      <c r="AQY1" s="245"/>
      <c r="AQZ1" s="245"/>
      <c r="ARA1" s="245"/>
      <c r="ARB1" s="245"/>
      <c r="ARC1" s="245"/>
      <c r="ARD1" s="245"/>
      <c r="ARE1" s="245"/>
      <c r="ARF1" s="245"/>
      <c r="ARG1" s="245"/>
      <c r="ARH1" s="245"/>
      <c r="ARI1" s="245"/>
      <c r="ARJ1" s="245"/>
      <c r="ARK1" s="245"/>
      <c r="ARL1" s="245"/>
      <c r="ARM1" s="245"/>
      <c r="ARN1" s="245"/>
      <c r="ARO1" s="245"/>
      <c r="ARP1" s="245"/>
      <c r="ARQ1" s="245"/>
      <c r="ARR1" s="245"/>
      <c r="ARS1" s="245"/>
      <c r="ART1" s="245"/>
      <c r="ARU1" s="245"/>
      <c r="ARV1" s="245"/>
      <c r="ARW1" s="245"/>
      <c r="ARX1" s="245"/>
      <c r="ARY1" s="245"/>
      <c r="ARZ1" s="245"/>
      <c r="ASA1" s="245"/>
      <c r="ASB1" s="245"/>
      <c r="ASC1" s="245"/>
      <c r="ASD1" s="245"/>
      <c r="ASE1" s="245"/>
      <c r="ASF1" s="245"/>
      <c r="ASG1" s="245"/>
      <c r="ASH1" s="245"/>
      <c r="ASI1" s="245"/>
      <c r="ASJ1" s="245"/>
      <c r="ASK1" s="245"/>
      <c r="ASL1" s="245"/>
      <c r="ASM1" s="245"/>
      <c r="ASN1" s="245"/>
      <c r="ASO1" s="245"/>
      <c r="ASP1" s="245"/>
      <c r="ASQ1" s="245"/>
      <c r="ASR1" s="245"/>
      <c r="ASS1" s="245"/>
      <c r="AST1" s="245"/>
      <c r="ASU1" s="245"/>
      <c r="ASV1" s="245"/>
      <c r="ASW1" s="245"/>
      <c r="ASX1" s="245"/>
      <c r="ASY1" s="245"/>
      <c r="ASZ1" s="245"/>
      <c r="ATA1" s="245"/>
      <c r="ATB1" s="245"/>
      <c r="ATC1" s="245"/>
      <c r="ATD1" s="245"/>
      <c r="ATE1" s="245"/>
      <c r="ATF1" s="245"/>
      <c r="ATG1" s="245"/>
      <c r="ATH1" s="245"/>
      <c r="ATI1" s="245"/>
      <c r="ATJ1" s="245"/>
      <c r="ATK1" s="245"/>
      <c r="ATL1" s="245"/>
      <c r="ATM1" s="245"/>
      <c r="ATN1" s="245"/>
      <c r="ATO1" s="245"/>
      <c r="ATP1" s="245"/>
      <c r="ATQ1" s="245"/>
      <c r="ATR1" s="245"/>
      <c r="ATS1" s="245"/>
      <c r="ATT1" s="245"/>
      <c r="ATU1" s="245"/>
      <c r="ATV1" s="245"/>
      <c r="ATW1" s="245"/>
      <c r="ATX1" s="245"/>
      <c r="ATY1" s="245"/>
      <c r="ATZ1" s="245"/>
      <c r="AUA1" s="245"/>
      <c r="AUB1" s="245"/>
      <c r="AUC1" s="245"/>
      <c r="AUD1" s="245"/>
      <c r="AUE1" s="245"/>
      <c r="AUF1" s="245"/>
      <c r="AUG1" s="245"/>
      <c r="AUH1" s="245"/>
      <c r="AUI1" s="245"/>
      <c r="AUJ1" s="245"/>
      <c r="AUK1" s="245"/>
      <c r="AUL1" s="245"/>
      <c r="AUM1" s="245"/>
      <c r="AUN1" s="245"/>
      <c r="AUO1" s="245"/>
      <c r="AUP1" s="245"/>
      <c r="AUQ1" s="245"/>
      <c r="AUR1" s="245"/>
      <c r="AUS1" s="245"/>
      <c r="AUT1" s="245"/>
      <c r="AUU1" s="245"/>
      <c r="AUV1" s="245"/>
      <c r="AUW1" s="245"/>
      <c r="AUX1" s="245"/>
      <c r="AUY1" s="245"/>
      <c r="AUZ1" s="245"/>
      <c r="AVA1" s="245"/>
      <c r="AVB1" s="245"/>
      <c r="AVC1" s="245"/>
      <c r="AVD1" s="245"/>
      <c r="AVE1" s="245"/>
      <c r="AVF1" s="245"/>
      <c r="AVG1" s="245"/>
      <c r="AVH1" s="245"/>
      <c r="AVI1" s="245"/>
      <c r="AVJ1" s="245"/>
      <c r="AVK1" s="245"/>
      <c r="AVL1" s="245"/>
      <c r="AVM1" s="245"/>
      <c r="AVN1" s="245"/>
      <c r="AVO1" s="245"/>
      <c r="AVP1" s="245"/>
      <c r="AVQ1" s="245"/>
      <c r="AVR1" s="245"/>
      <c r="AVS1" s="245"/>
      <c r="AVT1" s="245"/>
      <c r="AVU1" s="245"/>
      <c r="AVV1" s="245"/>
      <c r="AVW1" s="245"/>
      <c r="AVX1" s="245"/>
      <c r="AVY1" s="245"/>
      <c r="AVZ1" s="245"/>
      <c r="AWA1" s="245"/>
      <c r="AWB1" s="245"/>
      <c r="AWC1" s="245"/>
      <c r="AWD1" s="245"/>
      <c r="AWE1" s="245"/>
      <c r="AWF1" s="245"/>
      <c r="AWG1" s="245"/>
      <c r="AWH1" s="245"/>
      <c r="AWI1" s="245"/>
      <c r="AWJ1" s="245"/>
      <c r="AWK1" s="245"/>
      <c r="AWL1" s="245"/>
      <c r="AWM1" s="245"/>
      <c r="AWN1" s="245"/>
      <c r="AWO1" s="245"/>
      <c r="AWP1" s="245"/>
      <c r="AWQ1" s="245"/>
      <c r="AWR1" s="245"/>
      <c r="AWS1" s="245"/>
      <c r="AWT1" s="245"/>
      <c r="AWU1" s="245"/>
      <c r="AWV1" s="245"/>
      <c r="AWW1" s="245"/>
      <c r="AWX1" s="245"/>
      <c r="AWY1" s="245"/>
      <c r="AWZ1" s="245"/>
      <c r="AXA1" s="245"/>
      <c r="AXB1" s="245"/>
      <c r="AXC1" s="245"/>
      <c r="AXD1" s="245"/>
      <c r="AXE1" s="245"/>
      <c r="AXF1" s="245"/>
      <c r="AXG1" s="245"/>
      <c r="AXH1" s="245"/>
      <c r="AXI1" s="245"/>
      <c r="AXJ1" s="245"/>
      <c r="AXK1" s="245"/>
      <c r="AXL1" s="245"/>
      <c r="AXM1" s="245"/>
      <c r="AXN1" s="245"/>
      <c r="AXO1" s="245"/>
      <c r="AXP1" s="245"/>
      <c r="AXQ1" s="245"/>
      <c r="AXR1" s="245"/>
      <c r="AXS1" s="245"/>
      <c r="AXT1" s="245"/>
      <c r="AXU1" s="245"/>
      <c r="AXV1" s="245"/>
      <c r="AXW1" s="245"/>
      <c r="AXX1" s="245"/>
      <c r="AXY1" s="245"/>
      <c r="AXZ1" s="245"/>
      <c r="AYA1" s="245"/>
      <c r="AYB1" s="245"/>
      <c r="AYC1" s="245"/>
      <c r="AYD1" s="245"/>
      <c r="AYE1" s="245"/>
      <c r="AYF1" s="245"/>
      <c r="AYG1" s="245"/>
      <c r="AYH1" s="245"/>
      <c r="AYI1" s="245"/>
      <c r="AYJ1" s="245"/>
      <c r="AYK1" s="245"/>
      <c r="AYL1" s="245"/>
      <c r="AYM1" s="245"/>
      <c r="AYN1" s="245"/>
      <c r="AYO1" s="245"/>
      <c r="AYP1" s="245"/>
      <c r="AYQ1" s="245"/>
      <c r="AYR1" s="245"/>
      <c r="AYS1" s="245"/>
      <c r="AYT1" s="245"/>
      <c r="AYU1" s="245"/>
      <c r="AYV1" s="245"/>
      <c r="AYW1" s="245"/>
      <c r="AYX1" s="245"/>
      <c r="AYY1" s="245"/>
      <c r="AYZ1" s="245"/>
      <c r="AZA1" s="245"/>
      <c r="AZB1" s="245"/>
      <c r="AZC1" s="245"/>
      <c r="AZD1" s="245"/>
      <c r="AZE1" s="245"/>
      <c r="AZF1" s="245"/>
      <c r="AZG1" s="245"/>
      <c r="AZH1" s="245"/>
      <c r="AZI1" s="245"/>
      <c r="AZJ1" s="245"/>
      <c r="AZK1" s="245"/>
      <c r="AZL1" s="245"/>
      <c r="AZM1" s="245"/>
      <c r="AZN1" s="245"/>
      <c r="AZO1" s="245"/>
      <c r="AZP1" s="245"/>
      <c r="AZQ1" s="245"/>
      <c r="AZR1" s="245"/>
      <c r="AZS1" s="245"/>
      <c r="AZT1" s="245"/>
      <c r="AZU1" s="245"/>
      <c r="AZV1" s="245"/>
      <c r="AZW1" s="245"/>
      <c r="AZX1" s="245"/>
      <c r="AZY1" s="245"/>
      <c r="AZZ1" s="245"/>
      <c r="BAA1" s="245"/>
      <c r="BAB1" s="245"/>
      <c r="BAC1" s="245"/>
      <c r="BAD1" s="245"/>
      <c r="BAE1" s="245"/>
      <c r="BAF1" s="245"/>
      <c r="BAG1" s="245"/>
      <c r="BAH1" s="245"/>
      <c r="BAI1" s="245"/>
      <c r="BAJ1" s="245"/>
      <c r="BAK1" s="245"/>
      <c r="BAL1" s="245"/>
      <c r="BAM1" s="245"/>
      <c r="BAN1" s="245"/>
      <c r="BAO1" s="245"/>
      <c r="BAP1" s="245"/>
      <c r="BAQ1" s="245"/>
      <c r="BAR1" s="245"/>
      <c r="BAS1" s="245"/>
      <c r="BAT1" s="245"/>
      <c r="BAU1" s="245"/>
      <c r="BAV1" s="245"/>
      <c r="BAW1" s="245"/>
      <c r="BAX1" s="245"/>
      <c r="BAY1" s="245"/>
      <c r="BAZ1" s="245"/>
      <c r="BBA1" s="245"/>
      <c r="BBB1" s="245"/>
      <c r="BBC1" s="245"/>
      <c r="BBD1" s="245"/>
      <c r="BBE1" s="245"/>
      <c r="BBF1" s="245"/>
      <c r="BBG1" s="245"/>
      <c r="BBH1" s="245"/>
      <c r="BBI1" s="245"/>
      <c r="BBJ1" s="245"/>
      <c r="BBK1" s="245"/>
      <c r="BBL1" s="245"/>
      <c r="BBM1" s="245"/>
      <c r="BBN1" s="245"/>
      <c r="BBO1" s="245"/>
      <c r="BBP1" s="245"/>
      <c r="BBQ1" s="245"/>
      <c r="BBR1" s="245"/>
      <c r="BBS1" s="245"/>
      <c r="BBT1" s="245"/>
      <c r="BBU1" s="245"/>
      <c r="BBV1" s="245"/>
      <c r="BBW1" s="245"/>
      <c r="BBX1" s="245"/>
      <c r="BBY1" s="245"/>
      <c r="BBZ1" s="245"/>
      <c r="BCA1" s="245"/>
      <c r="BCB1" s="245"/>
      <c r="BCC1" s="245"/>
      <c r="BCD1" s="245"/>
      <c r="BCE1" s="245"/>
      <c r="BCF1" s="245"/>
      <c r="BCG1" s="245"/>
      <c r="BCH1" s="245"/>
      <c r="BCI1" s="245"/>
      <c r="BCJ1" s="245"/>
      <c r="BCK1" s="245"/>
      <c r="BCL1" s="245"/>
      <c r="BCM1" s="245"/>
      <c r="BCN1" s="245"/>
      <c r="BCO1" s="245"/>
      <c r="BCP1" s="245"/>
      <c r="BCQ1" s="245"/>
      <c r="BCR1" s="245"/>
      <c r="BCS1" s="245"/>
      <c r="BCT1" s="245"/>
      <c r="BCU1" s="245"/>
      <c r="BCV1" s="245"/>
      <c r="BCW1" s="245"/>
      <c r="BCX1" s="245"/>
      <c r="BCY1" s="245"/>
      <c r="BCZ1" s="245"/>
      <c r="BDA1" s="245"/>
      <c r="BDB1" s="245"/>
      <c r="BDC1" s="245"/>
      <c r="BDD1" s="245"/>
      <c r="BDE1" s="245"/>
      <c r="BDF1" s="245"/>
      <c r="BDG1" s="245"/>
      <c r="BDH1" s="245"/>
      <c r="BDI1" s="245"/>
      <c r="BDJ1" s="245"/>
      <c r="BDK1" s="245"/>
      <c r="BDL1" s="245"/>
      <c r="BDM1" s="245"/>
      <c r="BDN1" s="245"/>
      <c r="BDO1" s="245"/>
      <c r="BDP1" s="245"/>
      <c r="BDQ1" s="245"/>
      <c r="BDR1" s="245"/>
      <c r="BDS1" s="245"/>
      <c r="BDT1" s="245"/>
      <c r="BDU1" s="245"/>
      <c r="BDV1" s="245"/>
      <c r="BDW1" s="245"/>
      <c r="BDX1" s="245"/>
      <c r="BDY1" s="245"/>
      <c r="BDZ1" s="245"/>
      <c r="BEA1" s="245"/>
      <c r="BEB1" s="245"/>
      <c r="BEC1" s="245"/>
      <c r="BED1" s="245"/>
      <c r="BEE1" s="245"/>
      <c r="BEF1" s="245"/>
      <c r="BEG1" s="245"/>
      <c r="BEH1" s="245"/>
      <c r="BEI1" s="245"/>
      <c r="BEJ1" s="245"/>
      <c r="BEK1" s="245"/>
      <c r="BEL1" s="245"/>
      <c r="BEM1" s="245"/>
      <c r="BEN1" s="245"/>
      <c r="BEO1" s="245"/>
      <c r="BEP1" s="245"/>
      <c r="BEQ1" s="245"/>
      <c r="BER1" s="245"/>
      <c r="BES1" s="245"/>
      <c r="BET1" s="245"/>
      <c r="BEU1" s="245"/>
      <c r="BEV1" s="245"/>
      <c r="BEW1" s="245"/>
      <c r="BEX1" s="245"/>
      <c r="BEY1" s="245"/>
      <c r="BEZ1" s="245"/>
      <c r="BFA1" s="245"/>
      <c r="BFB1" s="245"/>
      <c r="BFC1" s="245"/>
      <c r="BFD1" s="245"/>
      <c r="BFE1" s="245"/>
      <c r="BFF1" s="245"/>
      <c r="BFG1" s="245"/>
      <c r="BFH1" s="245"/>
      <c r="BFI1" s="245"/>
      <c r="BFJ1" s="245"/>
      <c r="BFK1" s="245"/>
      <c r="BFL1" s="245"/>
      <c r="BFM1" s="245"/>
      <c r="BFN1" s="245"/>
      <c r="BFO1" s="245"/>
      <c r="BFP1" s="245"/>
      <c r="BFQ1" s="245"/>
      <c r="BFR1" s="245"/>
      <c r="BFS1" s="245"/>
      <c r="BFT1" s="245"/>
      <c r="BFU1" s="245"/>
      <c r="BFV1" s="245"/>
      <c r="BFW1" s="245"/>
      <c r="BFX1" s="245"/>
      <c r="BFY1" s="245"/>
      <c r="BFZ1" s="245"/>
      <c r="BGA1" s="245"/>
      <c r="BGB1" s="245"/>
      <c r="BGC1" s="245"/>
      <c r="BGD1" s="245"/>
      <c r="BGE1" s="245"/>
      <c r="BGF1" s="245"/>
      <c r="BGG1" s="245"/>
      <c r="BGH1" s="245"/>
      <c r="BGI1" s="245"/>
      <c r="BGJ1" s="245"/>
      <c r="BGK1" s="245"/>
      <c r="BGL1" s="245"/>
      <c r="BGM1" s="245"/>
      <c r="BGN1" s="245"/>
      <c r="BGO1" s="245"/>
      <c r="BGP1" s="245"/>
      <c r="BGQ1" s="245"/>
      <c r="BGR1" s="245"/>
      <c r="BGS1" s="245"/>
      <c r="BGT1" s="245"/>
      <c r="BGU1" s="245"/>
      <c r="BGV1" s="245"/>
      <c r="BGW1" s="245"/>
      <c r="BGX1" s="245"/>
      <c r="BGY1" s="245"/>
      <c r="BGZ1" s="245"/>
      <c r="BHA1" s="245"/>
      <c r="BHB1" s="245"/>
      <c r="BHC1" s="245"/>
      <c r="BHD1" s="245"/>
      <c r="BHE1" s="245"/>
      <c r="BHF1" s="245"/>
      <c r="BHG1" s="245"/>
      <c r="BHH1" s="245"/>
      <c r="BHI1" s="245"/>
      <c r="BHJ1" s="245"/>
      <c r="BHK1" s="245"/>
      <c r="BHL1" s="245"/>
      <c r="BHM1" s="245"/>
      <c r="BHN1" s="245"/>
      <c r="BHO1" s="245"/>
      <c r="BHP1" s="245"/>
      <c r="BHQ1" s="245"/>
      <c r="BHR1" s="245"/>
      <c r="BHS1" s="245"/>
      <c r="BHT1" s="245"/>
      <c r="BHU1" s="245"/>
      <c r="BHV1" s="245"/>
      <c r="BHW1" s="245"/>
      <c r="BHX1" s="245"/>
      <c r="BHY1" s="245"/>
      <c r="BHZ1" s="245"/>
      <c r="BIA1" s="245"/>
      <c r="BIB1" s="245"/>
      <c r="BIC1" s="245"/>
      <c r="BID1" s="245"/>
      <c r="BIE1" s="245"/>
      <c r="BIF1" s="245"/>
      <c r="BIG1" s="245"/>
      <c r="BIH1" s="245"/>
      <c r="BII1" s="245"/>
      <c r="BIJ1" s="245"/>
      <c r="BIK1" s="245"/>
      <c r="BIL1" s="245"/>
      <c r="BIM1" s="245"/>
      <c r="BIN1" s="245"/>
      <c r="BIO1" s="245"/>
      <c r="BIP1" s="245"/>
      <c r="BIQ1" s="245"/>
      <c r="BIR1" s="245"/>
      <c r="BIS1" s="245"/>
      <c r="BIT1" s="245"/>
      <c r="BIU1" s="245"/>
      <c r="BIV1" s="245"/>
      <c r="BIW1" s="245"/>
      <c r="BIX1" s="245"/>
      <c r="BIY1" s="245"/>
      <c r="BIZ1" s="245"/>
      <c r="BJA1" s="245"/>
      <c r="BJB1" s="245"/>
      <c r="BJC1" s="245"/>
      <c r="BJD1" s="245"/>
      <c r="BJE1" s="245"/>
      <c r="BJF1" s="245"/>
      <c r="BJG1" s="245"/>
      <c r="BJH1" s="245"/>
      <c r="BJI1" s="245"/>
      <c r="BJJ1" s="245"/>
      <c r="BJK1" s="245"/>
      <c r="BJL1" s="245"/>
      <c r="BJM1" s="245"/>
      <c r="BJN1" s="245"/>
      <c r="BJO1" s="245"/>
      <c r="BJP1" s="245"/>
      <c r="BJQ1" s="245"/>
      <c r="BJR1" s="245"/>
      <c r="BJS1" s="245"/>
      <c r="BJT1" s="245"/>
      <c r="BJU1" s="245"/>
      <c r="BJV1" s="245"/>
      <c r="BJW1" s="245"/>
      <c r="BJX1" s="245"/>
      <c r="BJY1" s="245"/>
      <c r="BJZ1" s="245"/>
      <c r="BKA1" s="245"/>
      <c r="BKB1" s="245"/>
      <c r="BKC1" s="245"/>
      <c r="BKD1" s="245"/>
      <c r="BKE1" s="245"/>
      <c r="BKF1" s="245"/>
      <c r="BKG1" s="245"/>
      <c r="BKH1" s="245"/>
      <c r="BKI1" s="245"/>
      <c r="BKJ1" s="245"/>
      <c r="BKK1" s="245"/>
      <c r="BKL1" s="245"/>
      <c r="BKM1" s="245"/>
      <c r="BKN1" s="245"/>
      <c r="BKO1" s="245"/>
      <c r="BKP1" s="245"/>
      <c r="BKQ1" s="245"/>
      <c r="BKR1" s="245"/>
      <c r="BKS1" s="245"/>
      <c r="BKT1" s="245"/>
      <c r="BKU1" s="245"/>
      <c r="BKV1" s="245"/>
      <c r="BKW1" s="245"/>
      <c r="BKX1" s="245"/>
      <c r="BKY1" s="245"/>
      <c r="BKZ1" s="245"/>
      <c r="BLA1" s="245"/>
      <c r="BLB1" s="245"/>
      <c r="BLC1" s="245"/>
      <c r="BLD1" s="245"/>
      <c r="BLE1" s="245"/>
      <c r="BLF1" s="245"/>
      <c r="BLG1" s="245"/>
      <c r="BLH1" s="245"/>
      <c r="BLI1" s="245"/>
      <c r="BLJ1" s="245"/>
      <c r="BLK1" s="245"/>
      <c r="BLL1" s="245"/>
      <c r="BLM1" s="245"/>
      <c r="BLN1" s="245"/>
      <c r="BLO1" s="245"/>
      <c r="BLP1" s="245"/>
      <c r="BLQ1" s="245"/>
      <c r="BLR1" s="245"/>
      <c r="BLS1" s="245"/>
      <c r="BLT1" s="245"/>
      <c r="BLU1" s="245"/>
      <c r="BLV1" s="245"/>
      <c r="BLW1" s="245"/>
      <c r="BLX1" s="245"/>
      <c r="BLY1" s="245"/>
      <c r="BLZ1" s="245"/>
      <c r="BMA1" s="245"/>
      <c r="BMB1" s="245"/>
      <c r="BMC1" s="245"/>
      <c r="BMD1" s="245"/>
      <c r="BME1" s="245"/>
      <c r="BMF1" s="245"/>
      <c r="BMG1" s="245"/>
      <c r="BMH1" s="245"/>
      <c r="BMI1" s="245"/>
      <c r="BMJ1" s="245"/>
      <c r="BMK1" s="245"/>
      <c r="BML1" s="245"/>
      <c r="BMM1" s="245"/>
      <c r="BMN1" s="245"/>
      <c r="BMO1" s="245"/>
      <c r="BMP1" s="245"/>
      <c r="BMQ1" s="245"/>
      <c r="BMR1" s="245"/>
      <c r="BMS1" s="245"/>
      <c r="BMT1" s="245"/>
      <c r="BMU1" s="245"/>
      <c r="BMV1" s="245"/>
      <c r="BMW1" s="245"/>
      <c r="BMX1" s="245"/>
      <c r="BMY1" s="245"/>
      <c r="BMZ1" s="245"/>
      <c r="BNA1" s="245"/>
      <c r="BNB1" s="245"/>
      <c r="BNC1" s="245"/>
      <c r="BND1" s="245"/>
      <c r="BNE1" s="245"/>
      <c r="BNF1" s="245"/>
      <c r="BNG1" s="245"/>
      <c r="BNH1" s="245"/>
      <c r="BNI1" s="245"/>
      <c r="BNJ1" s="245"/>
      <c r="BNK1" s="245"/>
      <c r="BNL1" s="245"/>
      <c r="BNM1" s="245"/>
      <c r="BNN1" s="245"/>
      <c r="BNO1" s="245"/>
      <c r="BNP1" s="245"/>
      <c r="BNQ1" s="245"/>
      <c r="BNR1" s="245"/>
      <c r="BNS1" s="245"/>
      <c r="BNT1" s="245"/>
      <c r="BNU1" s="245"/>
      <c r="BNV1" s="245"/>
      <c r="BNW1" s="245"/>
      <c r="BNX1" s="245"/>
      <c r="BNY1" s="245"/>
      <c r="BNZ1" s="245"/>
      <c r="BOA1" s="245"/>
      <c r="BOB1" s="245"/>
      <c r="BOC1" s="245"/>
      <c r="BOD1" s="245"/>
      <c r="BOE1" s="245"/>
      <c r="BOF1" s="245"/>
      <c r="BOG1" s="245"/>
      <c r="BOH1" s="245"/>
      <c r="BOI1" s="245"/>
      <c r="BOJ1" s="245"/>
      <c r="BOK1" s="245"/>
      <c r="BOL1" s="245"/>
      <c r="BOM1" s="245"/>
      <c r="BON1" s="245"/>
      <c r="BOO1" s="245"/>
      <c r="BOP1" s="245"/>
      <c r="BOQ1" s="245"/>
      <c r="BOR1" s="245"/>
      <c r="BOS1" s="245"/>
      <c r="BOT1" s="245"/>
      <c r="BOU1" s="245"/>
      <c r="BOV1" s="245"/>
      <c r="BOW1" s="245"/>
      <c r="BOX1" s="245"/>
      <c r="BOY1" s="245"/>
      <c r="BOZ1" s="245"/>
      <c r="BPA1" s="245"/>
      <c r="BPB1" s="245"/>
      <c r="BPC1" s="245"/>
      <c r="BPD1" s="245"/>
      <c r="BPE1" s="245"/>
      <c r="BPF1" s="245"/>
      <c r="BPG1" s="245"/>
      <c r="BPH1" s="245"/>
      <c r="BPI1" s="245"/>
      <c r="BPJ1" s="245"/>
      <c r="BPK1" s="245"/>
      <c r="BPL1" s="245"/>
      <c r="BPM1" s="245"/>
      <c r="BPN1" s="245"/>
      <c r="BPO1" s="245"/>
      <c r="BPP1" s="245"/>
      <c r="BPQ1" s="245"/>
      <c r="BPR1" s="245"/>
      <c r="BPS1" s="245"/>
      <c r="BPT1" s="245"/>
      <c r="BPU1" s="245"/>
      <c r="BPV1" s="245"/>
      <c r="BPW1" s="245"/>
      <c r="BPX1" s="245"/>
      <c r="BPY1" s="245"/>
      <c r="BPZ1" s="245"/>
      <c r="BQA1" s="245"/>
      <c r="BQB1" s="245"/>
      <c r="BQC1" s="245"/>
      <c r="BQD1" s="245"/>
      <c r="BQE1" s="245"/>
      <c r="BQF1" s="245"/>
      <c r="BQG1" s="245"/>
      <c r="BQH1" s="245"/>
      <c r="BQI1" s="245"/>
      <c r="BQJ1" s="245"/>
      <c r="BQK1" s="245"/>
      <c r="BQL1" s="245"/>
      <c r="BQM1" s="245"/>
      <c r="BQN1" s="245"/>
      <c r="BQO1" s="245"/>
      <c r="BQP1" s="245"/>
      <c r="BQQ1" s="245"/>
      <c r="BQR1" s="245"/>
      <c r="BQS1" s="245"/>
      <c r="BQT1" s="245"/>
      <c r="BQU1" s="245"/>
      <c r="BQV1" s="245"/>
      <c r="BQW1" s="245"/>
      <c r="BQX1" s="245"/>
      <c r="BQY1" s="245"/>
      <c r="BQZ1" s="245"/>
      <c r="BRA1" s="245"/>
      <c r="BRB1" s="245"/>
      <c r="BRC1" s="245"/>
      <c r="BRD1" s="245"/>
      <c r="BRE1" s="245"/>
      <c r="BRF1" s="245"/>
      <c r="BRG1" s="245"/>
      <c r="BRH1" s="245"/>
      <c r="BRI1" s="245"/>
      <c r="BRJ1" s="245"/>
      <c r="BRK1" s="245"/>
      <c r="BRL1" s="245"/>
      <c r="BRM1" s="245"/>
      <c r="BRN1" s="245"/>
      <c r="BRO1" s="245"/>
      <c r="BRP1" s="245"/>
      <c r="BRQ1" s="245"/>
      <c r="BRR1" s="245"/>
      <c r="BRS1" s="245"/>
      <c r="BRT1" s="245"/>
      <c r="BRU1" s="245"/>
      <c r="BRV1" s="245"/>
      <c r="BRW1" s="245"/>
      <c r="BRX1" s="245"/>
      <c r="BRY1" s="245"/>
      <c r="BRZ1" s="245"/>
      <c r="BSA1" s="245"/>
      <c r="BSB1" s="245"/>
      <c r="BSC1" s="245"/>
      <c r="BSD1" s="245"/>
      <c r="BSE1" s="245"/>
      <c r="BSF1" s="245"/>
      <c r="BSG1" s="245"/>
      <c r="BSH1" s="245"/>
      <c r="BSI1" s="245"/>
      <c r="BSJ1" s="245"/>
      <c r="BSK1" s="245"/>
      <c r="BSL1" s="245"/>
      <c r="BSM1" s="245"/>
      <c r="BSN1" s="245"/>
      <c r="BSO1" s="245"/>
      <c r="BSP1" s="245"/>
      <c r="BSQ1" s="245"/>
      <c r="BSR1" s="245"/>
      <c r="BSS1" s="245"/>
      <c r="BST1" s="245"/>
      <c r="BSU1" s="245"/>
      <c r="BSV1" s="245"/>
      <c r="BSW1" s="245"/>
      <c r="BSX1" s="245"/>
      <c r="BSY1" s="245"/>
      <c r="BSZ1" s="245"/>
      <c r="BTA1" s="245"/>
      <c r="BTB1" s="245"/>
      <c r="BTC1" s="245"/>
      <c r="BTD1" s="245"/>
      <c r="BTE1" s="245"/>
      <c r="BTF1" s="245"/>
      <c r="BTG1" s="245"/>
      <c r="BTH1" s="245"/>
      <c r="BTI1" s="245"/>
      <c r="BTJ1" s="245"/>
      <c r="BTK1" s="245"/>
      <c r="BTL1" s="245"/>
      <c r="BTM1" s="245"/>
      <c r="BTN1" s="245"/>
      <c r="BTO1" s="245"/>
      <c r="BTP1" s="245"/>
      <c r="BTQ1" s="245"/>
      <c r="BTR1" s="245"/>
      <c r="BTS1" s="245"/>
      <c r="BTT1" s="245"/>
      <c r="BTU1" s="245"/>
      <c r="BTV1" s="245"/>
      <c r="BTW1" s="245"/>
      <c r="BTX1" s="245"/>
      <c r="BTY1" s="245"/>
      <c r="BTZ1" s="245"/>
      <c r="BUA1" s="245"/>
      <c r="BUB1" s="245"/>
      <c r="BUC1" s="245"/>
      <c r="BUD1" s="245"/>
      <c r="BUE1" s="245"/>
      <c r="BUF1" s="245"/>
      <c r="BUG1" s="245"/>
      <c r="BUH1" s="245"/>
      <c r="BUI1" s="245"/>
      <c r="BUJ1" s="245"/>
      <c r="BUK1" s="245"/>
      <c r="BUL1" s="245"/>
      <c r="BUM1" s="245"/>
      <c r="BUN1" s="245"/>
      <c r="BUO1" s="245"/>
      <c r="BUP1" s="245"/>
      <c r="BUQ1" s="245"/>
      <c r="BUR1" s="245"/>
      <c r="BUS1" s="245"/>
      <c r="BUT1" s="245"/>
      <c r="BUU1" s="245"/>
      <c r="BUV1" s="245"/>
      <c r="BUW1" s="245"/>
      <c r="BUX1" s="245"/>
      <c r="BUY1" s="245"/>
      <c r="BUZ1" s="245"/>
      <c r="BVA1" s="245"/>
      <c r="BVB1" s="245"/>
      <c r="BVC1" s="245"/>
      <c r="BVD1" s="245"/>
      <c r="BVE1" s="245"/>
      <c r="BVF1" s="245"/>
      <c r="BVG1" s="245"/>
      <c r="BVH1" s="245"/>
      <c r="BVI1" s="245"/>
      <c r="BVJ1" s="245"/>
      <c r="BVK1" s="245"/>
      <c r="BVL1" s="245"/>
      <c r="BVM1" s="245"/>
      <c r="BVN1" s="245"/>
      <c r="BVO1" s="245"/>
      <c r="BVP1" s="245"/>
      <c r="BVQ1" s="245"/>
      <c r="BVR1" s="245"/>
      <c r="BVS1" s="245"/>
      <c r="BVT1" s="245"/>
      <c r="BVU1" s="245"/>
      <c r="BVV1" s="245"/>
      <c r="BVW1" s="245"/>
      <c r="BVX1" s="245"/>
      <c r="BVY1" s="245"/>
      <c r="BVZ1" s="245"/>
      <c r="BWA1" s="245"/>
      <c r="BWB1" s="245"/>
      <c r="BWC1" s="245"/>
      <c r="BWD1" s="245"/>
      <c r="BWE1" s="245"/>
      <c r="BWF1" s="245"/>
      <c r="BWG1" s="245"/>
      <c r="BWH1" s="245"/>
      <c r="BWI1" s="245"/>
      <c r="BWJ1" s="245"/>
      <c r="BWK1" s="245"/>
      <c r="BWL1" s="245"/>
      <c r="BWM1" s="245"/>
      <c r="BWN1" s="245"/>
      <c r="BWO1" s="245"/>
      <c r="BWP1" s="245"/>
      <c r="BWQ1" s="245"/>
      <c r="BWR1" s="245"/>
      <c r="BWS1" s="245"/>
      <c r="BWT1" s="245"/>
      <c r="BWU1" s="245"/>
      <c r="BWV1" s="245"/>
      <c r="BWW1" s="245"/>
      <c r="BWX1" s="245"/>
      <c r="BWY1" s="245"/>
      <c r="BWZ1" s="245"/>
      <c r="BXA1" s="245"/>
      <c r="BXB1" s="245"/>
      <c r="BXC1" s="245"/>
      <c r="BXD1" s="245"/>
      <c r="BXE1" s="245"/>
      <c r="BXF1" s="245"/>
      <c r="BXG1" s="245"/>
      <c r="BXH1" s="245"/>
      <c r="BXI1" s="245"/>
      <c r="BXJ1" s="245"/>
      <c r="BXK1" s="245"/>
      <c r="BXL1" s="245"/>
      <c r="BXM1" s="245"/>
      <c r="BXN1" s="245"/>
      <c r="BXO1" s="245"/>
      <c r="BXP1" s="245"/>
      <c r="BXQ1" s="245"/>
      <c r="BXR1" s="245"/>
      <c r="BXS1" s="245"/>
      <c r="BXT1" s="245"/>
      <c r="BXU1" s="245"/>
      <c r="BXV1" s="245"/>
      <c r="BXW1" s="245"/>
      <c r="BXX1" s="245"/>
      <c r="BXY1" s="245"/>
      <c r="BXZ1" s="245"/>
      <c r="BYA1" s="245"/>
      <c r="BYB1" s="245"/>
      <c r="BYC1" s="245"/>
      <c r="BYD1" s="245"/>
      <c r="BYE1" s="245"/>
      <c r="BYF1" s="245"/>
      <c r="BYG1" s="245"/>
      <c r="BYH1" s="245"/>
      <c r="BYI1" s="245"/>
      <c r="BYJ1" s="245"/>
      <c r="BYK1" s="245"/>
      <c r="BYL1" s="245"/>
      <c r="BYM1" s="245"/>
      <c r="BYN1" s="245"/>
      <c r="BYO1" s="245"/>
      <c r="BYP1" s="245"/>
      <c r="BYQ1" s="245"/>
      <c r="BYR1" s="245"/>
      <c r="BYS1" s="245"/>
      <c r="BYT1" s="245"/>
      <c r="BYU1" s="245"/>
      <c r="BYV1" s="245"/>
      <c r="BYW1" s="245"/>
      <c r="BYX1" s="245"/>
      <c r="BYY1" s="245"/>
      <c r="BYZ1" s="245"/>
      <c r="BZA1" s="245"/>
      <c r="BZB1" s="245"/>
      <c r="BZC1" s="245"/>
      <c r="BZD1" s="245"/>
      <c r="BZE1" s="245"/>
      <c r="BZF1" s="245"/>
      <c r="BZG1" s="245"/>
      <c r="BZH1" s="245"/>
      <c r="BZI1" s="245"/>
      <c r="BZJ1" s="245"/>
      <c r="BZK1" s="245"/>
      <c r="BZL1" s="245"/>
      <c r="BZM1" s="245"/>
      <c r="BZN1" s="245"/>
      <c r="BZO1" s="245"/>
      <c r="BZP1" s="245"/>
      <c r="BZQ1" s="245"/>
      <c r="BZR1" s="245"/>
      <c r="BZS1" s="245"/>
      <c r="BZT1" s="245"/>
      <c r="BZU1" s="245"/>
      <c r="BZV1" s="245"/>
      <c r="BZW1" s="245"/>
      <c r="BZX1" s="245"/>
      <c r="BZY1" s="245"/>
      <c r="BZZ1" s="245"/>
      <c r="CAA1" s="245"/>
      <c r="CAB1" s="245"/>
      <c r="CAC1" s="245"/>
      <c r="CAD1" s="245"/>
      <c r="CAE1" s="245"/>
      <c r="CAF1" s="245"/>
      <c r="CAG1" s="245"/>
      <c r="CAH1" s="245"/>
      <c r="CAI1" s="245"/>
      <c r="CAJ1" s="245"/>
      <c r="CAK1" s="245"/>
      <c r="CAL1" s="245"/>
      <c r="CAM1" s="245"/>
      <c r="CAN1" s="245"/>
      <c r="CAO1" s="245"/>
      <c r="CAP1" s="245"/>
      <c r="CAQ1" s="245"/>
      <c r="CAR1" s="245"/>
      <c r="CAS1" s="245"/>
      <c r="CAT1" s="245"/>
      <c r="CAU1" s="245"/>
      <c r="CAV1" s="245"/>
      <c r="CAW1" s="245"/>
      <c r="CAX1" s="245"/>
      <c r="CAY1" s="245"/>
      <c r="CAZ1" s="245"/>
      <c r="CBA1" s="245"/>
      <c r="CBB1" s="245"/>
      <c r="CBC1" s="245"/>
      <c r="CBD1" s="245"/>
      <c r="CBE1" s="245"/>
      <c r="CBF1" s="245"/>
      <c r="CBG1" s="245"/>
      <c r="CBH1" s="245"/>
      <c r="CBI1" s="245"/>
      <c r="CBJ1" s="245"/>
      <c r="CBK1" s="245"/>
      <c r="CBL1" s="245"/>
      <c r="CBM1" s="245"/>
      <c r="CBN1" s="245"/>
      <c r="CBO1" s="245"/>
      <c r="CBP1" s="245"/>
      <c r="CBQ1" s="245"/>
      <c r="CBR1" s="245"/>
      <c r="CBS1" s="245"/>
      <c r="CBT1" s="245"/>
      <c r="CBU1" s="245"/>
      <c r="CBV1" s="245"/>
      <c r="CBW1" s="245"/>
      <c r="CBX1" s="245"/>
      <c r="CBY1" s="245"/>
      <c r="CBZ1" s="245"/>
      <c r="CCA1" s="245"/>
      <c r="CCB1" s="245"/>
      <c r="CCC1" s="245"/>
      <c r="CCD1" s="245"/>
      <c r="CCE1" s="245"/>
      <c r="CCF1" s="245"/>
      <c r="CCG1" s="245"/>
      <c r="CCH1" s="245"/>
      <c r="CCI1" s="245"/>
      <c r="CCJ1" s="245"/>
      <c r="CCK1" s="245"/>
      <c r="CCL1" s="245"/>
      <c r="CCM1" s="245"/>
      <c r="CCN1" s="245"/>
      <c r="CCO1" s="245"/>
      <c r="CCP1" s="245"/>
      <c r="CCQ1" s="245"/>
      <c r="CCR1" s="245"/>
      <c r="CCS1" s="245"/>
      <c r="CCT1" s="245"/>
      <c r="CCU1" s="245"/>
      <c r="CCV1" s="245"/>
      <c r="CCW1" s="245"/>
      <c r="CCX1" s="245"/>
      <c r="CCY1" s="245"/>
      <c r="CCZ1" s="245"/>
      <c r="CDA1" s="245"/>
      <c r="CDB1" s="245"/>
      <c r="CDC1" s="245"/>
      <c r="CDD1" s="245"/>
      <c r="CDE1" s="245"/>
      <c r="CDF1" s="245"/>
      <c r="CDG1" s="245"/>
      <c r="CDH1" s="245"/>
      <c r="CDI1" s="245"/>
      <c r="CDJ1" s="245"/>
      <c r="CDK1" s="245"/>
      <c r="CDL1" s="245"/>
      <c r="CDM1" s="245"/>
      <c r="CDN1" s="245"/>
      <c r="CDO1" s="245"/>
      <c r="CDP1" s="245"/>
      <c r="CDQ1" s="245"/>
      <c r="CDR1" s="245"/>
      <c r="CDS1" s="245"/>
      <c r="CDT1" s="245"/>
      <c r="CDU1" s="245"/>
      <c r="CDV1" s="245"/>
      <c r="CDW1" s="245"/>
      <c r="CDX1" s="245"/>
      <c r="CDY1" s="245"/>
      <c r="CDZ1" s="245"/>
      <c r="CEA1" s="245"/>
      <c r="CEB1" s="245"/>
      <c r="CEC1" s="245"/>
      <c r="CED1" s="245"/>
      <c r="CEE1" s="245"/>
      <c r="CEF1" s="245"/>
      <c r="CEG1" s="245"/>
      <c r="CEH1" s="245"/>
      <c r="CEI1" s="245"/>
      <c r="CEJ1" s="245"/>
      <c r="CEK1" s="245"/>
      <c r="CEL1" s="245"/>
      <c r="CEM1" s="245"/>
      <c r="CEN1" s="245"/>
      <c r="CEO1" s="245"/>
      <c r="CEP1" s="245"/>
      <c r="CEQ1" s="245"/>
      <c r="CER1" s="245"/>
      <c r="CES1" s="245"/>
      <c r="CET1" s="245"/>
      <c r="CEU1" s="245"/>
      <c r="CEV1" s="245"/>
      <c r="CEW1" s="245"/>
      <c r="CEX1" s="245"/>
      <c r="CEY1" s="245"/>
      <c r="CEZ1" s="245"/>
      <c r="CFA1" s="245"/>
      <c r="CFB1" s="245"/>
      <c r="CFC1" s="245"/>
      <c r="CFD1" s="245"/>
      <c r="CFE1" s="245"/>
      <c r="CFF1" s="245"/>
      <c r="CFG1" s="245"/>
      <c r="CFH1" s="245"/>
      <c r="CFI1" s="245"/>
      <c r="CFJ1" s="245"/>
      <c r="CFK1" s="245"/>
      <c r="CFL1" s="245"/>
      <c r="CFM1" s="245"/>
      <c r="CFN1" s="245"/>
      <c r="CFO1" s="245"/>
      <c r="CFP1" s="245"/>
      <c r="CFQ1" s="245"/>
      <c r="CFR1" s="245"/>
      <c r="CFS1" s="245"/>
      <c r="CFT1" s="245"/>
      <c r="CFU1" s="245"/>
      <c r="CFV1" s="245"/>
      <c r="CFW1" s="245"/>
      <c r="CFX1" s="245"/>
      <c r="CFY1" s="245"/>
      <c r="CFZ1" s="245"/>
      <c r="CGA1" s="245"/>
      <c r="CGB1" s="245"/>
      <c r="CGC1" s="245"/>
      <c r="CGD1" s="245"/>
      <c r="CGE1" s="245"/>
      <c r="CGF1" s="245"/>
      <c r="CGG1" s="245"/>
      <c r="CGH1" s="245"/>
      <c r="CGI1" s="245"/>
      <c r="CGJ1" s="245"/>
      <c r="CGK1" s="245"/>
      <c r="CGL1" s="245"/>
      <c r="CGM1" s="245"/>
      <c r="CGN1" s="245"/>
      <c r="CGO1" s="245"/>
      <c r="CGP1" s="245"/>
      <c r="CGQ1" s="245"/>
      <c r="CGR1" s="245"/>
      <c r="CGS1" s="245"/>
      <c r="CGT1" s="245"/>
      <c r="CGU1" s="245"/>
      <c r="CGV1" s="245"/>
      <c r="CGW1" s="245"/>
      <c r="CGX1" s="245"/>
      <c r="CGY1" s="245"/>
      <c r="CGZ1" s="245"/>
      <c r="CHA1" s="245"/>
      <c r="CHB1" s="245"/>
      <c r="CHC1" s="245"/>
      <c r="CHD1" s="245"/>
      <c r="CHE1" s="245"/>
      <c r="CHF1" s="245"/>
      <c r="CHG1" s="245"/>
      <c r="CHH1" s="245"/>
      <c r="CHI1" s="245"/>
      <c r="CHJ1" s="245"/>
      <c r="CHK1" s="245"/>
      <c r="CHL1" s="245"/>
      <c r="CHM1" s="245"/>
      <c r="CHN1" s="245"/>
      <c r="CHO1" s="245"/>
      <c r="CHP1" s="245"/>
      <c r="CHQ1" s="245"/>
      <c r="CHR1" s="245"/>
      <c r="CHS1" s="245"/>
      <c r="CHT1" s="245"/>
      <c r="CHU1" s="245"/>
      <c r="CHV1" s="245"/>
      <c r="CHW1" s="245"/>
      <c r="CHX1" s="245"/>
      <c r="CHY1" s="245"/>
      <c r="CHZ1" s="245"/>
      <c r="CIA1" s="245"/>
      <c r="CIB1" s="245"/>
      <c r="CIC1" s="245"/>
      <c r="CID1" s="245"/>
      <c r="CIE1" s="245"/>
      <c r="CIF1" s="245"/>
      <c r="CIG1" s="245"/>
      <c r="CIH1" s="245"/>
      <c r="CII1" s="245"/>
      <c r="CIJ1" s="245"/>
      <c r="CIK1" s="245"/>
      <c r="CIL1" s="245"/>
      <c r="CIM1" s="245"/>
      <c r="CIN1" s="245"/>
      <c r="CIO1" s="245"/>
      <c r="CIP1" s="245"/>
      <c r="CIQ1" s="245"/>
      <c r="CIR1" s="245"/>
      <c r="CIS1" s="245"/>
      <c r="CIT1" s="245"/>
      <c r="CIU1" s="245"/>
      <c r="CIV1" s="245"/>
      <c r="CIW1" s="245"/>
      <c r="CIX1" s="245"/>
      <c r="CIY1" s="245"/>
      <c r="CIZ1" s="245"/>
      <c r="CJA1" s="245"/>
      <c r="CJB1" s="245"/>
      <c r="CJC1" s="245"/>
      <c r="CJD1" s="245"/>
      <c r="CJE1" s="245"/>
      <c r="CJF1" s="245"/>
      <c r="CJG1" s="245"/>
      <c r="CJH1" s="245"/>
      <c r="CJI1" s="245"/>
      <c r="CJJ1" s="245"/>
      <c r="CJK1" s="245"/>
      <c r="CJL1" s="245"/>
      <c r="CJM1" s="245"/>
      <c r="CJN1" s="245"/>
      <c r="CJO1" s="245"/>
      <c r="CJP1" s="245"/>
      <c r="CJQ1" s="245"/>
      <c r="CJR1" s="245"/>
      <c r="CJS1" s="245"/>
      <c r="CJT1" s="245"/>
      <c r="CJU1" s="245"/>
      <c r="CJV1" s="245"/>
      <c r="CJW1" s="245"/>
      <c r="CJX1" s="245"/>
      <c r="CJY1" s="245"/>
      <c r="CJZ1" s="245"/>
      <c r="CKA1" s="245"/>
      <c r="CKB1" s="245"/>
      <c r="CKC1" s="245"/>
      <c r="CKD1" s="245"/>
      <c r="CKE1" s="245"/>
      <c r="CKF1" s="245"/>
      <c r="CKG1" s="245"/>
      <c r="CKH1" s="245"/>
      <c r="CKI1" s="245"/>
      <c r="CKJ1" s="245"/>
      <c r="CKK1" s="245"/>
      <c r="CKL1" s="245"/>
      <c r="CKM1" s="245"/>
      <c r="CKN1" s="245"/>
      <c r="CKO1" s="245"/>
      <c r="CKP1" s="245"/>
      <c r="CKQ1" s="245"/>
      <c r="CKR1" s="245"/>
      <c r="CKS1" s="245"/>
      <c r="CKT1" s="245"/>
      <c r="CKU1" s="245"/>
      <c r="CKV1" s="245"/>
      <c r="CKW1" s="245"/>
      <c r="CKX1" s="245"/>
      <c r="CKY1" s="245"/>
      <c r="CKZ1" s="245"/>
      <c r="CLA1" s="245"/>
      <c r="CLB1" s="245"/>
      <c r="CLC1" s="245"/>
      <c r="CLD1" s="245"/>
      <c r="CLE1" s="245"/>
      <c r="CLF1" s="245"/>
      <c r="CLG1" s="245"/>
      <c r="CLH1" s="245"/>
      <c r="CLI1" s="245"/>
      <c r="CLJ1" s="245"/>
      <c r="CLK1" s="245"/>
      <c r="CLL1" s="245"/>
      <c r="CLM1" s="245"/>
      <c r="CLN1" s="245"/>
      <c r="CLO1" s="245"/>
      <c r="CLP1" s="245"/>
      <c r="CLQ1" s="245"/>
      <c r="CLR1" s="245"/>
      <c r="CLS1" s="245"/>
      <c r="CLT1" s="245"/>
      <c r="CLU1" s="245"/>
      <c r="CLV1" s="245"/>
      <c r="CLW1" s="245"/>
      <c r="CLX1" s="245"/>
      <c r="CLY1" s="245"/>
      <c r="CLZ1" s="245"/>
      <c r="CMA1" s="245"/>
      <c r="CMB1" s="245"/>
      <c r="CMC1" s="245"/>
      <c r="CMD1" s="245"/>
      <c r="CME1" s="245"/>
      <c r="CMF1" s="245"/>
      <c r="CMG1" s="245"/>
      <c r="CMH1" s="245"/>
      <c r="CMI1" s="245"/>
      <c r="CMJ1" s="245"/>
      <c r="CMK1" s="245"/>
      <c r="CML1" s="245"/>
      <c r="CMM1" s="245"/>
      <c r="CMN1" s="245"/>
      <c r="CMO1" s="245"/>
      <c r="CMP1" s="245"/>
      <c r="CMQ1" s="245"/>
      <c r="CMR1" s="245"/>
      <c r="CMS1" s="245"/>
      <c r="CMT1" s="245"/>
      <c r="CMU1" s="245"/>
      <c r="CMV1" s="245"/>
      <c r="CMW1" s="245"/>
      <c r="CMX1" s="245"/>
      <c r="CMY1" s="245"/>
      <c r="CMZ1" s="245"/>
      <c r="CNA1" s="245"/>
      <c r="CNB1" s="245"/>
      <c r="CNC1" s="245"/>
      <c r="CND1" s="245"/>
      <c r="CNE1" s="245"/>
      <c r="CNF1" s="245"/>
      <c r="CNG1" s="245"/>
      <c r="CNH1" s="245"/>
      <c r="CNI1" s="245"/>
      <c r="CNJ1" s="245"/>
      <c r="CNK1" s="245"/>
      <c r="CNL1" s="245"/>
      <c r="CNM1" s="245"/>
      <c r="CNN1" s="245"/>
      <c r="CNO1" s="245"/>
      <c r="CNP1" s="245"/>
      <c r="CNQ1" s="245"/>
      <c r="CNR1" s="245"/>
      <c r="CNS1" s="245"/>
      <c r="CNT1" s="245"/>
      <c r="CNU1" s="245"/>
      <c r="CNV1" s="245"/>
      <c r="CNW1" s="245"/>
      <c r="CNX1" s="245"/>
      <c r="CNY1" s="245"/>
      <c r="CNZ1" s="245"/>
      <c r="COA1" s="245"/>
      <c r="COB1" s="245"/>
      <c r="COC1" s="245"/>
      <c r="COD1" s="245"/>
      <c r="COE1" s="245"/>
      <c r="COF1" s="245"/>
      <c r="COG1" s="245"/>
      <c r="COH1" s="245"/>
      <c r="COI1" s="245"/>
      <c r="COJ1" s="245"/>
      <c r="COK1" s="245"/>
      <c r="COL1" s="245"/>
      <c r="COM1" s="245"/>
      <c r="CON1" s="245"/>
      <c r="COO1" s="245"/>
      <c r="COP1" s="245"/>
      <c r="COQ1" s="245"/>
      <c r="COR1" s="245"/>
      <c r="COS1" s="245"/>
      <c r="COT1" s="245"/>
      <c r="COU1" s="245"/>
      <c r="COV1" s="245"/>
      <c r="COW1" s="245"/>
      <c r="COX1" s="245"/>
      <c r="COY1" s="245"/>
      <c r="COZ1" s="245"/>
      <c r="CPA1" s="245"/>
      <c r="CPB1" s="245"/>
      <c r="CPC1" s="245"/>
      <c r="CPD1" s="245"/>
      <c r="CPE1" s="245"/>
      <c r="CPF1" s="245"/>
      <c r="CPG1" s="245"/>
      <c r="CPH1" s="245"/>
      <c r="CPI1" s="245"/>
      <c r="CPJ1" s="245"/>
      <c r="CPK1" s="245"/>
      <c r="CPL1" s="245"/>
      <c r="CPM1" s="245"/>
      <c r="CPN1" s="245"/>
      <c r="CPO1" s="245"/>
      <c r="CPP1" s="245"/>
      <c r="CPQ1" s="245"/>
      <c r="CPR1" s="245"/>
      <c r="CPS1" s="245"/>
      <c r="CPT1" s="245"/>
      <c r="CPU1" s="245"/>
      <c r="CPV1" s="245"/>
      <c r="CPW1" s="245"/>
      <c r="CPX1" s="245"/>
      <c r="CPY1" s="245"/>
      <c r="CPZ1" s="245"/>
      <c r="CQA1" s="245"/>
      <c r="CQB1" s="245"/>
      <c r="CQC1" s="245"/>
      <c r="CQD1" s="245"/>
      <c r="CQE1" s="245"/>
      <c r="CQF1" s="245"/>
      <c r="CQG1" s="245"/>
      <c r="CQH1" s="245"/>
      <c r="CQI1" s="245"/>
      <c r="CQJ1" s="245"/>
      <c r="CQK1" s="245"/>
      <c r="CQL1" s="245"/>
      <c r="CQM1" s="245"/>
      <c r="CQN1" s="245"/>
      <c r="CQO1" s="245"/>
      <c r="CQP1" s="245"/>
      <c r="CQQ1" s="245"/>
      <c r="CQR1" s="245"/>
      <c r="CQS1" s="245"/>
      <c r="CQT1" s="245"/>
      <c r="CQU1" s="245"/>
      <c r="CQV1" s="245"/>
      <c r="CQW1" s="245"/>
      <c r="CQX1" s="245"/>
      <c r="CQY1" s="245"/>
      <c r="CQZ1" s="245"/>
      <c r="CRA1" s="245"/>
      <c r="CRB1" s="245"/>
      <c r="CRC1" s="245"/>
      <c r="CRD1" s="245"/>
      <c r="CRE1" s="245"/>
      <c r="CRF1" s="245"/>
      <c r="CRG1" s="245"/>
      <c r="CRH1" s="245"/>
      <c r="CRI1" s="245"/>
      <c r="CRJ1" s="245"/>
      <c r="CRK1" s="245"/>
      <c r="CRL1" s="245"/>
      <c r="CRM1" s="245"/>
      <c r="CRN1" s="245"/>
      <c r="CRO1" s="245"/>
      <c r="CRP1" s="245"/>
      <c r="CRQ1" s="245"/>
      <c r="CRR1" s="245"/>
      <c r="CRS1" s="245"/>
      <c r="CRT1" s="245"/>
      <c r="CRU1" s="245"/>
      <c r="CRV1" s="245"/>
      <c r="CRW1" s="245"/>
      <c r="CRX1" s="245"/>
      <c r="CRY1" s="245"/>
      <c r="CRZ1" s="245"/>
      <c r="CSA1" s="245"/>
      <c r="CSB1" s="245"/>
      <c r="CSC1" s="245"/>
      <c r="CSD1" s="245"/>
      <c r="CSE1" s="245"/>
      <c r="CSF1" s="245"/>
      <c r="CSG1" s="245"/>
      <c r="CSH1" s="245"/>
      <c r="CSI1" s="245"/>
      <c r="CSJ1" s="245"/>
      <c r="CSK1" s="245"/>
      <c r="CSL1" s="245"/>
      <c r="CSM1" s="245"/>
      <c r="CSN1" s="245"/>
      <c r="CSO1" s="245"/>
      <c r="CSP1" s="245"/>
      <c r="CSQ1" s="245"/>
      <c r="CSR1" s="245"/>
      <c r="CSS1" s="245"/>
      <c r="CST1" s="245"/>
      <c r="CSU1" s="245"/>
      <c r="CSV1" s="245"/>
      <c r="CSW1" s="245"/>
      <c r="CSX1" s="245"/>
      <c r="CSY1" s="245"/>
      <c r="CSZ1" s="245"/>
      <c r="CTA1" s="245"/>
      <c r="CTB1" s="245"/>
      <c r="CTC1" s="245"/>
      <c r="CTD1" s="245"/>
      <c r="CTE1" s="245"/>
      <c r="CTF1" s="245"/>
      <c r="CTG1" s="245"/>
      <c r="CTH1" s="245"/>
      <c r="CTI1" s="245"/>
      <c r="CTJ1" s="245"/>
      <c r="CTK1" s="245"/>
      <c r="CTL1" s="245"/>
      <c r="CTM1" s="245"/>
      <c r="CTN1" s="245"/>
      <c r="CTO1" s="245"/>
      <c r="CTP1" s="245"/>
      <c r="CTQ1" s="245"/>
      <c r="CTR1" s="245"/>
      <c r="CTS1" s="245"/>
      <c r="CTT1" s="245"/>
      <c r="CTU1" s="245"/>
      <c r="CTV1" s="245"/>
      <c r="CTW1" s="245"/>
      <c r="CTX1" s="245"/>
      <c r="CTY1" s="245"/>
      <c r="CTZ1" s="245"/>
      <c r="CUA1" s="245"/>
      <c r="CUB1" s="245"/>
      <c r="CUC1" s="245"/>
      <c r="CUD1" s="245"/>
      <c r="CUE1" s="245"/>
      <c r="CUF1" s="245"/>
      <c r="CUG1" s="245"/>
      <c r="CUH1" s="245"/>
      <c r="CUI1" s="245"/>
      <c r="CUJ1" s="245"/>
      <c r="CUK1" s="245"/>
      <c r="CUL1" s="245"/>
      <c r="CUM1" s="245"/>
      <c r="CUN1" s="245"/>
      <c r="CUO1" s="245"/>
      <c r="CUP1" s="245"/>
      <c r="CUQ1" s="245"/>
      <c r="CUR1" s="245"/>
      <c r="CUS1" s="245"/>
      <c r="CUT1" s="245"/>
      <c r="CUU1" s="245"/>
      <c r="CUV1" s="245"/>
      <c r="CUW1" s="245"/>
      <c r="CUX1" s="245"/>
      <c r="CUY1" s="245"/>
      <c r="CUZ1" s="245"/>
      <c r="CVA1" s="245"/>
      <c r="CVB1" s="245"/>
      <c r="CVC1" s="245"/>
      <c r="CVD1" s="245"/>
      <c r="CVE1" s="245"/>
      <c r="CVF1" s="245"/>
      <c r="CVG1" s="245"/>
      <c r="CVH1" s="245"/>
      <c r="CVI1" s="245"/>
      <c r="CVJ1" s="245"/>
      <c r="CVK1" s="245"/>
      <c r="CVL1" s="245"/>
      <c r="CVM1" s="245"/>
      <c r="CVN1" s="245"/>
      <c r="CVO1" s="245"/>
      <c r="CVP1" s="245"/>
      <c r="CVQ1" s="245"/>
      <c r="CVR1" s="245"/>
      <c r="CVS1" s="245"/>
      <c r="CVT1" s="245"/>
      <c r="CVU1" s="245"/>
      <c r="CVV1" s="245"/>
      <c r="CVW1" s="245"/>
      <c r="CVX1" s="245"/>
      <c r="CVY1" s="245"/>
      <c r="CVZ1" s="245"/>
      <c r="CWA1" s="245"/>
      <c r="CWB1" s="245"/>
      <c r="CWC1" s="245"/>
      <c r="CWD1" s="245"/>
      <c r="CWE1" s="245"/>
      <c r="CWF1" s="245"/>
      <c r="CWG1" s="245"/>
      <c r="CWH1" s="245"/>
      <c r="CWI1" s="245"/>
      <c r="CWJ1" s="245"/>
      <c r="CWK1" s="245"/>
      <c r="CWL1" s="245"/>
      <c r="CWM1" s="245"/>
      <c r="CWN1" s="245"/>
      <c r="CWO1" s="245"/>
      <c r="CWP1" s="245"/>
      <c r="CWQ1" s="245"/>
      <c r="CWR1" s="245"/>
      <c r="CWS1" s="245"/>
      <c r="CWT1" s="245"/>
      <c r="CWU1" s="245"/>
      <c r="CWV1" s="245"/>
      <c r="CWW1" s="245"/>
      <c r="CWX1" s="245"/>
      <c r="CWY1" s="245"/>
      <c r="CWZ1" s="245"/>
      <c r="CXA1" s="245"/>
      <c r="CXB1" s="245"/>
      <c r="CXC1" s="245"/>
      <c r="CXD1" s="245"/>
      <c r="CXE1" s="245"/>
      <c r="CXF1" s="245"/>
      <c r="CXG1" s="245"/>
      <c r="CXH1" s="245"/>
      <c r="CXI1" s="245"/>
      <c r="CXJ1" s="245"/>
      <c r="CXK1" s="245"/>
      <c r="CXL1" s="245"/>
      <c r="CXM1" s="245"/>
      <c r="CXN1" s="245"/>
      <c r="CXO1" s="245"/>
      <c r="CXP1" s="245"/>
      <c r="CXQ1" s="245"/>
      <c r="CXR1" s="245"/>
      <c r="CXS1" s="245"/>
      <c r="CXT1" s="245"/>
      <c r="CXU1" s="245"/>
      <c r="CXV1" s="245"/>
      <c r="CXW1" s="245"/>
      <c r="CXX1" s="245"/>
      <c r="CXY1" s="245"/>
      <c r="CXZ1" s="245"/>
      <c r="CYA1" s="245"/>
      <c r="CYB1" s="245"/>
      <c r="CYC1" s="245"/>
      <c r="CYD1" s="245"/>
      <c r="CYE1" s="245"/>
      <c r="CYF1" s="245"/>
      <c r="CYG1" s="245"/>
      <c r="CYH1" s="245"/>
      <c r="CYI1" s="245"/>
      <c r="CYJ1" s="245"/>
      <c r="CYK1" s="245"/>
      <c r="CYL1" s="245"/>
      <c r="CYM1" s="245"/>
      <c r="CYN1" s="245"/>
      <c r="CYO1" s="245"/>
      <c r="CYP1" s="245"/>
      <c r="CYQ1" s="245"/>
      <c r="CYR1" s="245"/>
      <c r="CYS1" s="245"/>
      <c r="CYT1" s="245"/>
      <c r="CYU1" s="245"/>
      <c r="CYV1" s="245"/>
      <c r="CYW1" s="245"/>
      <c r="CYX1" s="245"/>
      <c r="CYY1" s="245"/>
      <c r="CYZ1" s="245"/>
      <c r="CZA1" s="245"/>
      <c r="CZB1" s="245"/>
      <c r="CZC1" s="245"/>
      <c r="CZD1" s="245"/>
      <c r="CZE1" s="245"/>
      <c r="CZF1" s="245"/>
      <c r="CZG1" s="245"/>
      <c r="CZH1" s="245"/>
      <c r="CZI1" s="245"/>
      <c r="CZJ1" s="245"/>
      <c r="CZK1" s="245"/>
      <c r="CZL1" s="245"/>
      <c r="CZM1" s="245"/>
      <c r="CZN1" s="245"/>
      <c r="CZO1" s="245"/>
      <c r="CZP1" s="245"/>
      <c r="CZQ1" s="245"/>
      <c r="CZR1" s="245"/>
      <c r="CZS1" s="245"/>
      <c r="CZT1" s="245"/>
      <c r="CZU1" s="245"/>
      <c r="CZV1" s="245"/>
      <c r="CZW1" s="245"/>
      <c r="CZX1" s="245"/>
      <c r="CZY1" s="245"/>
      <c r="CZZ1" s="245"/>
      <c r="DAA1" s="245"/>
      <c r="DAB1" s="245"/>
      <c r="DAC1" s="245"/>
      <c r="DAD1" s="245"/>
      <c r="DAE1" s="245"/>
      <c r="DAF1" s="245"/>
      <c r="DAG1" s="245"/>
      <c r="DAH1" s="245"/>
      <c r="DAI1" s="245"/>
      <c r="DAJ1" s="245"/>
      <c r="DAK1" s="245"/>
      <c r="DAL1" s="245"/>
      <c r="DAM1" s="245"/>
      <c r="DAN1" s="245"/>
      <c r="DAO1" s="245"/>
      <c r="DAP1" s="245"/>
      <c r="DAQ1" s="245"/>
      <c r="DAR1" s="245"/>
      <c r="DAS1" s="245"/>
      <c r="DAT1" s="245"/>
      <c r="DAU1" s="245"/>
      <c r="DAV1" s="245"/>
      <c r="DAW1" s="245"/>
      <c r="DAX1" s="245"/>
      <c r="DAY1" s="245"/>
      <c r="DAZ1" s="245"/>
      <c r="DBA1" s="245"/>
      <c r="DBB1" s="245"/>
      <c r="DBC1" s="245"/>
      <c r="DBD1" s="245"/>
      <c r="DBE1" s="245"/>
      <c r="DBF1" s="245"/>
      <c r="DBG1" s="245"/>
      <c r="DBH1" s="245"/>
      <c r="DBI1" s="245"/>
      <c r="DBJ1" s="245"/>
      <c r="DBK1" s="245"/>
      <c r="DBL1" s="245"/>
      <c r="DBM1" s="245"/>
      <c r="DBN1" s="245"/>
      <c r="DBO1" s="245"/>
      <c r="DBP1" s="245"/>
      <c r="DBQ1" s="245"/>
      <c r="DBR1" s="245"/>
      <c r="DBS1" s="245"/>
      <c r="DBT1" s="245"/>
      <c r="DBU1" s="245"/>
      <c r="DBV1" s="245"/>
      <c r="DBW1" s="245"/>
      <c r="DBX1" s="245"/>
      <c r="DBY1" s="245"/>
      <c r="DBZ1" s="245"/>
      <c r="DCA1" s="245"/>
      <c r="DCB1" s="245"/>
      <c r="DCC1" s="245"/>
      <c r="DCD1" s="245"/>
      <c r="DCE1" s="245"/>
      <c r="DCF1" s="245"/>
      <c r="DCG1" s="245"/>
      <c r="DCH1" s="245"/>
      <c r="DCI1" s="245"/>
      <c r="DCJ1" s="245"/>
      <c r="DCK1" s="245"/>
      <c r="DCL1" s="245"/>
      <c r="DCM1" s="245"/>
      <c r="DCN1" s="245"/>
      <c r="DCO1" s="245"/>
      <c r="DCP1" s="245"/>
      <c r="DCQ1" s="245"/>
      <c r="DCR1" s="245"/>
      <c r="DCS1" s="245"/>
      <c r="DCT1" s="245"/>
      <c r="DCU1" s="245"/>
      <c r="DCV1" s="245"/>
      <c r="DCW1" s="245"/>
      <c r="DCX1" s="245"/>
      <c r="DCY1" s="245"/>
      <c r="DCZ1" s="245"/>
      <c r="DDA1" s="245"/>
      <c r="DDB1" s="245"/>
      <c r="DDC1" s="245"/>
      <c r="DDD1" s="245"/>
      <c r="DDE1" s="245"/>
      <c r="DDF1" s="245"/>
      <c r="DDG1" s="245"/>
      <c r="DDH1" s="245"/>
      <c r="DDI1" s="245"/>
      <c r="DDJ1" s="245"/>
      <c r="DDK1" s="245"/>
      <c r="DDL1" s="245"/>
      <c r="DDM1" s="245"/>
      <c r="DDN1" s="245"/>
      <c r="DDO1" s="245"/>
      <c r="DDP1" s="245"/>
      <c r="DDQ1" s="245"/>
      <c r="DDR1" s="245"/>
      <c r="DDS1" s="245"/>
      <c r="DDT1" s="245"/>
      <c r="DDU1" s="245"/>
      <c r="DDV1" s="245"/>
      <c r="DDW1" s="245"/>
      <c r="DDX1" s="245"/>
      <c r="DDY1" s="245"/>
      <c r="DDZ1" s="245"/>
      <c r="DEA1" s="245"/>
      <c r="DEB1" s="245"/>
      <c r="DEC1" s="245"/>
      <c r="DED1" s="245"/>
      <c r="DEE1" s="245"/>
      <c r="DEF1" s="245"/>
      <c r="DEG1" s="245"/>
      <c r="DEH1" s="245"/>
      <c r="DEI1" s="245"/>
      <c r="DEJ1" s="245"/>
      <c r="DEK1" s="245"/>
      <c r="DEL1" s="245"/>
      <c r="DEM1" s="245"/>
      <c r="DEN1" s="245"/>
      <c r="DEO1" s="245"/>
      <c r="DEP1" s="245"/>
      <c r="DEQ1" s="245"/>
      <c r="DER1" s="245"/>
      <c r="DES1" s="245"/>
      <c r="DET1" s="245"/>
      <c r="DEU1" s="245"/>
      <c r="DEV1" s="245"/>
      <c r="DEW1" s="245"/>
      <c r="DEX1" s="245"/>
      <c r="DEY1" s="245"/>
      <c r="DEZ1" s="245"/>
      <c r="DFA1" s="245"/>
      <c r="DFB1" s="245"/>
      <c r="DFC1" s="245"/>
      <c r="DFD1" s="245"/>
      <c r="DFE1" s="245"/>
      <c r="DFF1" s="245"/>
      <c r="DFG1" s="245"/>
      <c r="DFH1" s="245"/>
      <c r="DFI1" s="245"/>
      <c r="DFJ1" s="245"/>
      <c r="DFK1" s="245"/>
      <c r="DFL1" s="245"/>
      <c r="DFM1" s="245"/>
      <c r="DFN1" s="245"/>
      <c r="DFO1" s="245"/>
      <c r="DFP1" s="245"/>
      <c r="DFQ1" s="245"/>
      <c r="DFR1" s="245"/>
      <c r="DFS1" s="245"/>
      <c r="DFT1" s="245"/>
      <c r="DFU1" s="245"/>
      <c r="DFV1" s="245"/>
      <c r="DFW1" s="245"/>
      <c r="DFX1" s="245"/>
      <c r="DFY1" s="245"/>
      <c r="DFZ1" s="245"/>
      <c r="DGA1" s="245"/>
      <c r="DGB1" s="245"/>
      <c r="DGC1" s="245"/>
      <c r="DGD1" s="245"/>
      <c r="DGE1" s="245"/>
      <c r="DGF1" s="245"/>
      <c r="DGG1" s="245"/>
      <c r="DGH1" s="245"/>
      <c r="DGI1" s="245"/>
      <c r="DGJ1" s="245"/>
      <c r="DGK1" s="245"/>
      <c r="DGL1" s="245"/>
      <c r="DGM1" s="245"/>
      <c r="DGN1" s="245"/>
      <c r="DGO1" s="245"/>
      <c r="DGP1" s="245"/>
      <c r="DGQ1" s="245"/>
      <c r="DGR1" s="245"/>
      <c r="DGS1" s="245"/>
      <c r="DGT1" s="245"/>
      <c r="DGU1" s="245"/>
      <c r="DGV1" s="245"/>
      <c r="DGW1" s="245"/>
      <c r="DGX1" s="245"/>
      <c r="DGY1" s="245"/>
      <c r="DGZ1" s="245"/>
      <c r="DHA1" s="245"/>
      <c r="DHB1" s="245"/>
      <c r="DHC1" s="245"/>
      <c r="DHD1" s="245"/>
      <c r="DHE1" s="245"/>
      <c r="DHF1" s="245"/>
      <c r="DHG1" s="245"/>
      <c r="DHH1" s="245"/>
      <c r="DHI1" s="245"/>
      <c r="DHJ1" s="245"/>
      <c r="DHK1" s="245"/>
      <c r="DHL1" s="245"/>
      <c r="DHM1" s="245"/>
      <c r="DHN1" s="245"/>
      <c r="DHO1" s="245"/>
      <c r="DHP1" s="245"/>
      <c r="DHQ1" s="245"/>
      <c r="DHR1" s="245"/>
      <c r="DHS1" s="245"/>
      <c r="DHT1" s="245"/>
      <c r="DHU1" s="245"/>
      <c r="DHV1" s="245"/>
      <c r="DHW1" s="245"/>
      <c r="DHX1" s="245"/>
      <c r="DHY1" s="245"/>
      <c r="DHZ1" s="245"/>
      <c r="DIA1" s="245"/>
      <c r="DIB1" s="245"/>
      <c r="DIC1" s="245"/>
      <c r="DID1" s="245"/>
      <c r="DIE1" s="245"/>
      <c r="DIF1" s="245"/>
      <c r="DIG1" s="245"/>
      <c r="DIH1" s="245"/>
      <c r="DII1" s="245"/>
      <c r="DIJ1" s="245"/>
      <c r="DIK1" s="245"/>
      <c r="DIL1" s="245"/>
      <c r="DIM1" s="245"/>
      <c r="DIN1" s="245"/>
      <c r="DIO1" s="245"/>
      <c r="DIP1" s="245"/>
      <c r="DIQ1" s="245"/>
      <c r="DIR1" s="245"/>
      <c r="DIS1" s="245"/>
      <c r="DIT1" s="245"/>
      <c r="DIU1" s="245"/>
      <c r="DIV1" s="245"/>
      <c r="DIW1" s="245"/>
      <c r="DIX1" s="245"/>
      <c r="DIY1" s="245"/>
      <c r="DIZ1" s="245"/>
      <c r="DJA1" s="245"/>
      <c r="DJB1" s="245"/>
      <c r="DJC1" s="245"/>
      <c r="DJD1" s="245"/>
      <c r="DJE1" s="245"/>
      <c r="DJF1" s="245"/>
      <c r="DJG1" s="245"/>
      <c r="DJH1" s="245"/>
      <c r="DJI1" s="245"/>
      <c r="DJJ1" s="245"/>
      <c r="DJK1" s="245"/>
      <c r="DJL1" s="245"/>
      <c r="DJM1" s="245"/>
      <c r="DJN1" s="245"/>
      <c r="DJO1" s="245"/>
      <c r="DJP1" s="245"/>
      <c r="DJQ1" s="245"/>
      <c r="DJR1" s="245"/>
      <c r="DJS1" s="245"/>
      <c r="DJT1" s="245"/>
      <c r="DJU1" s="245"/>
      <c r="DJV1" s="245"/>
      <c r="DJW1" s="245"/>
      <c r="DJX1" s="245"/>
      <c r="DJY1" s="245"/>
      <c r="DJZ1" s="245"/>
      <c r="DKA1" s="245"/>
      <c r="DKB1" s="245"/>
      <c r="DKC1" s="245"/>
      <c r="DKD1" s="245"/>
      <c r="DKE1" s="245"/>
      <c r="DKF1" s="245"/>
      <c r="DKG1" s="245"/>
      <c r="DKH1" s="245"/>
      <c r="DKI1" s="245"/>
      <c r="DKJ1" s="245"/>
      <c r="DKK1" s="245"/>
      <c r="DKL1" s="245"/>
      <c r="DKM1" s="245"/>
      <c r="DKN1" s="245"/>
      <c r="DKO1" s="245"/>
      <c r="DKP1" s="245"/>
      <c r="DKQ1" s="245"/>
      <c r="DKR1" s="245"/>
      <c r="DKS1" s="245"/>
      <c r="DKT1" s="245"/>
      <c r="DKU1" s="245"/>
      <c r="DKV1" s="245"/>
      <c r="DKW1" s="245"/>
      <c r="DKX1" s="245"/>
      <c r="DKY1" s="245"/>
      <c r="DKZ1" s="245"/>
      <c r="DLA1" s="245"/>
      <c r="DLB1" s="245"/>
      <c r="DLC1" s="245"/>
      <c r="DLD1" s="245"/>
      <c r="DLE1" s="245"/>
      <c r="DLF1" s="245"/>
      <c r="DLG1" s="245"/>
      <c r="DLH1" s="245"/>
      <c r="DLI1" s="245"/>
      <c r="DLJ1" s="245"/>
      <c r="DLK1" s="245"/>
      <c r="DLL1" s="245"/>
      <c r="DLM1" s="245"/>
      <c r="DLN1" s="245"/>
      <c r="DLO1" s="245"/>
      <c r="DLP1" s="245"/>
      <c r="DLQ1" s="245"/>
      <c r="DLR1" s="245"/>
      <c r="DLS1" s="245"/>
      <c r="DLT1" s="245"/>
      <c r="DLU1" s="245"/>
      <c r="DLV1" s="245"/>
      <c r="DLW1" s="245"/>
      <c r="DLX1" s="245"/>
      <c r="DLY1" s="245"/>
      <c r="DLZ1" s="245"/>
      <c r="DMA1" s="245"/>
      <c r="DMB1" s="245"/>
      <c r="DMC1" s="245"/>
      <c r="DMD1" s="245"/>
      <c r="DME1" s="245"/>
      <c r="DMF1" s="245"/>
      <c r="DMG1" s="245"/>
      <c r="DMH1" s="245"/>
      <c r="DMI1" s="245"/>
      <c r="DMJ1" s="245"/>
      <c r="DMK1" s="245"/>
      <c r="DML1" s="245"/>
      <c r="DMM1" s="245"/>
      <c r="DMN1" s="245"/>
      <c r="DMO1" s="245"/>
      <c r="DMP1" s="245"/>
      <c r="DMQ1" s="245"/>
      <c r="DMR1" s="245"/>
      <c r="DMS1" s="245"/>
      <c r="DMT1" s="245"/>
      <c r="DMU1" s="245"/>
      <c r="DMV1" s="245"/>
      <c r="DMW1" s="245"/>
      <c r="DMX1" s="245"/>
      <c r="DMY1" s="245"/>
      <c r="DMZ1" s="245"/>
      <c r="DNA1" s="245"/>
      <c r="DNB1" s="245"/>
      <c r="DNC1" s="245"/>
      <c r="DND1" s="245"/>
      <c r="DNE1" s="245"/>
      <c r="DNF1" s="245"/>
      <c r="DNG1" s="245"/>
      <c r="DNH1" s="245"/>
      <c r="DNI1" s="245"/>
      <c r="DNJ1" s="245"/>
      <c r="DNK1" s="245"/>
      <c r="DNL1" s="245"/>
      <c r="DNM1" s="245"/>
      <c r="DNN1" s="245"/>
      <c r="DNO1" s="245"/>
      <c r="DNP1" s="245"/>
      <c r="DNQ1" s="245"/>
      <c r="DNR1" s="245"/>
      <c r="DNS1" s="245"/>
      <c r="DNT1" s="245"/>
      <c r="DNU1" s="245"/>
      <c r="DNV1" s="245"/>
      <c r="DNW1" s="245"/>
      <c r="DNX1" s="245"/>
      <c r="DNY1" s="245"/>
      <c r="DNZ1" s="245"/>
      <c r="DOA1" s="245"/>
      <c r="DOB1" s="245"/>
      <c r="DOC1" s="245"/>
      <c r="DOD1" s="245"/>
      <c r="DOE1" s="245"/>
      <c r="DOF1" s="245"/>
      <c r="DOG1" s="245"/>
      <c r="DOH1" s="245"/>
      <c r="DOI1" s="245"/>
      <c r="DOJ1" s="245"/>
      <c r="DOK1" s="245"/>
      <c r="DOL1" s="245"/>
      <c r="DOM1" s="245"/>
      <c r="DON1" s="245"/>
      <c r="DOO1" s="245"/>
      <c r="DOP1" s="245"/>
      <c r="DOQ1" s="245"/>
      <c r="DOR1" s="245"/>
      <c r="DOS1" s="245"/>
      <c r="DOT1" s="245"/>
      <c r="DOU1" s="245"/>
      <c r="DOV1" s="245"/>
      <c r="DOW1" s="245"/>
      <c r="DOX1" s="245"/>
      <c r="DOY1" s="245"/>
      <c r="DOZ1" s="245"/>
      <c r="DPA1" s="245"/>
      <c r="DPB1" s="245"/>
      <c r="DPC1" s="245"/>
      <c r="DPD1" s="245"/>
      <c r="DPE1" s="245"/>
      <c r="DPF1" s="245"/>
      <c r="DPG1" s="245"/>
      <c r="DPH1" s="245"/>
      <c r="DPI1" s="245"/>
      <c r="DPJ1" s="245"/>
      <c r="DPK1" s="245"/>
      <c r="DPL1" s="245"/>
      <c r="DPM1" s="245"/>
      <c r="DPN1" s="245"/>
      <c r="DPO1" s="245"/>
      <c r="DPP1" s="245"/>
      <c r="DPQ1" s="245"/>
      <c r="DPR1" s="245"/>
      <c r="DPS1" s="245"/>
      <c r="DPT1" s="245"/>
      <c r="DPU1" s="245"/>
      <c r="DPV1" s="245"/>
      <c r="DPW1" s="245"/>
      <c r="DPX1" s="245"/>
      <c r="DPY1" s="245"/>
      <c r="DPZ1" s="245"/>
      <c r="DQA1" s="245"/>
      <c r="DQB1" s="245"/>
      <c r="DQC1" s="245"/>
      <c r="DQD1" s="245"/>
      <c r="DQE1" s="245"/>
      <c r="DQF1" s="245"/>
      <c r="DQG1" s="245"/>
      <c r="DQH1" s="245"/>
      <c r="DQI1" s="245"/>
      <c r="DQJ1" s="245"/>
      <c r="DQK1" s="245"/>
      <c r="DQL1" s="245"/>
      <c r="DQM1" s="245"/>
      <c r="DQN1" s="245"/>
      <c r="DQO1" s="245"/>
      <c r="DQP1" s="245"/>
      <c r="DQQ1" s="245"/>
      <c r="DQR1" s="245"/>
      <c r="DQS1" s="245"/>
      <c r="DQT1" s="245"/>
      <c r="DQU1" s="245"/>
      <c r="DQV1" s="245"/>
      <c r="DQW1" s="245"/>
      <c r="DQX1" s="245"/>
      <c r="DQY1" s="245"/>
      <c r="DQZ1" s="245"/>
      <c r="DRA1" s="245"/>
      <c r="DRB1" s="245"/>
      <c r="DRC1" s="245"/>
      <c r="DRD1" s="245"/>
      <c r="DRE1" s="245"/>
      <c r="DRF1" s="245"/>
      <c r="DRG1" s="245"/>
      <c r="DRH1" s="245"/>
      <c r="DRI1" s="245"/>
      <c r="DRJ1" s="245"/>
      <c r="DRK1" s="245"/>
      <c r="DRL1" s="245"/>
      <c r="DRM1" s="245"/>
      <c r="DRN1" s="245"/>
      <c r="DRO1" s="245"/>
      <c r="DRP1" s="245"/>
      <c r="DRQ1" s="245"/>
      <c r="DRR1" s="245"/>
      <c r="DRS1" s="245"/>
      <c r="DRT1" s="245"/>
      <c r="DRU1" s="245"/>
      <c r="DRV1" s="245"/>
      <c r="DRW1" s="245"/>
      <c r="DRX1" s="245"/>
      <c r="DRY1" s="245"/>
      <c r="DRZ1" s="245"/>
      <c r="DSA1" s="245"/>
      <c r="DSB1" s="245"/>
      <c r="DSC1" s="245"/>
      <c r="DSD1" s="245"/>
      <c r="DSE1" s="245"/>
      <c r="DSF1" s="245"/>
      <c r="DSG1" s="245"/>
      <c r="DSH1" s="245"/>
      <c r="DSI1" s="245"/>
      <c r="DSJ1" s="245"/>
      <c r="DSK1" s="245"/>
      <c r="DSL1" s="245"/>
      <c r="DSM1" s="245"/>
      <c r="DSN1" s="245"/>
      <c r="DSO1" s="245"/>
      <c r="DSP1" s="245"/>
      <c r="DSQ1" s="245"/>
      <c r="DSR1" s="245"/>
      <c r="DSS1" s="245"/>
      <c r="DST1" s="245"/>
      <c r="DSU1" s="245"/>
      <c r="DSV1" s="245"/>
      <c r="DSW1" s="245"/>
      <c r="DSX1" s="245"/>
      <c r="DSY1" s="245"/>
      <c r="DSZ1" s="245"/>
      <c r="DTA1" s="245"/>
      <c r="DTB1" s="245"/>
      <c r="DTC1" s="245"/>
      <c r="DTD1" s="245"/>
      <c r="DTE1" s="245"/>
      <c r="DTF1" s="245"/>
      <c r="DTG1" s="245"/>
      <c r="DTH1" s="245"/>
      <c r="DTI1" s="245"/>
      <c r="DTJ1" s="245"/>
      <c r="DTK1" s="245"/>
      <c r="DTL1" s="245"/>
      <c r="DTM1" s="245"/>
      <c r="DTN1" s="245"/>
      <c r="DTO1" s="245"/>
      <c r="DTP1" s="245"/>
      <c r="DTQ1" s="245"/>
      <c r="DTR1" s="245"/>
      <c r="DTS1" s="245"/>
      <c r="DTT1" s="245"/>
      <c r="DTU1" s="245"/>
      <c r="DTV1" s="245"/>
      <c r="DTW1" s="245"/>
      <c r="DTX1" s="245"/>
      <c r="DTY1" s="245"/>
      <c r="DTZ1" s="245"/>
      <c r="DUA1" s="245"/>
      <c r="DUB1" s="245"/>
      <c r="DUC1" s="245"/>
      <c r="DUD1" s="245"/>
      <c r="DUE1" s="245"/>
      <c r="DUF1" s="245"/>
      <c r="DUG1" s="245"/>
      <c r="DUH1" s="245"/>
      <c r="DUI1" s="245"/>
      <c r="DUJ1" s="245"/>
      <c r="DUK1" s="245"/>
      <c r="DUL1" s="245"/>
      <c r="DUM1" s="245"/>
      <c r="DUN1" s="245"/>
      <c r="DUO1" s="245"/>
      <c r="DUP1" s="245"/>
      <c r="DUQ1" s="245"/>
      <c r="DUR1" s="245"/>
      <c r="DUS1" s="245"/>
      <c r="DUT1" s="245"/>
      <c r="DUU1" s="245"/>
      <c r="DUV1" s="245"/>
      <c r="DUW1" s="245"/>
      <c r="DUX1" s="245"/>
      <c r="DUY1" s="245"/>
      <c r="DUZ1" s="245"/>
      <c r="DVA1" s="245"/>
      <c r="DVB1" s="245"/>
      <c r="DVC1" s="245"/>
      <c r="DVD1" s="245"/>
      <c r="DVE1" s="245"/>
      <c r="DVF1" s="245"/>
      <c r="DVG1" s="245"/>
      <c r="DVH1" s="245"/>
      <c r="DVI1" s="245"/>
      <c r="DVJ1" s="245"/>
      <c r="DVK1" s="245"/>
      <c r="DVL1" s="245"/>
      <c r="DVM1" s="245"/>
      <c r="DVN1" s="245"/>
      <c r="DVO1" s="245"/>
      <c r="DVP1" s="245"/>
      <c r="DVQ1" s="245"/>
      <c r="DVR1" s="245"/>
      <c r="DVS1" s="245"/>
      <c r="DVT1" s="245"/>
      <c r="DVU1" s="245"/>
      <c r="DVV1" s="245"/>
      <c r="DVW1" s="245"/>
      <c r="DVX1" s="245"/>
      <c r="DVY1" s="245"/>
      <c r="DVZ1" s="245"/>
      <c r="DWA1" s="245"/>
      <c r="DWB1" s="245"/>
      <c r="DWC1" s="245"/>
      <c r="DWD1" s="245"/>
      <c r="DWE1" s="245"/>
      <c r="DWF1" s="245"/>
      <c r="DWG1" s="245"/>
      <c r="DWH1" s="245"/>
      <c r="DWI1" s="245"/>
      <c r="DWJ1" s="245"/>
      <c r="DWK1" s="245"/>
      <c r="DWL1" s="245"/>
      <c r="DWM1" s="245"/>
      <c r="DWN1" s="245"/>
      <c r="DWO1" s="245"/>
      <c r="DWP1" s="245"/>
      <c r="DWQ1" s="245"/>
      <c r="DWR1" s="245"/>
      <c r="DWS1" s="245"/>
      <c r="DWT1" s="245"/>
      <c r="DWU1" s="245"/>
      <c r="DWV1" s="245"/>
      <c r="DWW1" s="245"/>
      <c r="DWX1" s="245"/>
      <c r="DWY1" s="245"/>
      <c r="DWZ1" s="245"/>
      <c r="DXA1" s="245"/>
      <c r="DXB1" s="245"/>
      <c r="DXC1" s="245"/>
      <c r="DXD1" s="245"/>
      <c r="DXE1" s="245"/>
      <c r="DXF1" s="245"/>
      <c r="DXG1" s="245"/>
      <c r="DXH1" s="245"/>
      <c r="DXI1" s="245"/>
      <c r="DXJ1" s="245"/>
      <c r="DXK1" s="245"/>
      <c r="DXL1" s="245"/>
      <c r="DXM1" s="245"/>
      <c r="DXN1" s="245"/>
      <c r="DXO1" s="245"/>
      <c r="DXP1" s="245"/>
      <c r="DXQ1" s="245"/>
      <c r="DXR1" s="245"/>
      <c r="DXS1" s="245"/>
      <c r="DXT1" s="245"/>
      <c r="DXU1" s="245"/>
      <c r="DXV1" s="245"/>
      <c r="DXW1" s="245"/>
      <c r="DXX1" s="245"/>
      <c r="DXY1" s="245"/>
      <c r="DXZ1" s="245"/>
      <c r="DYA1" s="245"/>
      <c r="DYB1" s="245"/>
      <c r="DYC1" s="245"/>
      <c r="DYD1" s="245"/>
      <c r="DYE1" s="245"/>
      <c r="DYF1" s="245"/>
      <c r="DYG1" s="245"/>
      <c r="DYH1" s="245"/>
      <c r="DYI1" s="245"/>
      <c r="DYJ1" s="245"/>
      <c r="DYK1" s="245"/>
      <c r="DYL1" s="245"/>
      <c r="DYM1" s="245"/>
      <c r="DYN1" s="245"/>
      <c r="DYO1" s="245"/>
      <c r="DYP1" s="245"/>
      <c r="DYQ1" s="245"/>
      <c r="DYR1" s="245"/>
      <c r="DYS1" s="245"/>
      <c r="DYT1" s="245"/>
      <c r="DYU1" s="245"/>
      <c r="DYV1" s="245"/>
      <c r="DYW1" s="245"/>
      <c r="DYX1" s="245"/>
      <c r="DYY1" s="245"/>
      <c r="DYZ1" s="245"/>
      <c r="DZA1" s="245"/>
      <c r="DZB1" s="245"/>
      <c r="DZC1" s="245"/>
      <c r="DZD1" s="245"/>
      <c r="DZE1" s="245"/>
      <c r="DZF1" s="245"/>
      <c r="DZG1" s="245"/>
      <c r="DZH1" s="245"/>
      <c r="DZI1" s="245"/>
      <c r="DZJ1" s="245"/>
      <c r="DZK1" s="245"/>
      <c r="DZL1" s="245"/>
      <c r="DZM1" s="245"/>
      <c r="DZN1" s="245"/>
      <c r="DZO1" s="245"/>
      <c r="DZP1" s="245"/>
      <c r="DZQ1" s="245"/>
      <c r="DZR1" s="245"/>
      <c r="DZS1" s="245"/>
      <c r="DZT1" s="245"/>
      <c r="DZU1" s="245"/>
      <c r="DZV1" s="245"/>
      <c r="DZW1" s="245"/>
      <c r="DZX1" s="245"/>
      <c r="DZY1" s="245"/>
      <c r="DZZ1" s="245"/>
      <c r="EAA1" s="245"/>
      <c r="EAB1" s="245"/>
      <c r="EAC1" s="245"/>
      <c r="EAD1" s="245"/>
      <c r="EAE1" s="245"/>
      <c r="EAF1" s="245"/>
      <c r="EAG1" s="245"/>
      <c r="EAH1" s="245"/>
      <c r="EAI1" s="245"/>
      <c r="EAJ1" s="245"/>
      <c r="EAK1" s="245"/>
      <c r="EAL1" s="245"/>
      <c r="EAM1" s="245"/>
      <c r="EAN1" s="245"/>
      <c r="EAO1" s="245"/>
      <c r="EAP1" s="245"/>
      <c r="EAQ1" s="245"/>
      <c r="EAR1" s="245"/>
      <c r="EAS1" s="245"/>
      <c r="EAT1" s="245"/>
      <c r="EAU1" s="245"/>
      <c r="EAV1" s="245"/>
      <c r="EAW1" s="245"/>
      <c r="EAX1" s="245"/>
      <c r="EAY1" s="245"/>
      <c r="EAZ1" s="245"/>
      <c r="EBA1" s="245"/>
      <c r="EBB1" s="245"/>
      <c r="EBC1" s="245"/>
      <c r="EBD1" s="245"/>
      <c r="EBE1" s="245"/>
      <c r="EBF1" s="245"/>
      <c r="EBG1" s="245"/>
      <c r="EBH1" s="245"/>
      <c r="EBI1" s="245"/>
      <c r="EBJ1" s="245"/>
      <c r="EBK1" s="245"/>
      <c r="EBL1" s="245"/>
      <c r="EBM1" s="245"/>
      <c r="EBN1" s="245"/>
      <c r="EBO1" s="245"/>
      <c r="EBP1" s="245"/>
      <c r="EBQ1" s="245"/>
      <c r="EBR1" s="245"/>
      <c r="EBS1" s="245"/>
      <c r="EBT1" s="245"/>
      <c r="EBU1" s="245"/>
      <c r="EBV1" s="245"/>
      <c r="EBW1" s="245"/>
      <c r="EBX1" s="245"/>
      <c r="EBY1" s="245"/>
      <c r="EBZ1" s="245"/>
      <c r="ECA1" s="245"/>
      <c r="ECB1" s="245"/>
      <c r="ECC1" s="245"/>
      <c r="ECD1" s="245"/>
      <c r="ECE1" s="245"/>
      <c r="ECF1" s="245"/>
      <c r="ECG1" s="245"/>
      <c r="ECH1" s="245"/>
      <c r="ECI1" s="245"/>
      <c r="ECJ1" s="245"/>
      <c r="ECK1" s="245"/>
      <c r="ECL1" s="245"/>
      <c r="ECM1" s="245"/>
      <c r="ECN1" s="245"/>
      <c r="ECO1" s="245"/>
      <c r="ECP1" s="245"/>
      <c r="ECQ1" s="245"/>
      <c r="ECR1" s="245"/>
      <c r="ECS1" s="245"/>
      <c r="ECT1" s="245"/>
      <c r="ECU1" s="245"/>
      <c r="ECV1" s="245"/>
      <c r="ECW1" s="245"/>
      <c r="ECX1" s="245"/>
      <c r="ECY1" s="245"/>
      <c r="ECZ1" s="245"/>
      <c r="EDA1" s="245"/>
      <c r="EDB1" s="245"/>
      <c r="EDC1" s="245"/>
      <c r="EDD1" s="245"/>
      <c r="EDE1" s="245"/>
      <c r="EDF1" s="245"/>
      <c r="EDG1" s="245"/>
      <c r="EDH1" s="245"/>
      <c r="EDI1" s="245"/>
      <c r="EDJ1" s="245"/>
      <c r="EDK1" s="245"/>
      <c r="EDL1" s="245"/>
      <c r="EDM1" s="245"/>
      <c r="EDN1" s="245"/>
      <c r="EDO1" s="245"/>
      <c r="EDP1" s="245"/>
      <c r="EDQ1" s="245"/>
      <c r="EDR1" s="245"/>
      <c r="EDS1" s="245"/>
      <c r="EDT1" s="245"/>
      <c r="EDU1" s="245"/>
      <c r="EDV1" s="245"/>
      <c r="EDW1" s="245"/>
      <c r="EDX1" s="245"/>
      <c r="EDY1" s="245"/>
      <c r="EDZ1" s="245"/>
      <c r="EEA1" s="245"/>
      <c r="EEB1" s="245"/>
      <c r="EEC1" s="245"/>
      <c r="EED1" s="245"/>
      <c r="EEE1" s="245"/>
      <c r="EEF1" s="245"/>
      <c r="EEG1" s="245"/>
      <c r="EEH1" s="245"/>
      <c r="EEI1" s="245"/>
      <c r="EEJ1" s="245"/>
      <c r="EEK1" s="245"/>
      <c r="EEL1" s="245"/>
      <c r="EEM1" s="245"/>
      <c r="EEN1" s="245"/>
      <c r="EEO1" s="245"/>
      <c r="EEP1" s="245"/>
      <c r="EEQ1" s="245"/>
      <c r="EER1" s="245"/>
      <c r="EES1" s="245"/>
      <c r="EET1" s="245"/>
      <c r="EEU1" s="245"/>
      <c r="EEV1" s="245"/>
      <c r="EEW1" s="245"/>
      <c r="EEX1" s="245"/>
      <c r="EEY1" s="245"/>
      <c r="EEZ1" s="245"/>
      <c r="EFA1" s="245"/>
      <c r="EFB1" s="245"/>
      <c r="EFC1" s="245"/>
      <c r="EFD1" s="245"/>
      <c r="EFE1" s="245"/>
      <c r="EFF1" s="245"/>
      <c r="EFG1" s="245"/>
      <c r="EFH1" s="245"/>
      <c r="EFI1" s="245"/>
      <c r="EFJ1" s="245"/>
      <c r="EFK1" s="245"/>
      <c r="EFL1" s="245"/>
      <c r="EFM1" s="245"/>
      <c r="EFN1" s="245"/>
      <c r="EFO1" s="245"/>
      <c r="EFP1" s="245"/>
      <c r="EFQ1" s="245"/>
      <c r="EFR1" s="245"/>
      <c r="EFS1" s="245"/>
      <c r="EFT1" s="245"/>
      <c r="EFU1" s="245"/>
      <c r="EFV1" s="245"/>
      <c r="EFW1" s="245"/>
      <c r="EFX1" s="245"/>
      <c r="EFY1" s="245"/>
      <c r="EFZ1" s="245"/>
      <c r="EGA1" s="245"/>
      <c r="EGB1" s="245"/>
      <c r="EGC1" s="245"/>
      <c r="EGD1" s="245"/>
      <c r="EGE1" s="245"/>
      <c r="EGF1" s="245"/>
      <c r="EGG1" s="245"/>
      <c r="EGH1" s="245"/>
      <c r="EGI1" s="245"/>
      <c r="EGJ1" s="245"/>
      <c r="EGK1" s="245"/>
      <c r="EGL1" s="245"/>
      <c r="EGM1" s="245"/>
      <c r="EGN1" s="245"/>
      <c r="EGO1" s="245"/>
      <c r="EGP1" s="245"/>
      <c r="EGQ1" s="245"/>
      <c r="EGR1" s="245"/>
      <c r="EGS1" s="245"/>
      <c r="EGT1" s="245"/>
      <c r="EGU1" s="245"/>
      <c r="EGV1" s="245"/>
      <c r="EGW1" s="245"/>
      <c r="EGX1" s="245"/>
      <c r="EGY1" s="245"/>
      <c r="EGZ1" s="245"/>
      <c r="EHA1" s="245"/>
      <c r="EHB1" s="245"/>
      <c r="EHC1" s="245"/>
      <c r="EHD1" s="245"/>
      <c r="EHE1" s="245"/>
      <c r="EHF1" s="245"/>
      <c r="EHG1" s="245"/>
      <c r="EHH1" s="245"/>
      <c r="EHI1" s="245"/>
      <c r="EHJ1" s="245"/>
      <c r="EHK1" s="245"/>
      <c r="EHL1" s="245"/>
      <c r="EHM1" s="245"/>
      <c r="EHN1" s="245"/>
      <c r="EHO1" s="245"/>
      <c r="EHP1" s="245"/>
      <c r="EHQ1" s="245"/>
      <c r="EHR1" s="245"/>
      <c r="EHS1" s="245"/>
      <c r="EHT1" s="245"/>
      <c r="EHU1" s="245"/>
      <c r="EHV1" s="245"/>
      <c r="EHW1" s="245"/>
      <c r="EHX1" s="245"/>
      <c r="EHY1" s="245"/>
      <c r="EHZ1" s="245"/>
      <c r="EIA1" s="245"/>
      <c r="EIB1" s="245"/>
      <c r="EIC1" s="245"/>
      <c r="EID1" s="245"/>
      <c r="EIE1" s="245"/>
      <c r="EIF1" s="245"/>
      <c r="EIG1" s="245"/>
      <c r="EIH1" s="245"/>
      <c r="EII1" s="245"/>
      <c r="EIJ1" s="245"/>
      <c r="EIK1" s="245"/>
      <c r="EIL1" s="245"/>
      <c r="EIM1" s="245"/>
      <c r="EIN1" s="245"/>
      <c r="EIO1" s="245"/>
      <c r="EIP1" s="245"/>
      <c r="EIQ1" s="245"/>
      <c r="EIR1" s="245"/>
      <c r="EIS1" s="245"/>
      <c r="EIT1" s="245"/>
      <c r="EIU1" s="245"/>
      <c r="EIV1" s="245"/>
      <c r="EIW1" s="245"/>
      <c r="EIX1" s="245"/>
      <c r="EIY1" s="245"/>
      <c r="EIZ1" s="245"/>
      <c r="EJA1" s="245"/>
      <c r="EJB1" s="245"/>
      <c r="EJC1" s="245"/>
      <c r="EJD1" s="245"/>
      <c r="EJE1" s="245"/>
      <c r="EJF1" s="245"/>
      <c r="EJG1" s="245"/>
      <c r="EJH1" s="245"/>
      <c r="EJI1" s="245"/>
      <c r="EJJ1" s="245"/>
      <c r="EJK1" s="245"/>
      <c r="EJL1" s="245"/>
      <c r="EJM1" s="245"/>
      <c r="EJN1" s="245"/>
      <c r="EJO1" s="245"/>
      <c r="EJP1" s="245"/>
      <c r="EJQ1" s="245"/>
      <c r="EJR1" s="245"/>
      <c r="EJS1" s="245"/>
      <c r="EJT1" s="245"/>
      <c r="EJU1" s="245"/>
      <c r="EJV1" s="245"/>
      <c r="EJW1" s="245"/>
      <c r="EJX1" s="245"/>
      <c r="EJY1" s="245"/>
      <c r="EJZ1" s="245"/>
      <c r="EKA1" s="245"/>
      <c r="EKB1" s="245"/>
      <c r="EKC1" s="245"/>
      <c r="EKD1" s="245"/>
      <c r="EKE1" s="245"/>
      <c r="EKF1" s="245"/>
      <c r="EKG1" s="245"/>
      <c r="EKH1" s="245"/>
      <c r="EKI1" s="245"/>
      <c r="EKJ1" s="245"/>
      <c r="EKK1" s="245"/>
      <c r="EKL1" s="245"/>
      <c r="EKM1" s="245"/>
      <c r="EKN1" s="245"/>
      <c r="EKO1" s="245"/>
      <c r="EKP1" s="245"/>
      <c r="EKQ1" s="245"/>
      <c r="EKR1" s="245"/>
      <c r="EKS1" s="245"/>
      <c r="EKT1" s="245"/>
      <c r="EKU1" s="245"/>
      <c r="EKV1" s="245"/>
      <c r="EKW1" s="245"/>
      <c r="EKX1" s="245"/>
      <c r="EKY1" s="245"/>
      <c r="EKZ1" s="245"/>
      <c r="ELA1" s="245"/>
      <c r="ELB1" s="245"/>
      <c r="ELC1" s="245"/>
      <c r="ELD1" s="245"/>
      <c r="ELE1" s="245"/>
      <c r="ELF1" s="245"/>
      <c r="ELG1" s="245"/>
      <c r="ELH1" s="245"/>
      <c r="ELI1" s="245"/>
      <c r="ELJ1" s="245"/>
      <c r="ELK1" s="245"/>
      <c r="ELL1" s="245"/>
      <c r="ELM1" s="245"/>
      <c r="ELN1" s="245"/>
      <c r="ELO1" s="245"/>
      <c r="ELP1" s="245"/>
      <c r="ELQ1" s="245"/>
      <c r="ELR1" s="245"/>
      <c r="ELS1" s="245"/>
      <c r="ELT1" s="245"/>
      <c r="ELU1" s="245"/>
      <c r="ELV1" s="245"/>
      <c r="ELW1" s="245"/>
      <c r="ELX1" s="245"/>
      <c r="ELY1" s="245"/>
      <c r="ELZ1" s="245"/>
      <c r="EMA1" s="245"/>
      <c r="EMB1" s="245"/>
      <c r="EMC1" s="245"/>
      <c r="EMD1" s="245"/>
      <c r="EME1" s="245"/>
      <c r="EMF1" s="245"/>
      <c r="EMG1" s="245"/>
      <c r="EMH1" s="245"/>
      <c r="EMI1" s="245"/>
      <c r="EMJ1" s="245"/>
      <c r="EMK1" s="245"/>
      <c r="EML1" s="245"/>
      <c r="EMM1" s="245"/>
      <c r="EMN1" s="245"/>
      <c r="EMO1" s="245"/>
      <c r="EMP1" s="245"/>
      <c r="EMQ1" s="245"/>
      <c r="EMR1" s="245"/>
      <c r="EMS1" s="245"/>
      <c r="EMT1" s="245"/>
      <c r="EMU1" s="245"/>
      <c r="EMV1" s="245"/>
      <c r="EMW1" s="245"/>
      <c r="EMX1" s="245"/>
      <c r="EMY1" s="245"/>
      <c r="EMZ1" s="245"/>
      <c r="ENA1" s="245"/>
      <c r="ENB1" s="245"/>
      <c r="ENC1" s="245"/>
      <c r="END1" s="245"/>
      <c r="ENE1" s="245"/>
      <c r="ENF1" s="245"/>
      <c r="ENG1" s="245"/>
      <c r="ENH1" s="245"/>
      <c r="ENI1" s="245"/>
      <c r="ENJ1" s="245"/>
      <c r="ENK1" s="245"/>
      <c r="ENL1" s="245"/>
      <c r="ENM1" s="245"/>
      <c r="ENN1" s="245"/>
      <c r="ENO1" s="245"/>
      <c r="ENP1" s="245"/>
      <c r="ENQ1" s="245"/>
      <c r="ENR1" s="245"/>
      <c r="ENS1" s="245"/>
      <c r="ENT1" s="245"/>
      <c r="ENU1" s="245"/>
      <c r="ENV1" s="245"/>
      <c r="ENW1" s="245"/>
      <c r="ENX1" s="245"/>
      <c r="ENY1" s="245"/>
      <c r="ENZ1" s="245"/>
      <c r="EOA1" s="245"/>
      <c r="EOB1" s="245"/>
      <c r="EOC1" s="245"/>
      <c r="EOD1" s="245"/>
      <c r="EOE1" s="245"/>
      <c r="EOF1" s="245"/>
      <c r="EOG1" s="245"/>
      <c r="EOH1" s="245"/>
      <c r="EOI1" s="245"/>
      <c r="EOJ1" s="245"/>
      <c r="EOK1" s="245"/>
      <c r="EOL1" s="245"/>
      <c r="EOM1" s="245"/>
      <c r="EON1" s="245"/>
      <c r="EOO1" s="245"/>
      <c r="EOP1" s="245"/>
      <c r="EOQ1" s="245"/>
      <c r="EOR1" s="245"/>
      <c r="EOS1" s="245"/>
      <c r="EOT1" s="245"/>
      <c r="EOU1" s="245"/>
      <c r="EOV1" s="245"/>
      <c r="EOW1" s="245"/>
      <c r="EOX1" s="245"/>
      <c r="EOY1" s="245"/>
      <c r="EOZ1" s="245"/>
      <c r="EPA1" s="245"/>
      <c r="EPB1" s="245"/>
      <c r="EPC1" s="245"/>
      <c r="EPD1" s="245"/>
      <c r="EPE1" s="245"/>
      <c r="EPF1" s="245"/>
      <c r="EPG1" s="245"/>
      <c r="EPH1" s="245"/>
      <c r="EPI1" s="245"/>
      <c r="EPJ1" s="245"/>
      <c r="EPK1" s="245"/>
      <c r="EPL1" s="245"/>
      <c r="EPM1" s="245"/>
      <c r="EPN1" s="245"/>
      <c r="EPO1" s="245"/>
      <c r="EPP1" s="245"/>
      <c r="EPQ1" s="245"/>
      <c r="EPR1" s="245"/>
      <c r="EPS1" s="245"/>
      <c r="EPT1" s="245"/>
      <c r="EPU1" s="245"/>
      <c r="EPV1" s="245"/>
      <c r="EPW1" s="245"/>
      <c r="EPX1" s="245"/>
      <c r="EPY1" s="245"/>
      <c r="EPZ1" s="245"/>
      <c r="EQA1" s="245"/>
      <c r="EQB1" s="245"/>
      <c r="EQC1" s="245"/>
      <c r="EQD1" s="245"/>
      <c r="EQE1" s="245"/>
      <c r="EQF1" s="245"/>
      <c r="EQG1" s="245"/>
      <c r="EQH1" s="245"/>
      <c r="EQI1" s="245"/>
      <c r="EQJ1" s="245"/>
      <c r="EQK1" s="245"/>
      <c r="EQL1" s="245"/>
      <c r="EQM1" s="245"/>
      <c r="EQN1" s="245"/>
      <c r="EQO1" s="245"/>
      <c r="EQP1" s="245"/>
      <c r="EQQ1" s="245"/>
      <c r="EQR1" s="245"/>
      <c r="EQS1" s="245"/>
      <c r="EQT1" s="245"/>
      <c r="EQU1" s="245"/>
      <c r="EQV1" s="245"/>
      <c r="EQW1" s="245"/>
      <c r="EQX1" s="245"/>
      <c r="EQY1" s="245"/>
      <c r="EQZ1" s="245"/>
      <c r="ERA1" s="245"/>
      <c r="ERB1" s="245"/>
      <c r="ERC1" s="245"/>
      <c r="ERD1" s="245"/>
      <c r="ERE1" s="245"/>
      <c r="ERF1" s="245"/>
      <c r="ERG1" s="245"/>
      <c r="ERH1" s="245"/>
      <c r="ERI1" s="245"/>
      <c r="ERJ1" s="245"/>
      <c r="ERK1" s="245"/>
      <c r="ERL1" s="245"/>
      <c r="ERM1" s="245"/>
      <c r="ERN1" s="245"/>
      <c r="ERO1" s="245"/>
      <c r="ERP1" s="245"/>
      <c r="ERQ1" s="245"/>
      <c r="ERR1" s="245"/>
      <c r="ERS1" s="245"/>
      <c r="ERT1" s="245"/>
      <c r="ERU1" s="245"/>
      <c r="ERV1" s="245"/>
      <c r="ERW1" s="245"/>
      <c r="ERX1" s="245"/>
      <c r="ERY1" s="245"/>
      <c r="ERZ1" s="245"/>
      <c r="ESA1" s="245"/>
      <c r="ESB1" s="245"/>
      <c r="ESC1" s="245"/>
      <c r="ESD1" s="245"/>
      <c r="ESE1" s="245"/>
      <c r="ESF1" s="245"/>
      <c r="ESG1" s="245"/>
      <c r="ESH1" s="245"/>
      <c r="ESI1" s="245"/>
      <c r="ESJ1" s="245"/>
      <c r="ESK1" s="245"/>
      <c r="ESL1" s="245"/>
      <c r="ESM1" s="245"/>
      <c r="ESN1" s="245"/>
      <c r="ESO1" s="245"/>
      <c r="ESP1" s="245"/>
      <c r="ESQ1" s="245"/>
      <c r="ESR1" s="245"/>
      <c r="ESS1" s="245"/>
      <c r="EST1" s="245"/>
      <c r="ESU1" s="245"/>
      <c r="ESV1" s="245"/>
      <c r="ESW1" s="245"/>
      <c r="ESX1" s="245"/>
      <c r="ESY1" s="245"/>
      <c r="ESZ1" s="245"/>
      <c r="ETA1" s="245"/>
      <c r="ETB1" s="245"/>
      <c r="ETC1" s="245"/>
      <c r="ETD1" s="245"/>
      <c r="ETE1" s="245"/>
      <c r="ETF1" s="245"/>
      <c r="ETG1" s="245"/>
      <c r="ETH1" s="245"/>
      <c r="ETI1" s="245"/>
      <c r="ETJ1" s="245"/>
      <c r="ETK1" s="245"/>
      <c r="ETL1" s="245"/>
      <c r="ETM1" s="245"/>
      <c r="ETN1" s="245"/>
      <c r="ETO1" s="245"/>
      <c r="ETP1" s="245"/>
      <c r="ETQ1" s="245"/>
      <c r="ETR1" s="245"/>
      <c r="ETS1" s="245"/>
      <c r="ETT1" s="245"/>
      <c r="ETU1" s="245"/>
      <c r="ETV1" s="245"/>
      <c r="ETW1" s="245"/>
      <c r="ETX1" s="245"/>
      <c r="ETY1" s="245"/>
      <c r="ETZ1" s="245"/>
      <c r="EUA1" s="245"/>
      <c r="EUB1" s="245"/>
      <c r="EUC1" s="245"/>
      <c r="EUD1" s="245"/>
      <c r="EUE1" s="245"/>
      <c r="EUF1" s="245"/>
      <c r="EUG1" s="245"/>
      <c r="EUH1" s="245"/>
      <c r="EUI1" s="245"/>
      <c r="EUJ1" s="245"/>
      <c r="EUK1" s="245"/>
      <c r="EUL1" s="245"/>
      <c r="EUM1" s="245"/>
      <c r="EUN1" s="245"/>
      <c r="EUO1" s="245"/>
      <c r="EUP1" s="245"/>
      <c r="EUQ1" s="245"/>
      <c r="EUR1" s="245"/>
      <c r="EUS1" s="245"/>
      <c r="EUT1" s="245"/>
      <c r="EUU1" s="245"/>
      <c r="EUV1" s="245"/>
      <c r="EUW1" s="245"/>
      <c r="EUX1" s="245"/>
      <c r="EUY1" s="245"/>
      <c r="EUZ1" s="245"/>
      <c r="EVA1" s="245"/>
      <c r="EVB1" s="245"/>
      <c r="EVC1" s="245"/>
      <c r="EVD1" s="245"/>
      <c r="EVE1" s="245"/>
      <c r="EVF1" s="245"/>
      <c r="EVG1" s="245"/>
      <c r="EVH1" s="245"/>
      <c r="EVI1" s="245"/>
      <c r="EVJ1" s="245"/>
      <c r="EVK1" s="245"/>
      <c r="EVL1" s="245"/>
      <c r="EVM1" s="245"/>
      <c r="EVN1" s="245"/>
      <c r="EVO1" s="245"/>
      <c r="EVP1" s="245"/>
      <c r="EVQ1" s="245"/>
      <c r="EVR1" s="245"/>
      <c r="EVS1" s="245"/>
      <c r="EVT1" s="245"/>
      <c r="EVU1" s="245"/>
      <c r="EVV1" s="245"/>
      <c r="EVW1" s="245"/>
      <c r="EVX1" s="245"/>
      <c r="EVY1" s="245"/>
      <c r="EVZ1" s="245"/>
      <c r="EWA1" s="245"/>
      <c r="EWB1" s="245"/>
      <c r="EWC1" s="245"/>
      <c r="EWD1" s="245"/>
      <c r="EWE1" s="245"/>
      <c r="EWF1" s="245"/>
      <c r="EWG1" s="245"/>
      <c r="EWH1" s="245"/>
      <c r="EWI1" s="245"/>
      <c r="EWJ1" s="245"/>
      <c r="EWK1" s="245"/>
      <c r="EWL1" s="245"/>
      <c r="EWM1" s="245"/>
      <c r="EWN1" s="245"/>
      <c r="EWO1" s="245"/>
      <c r="EWP1" s="245"/>
      <c r="EWQ1" s="245"/>
      <c r="EWR1" s="245"/>
      <c r="EWS1" s="245"/>
      <c r="EWT1" s="245"/>
      <c r="EWU1" s="245"/>
      <c r="EWV1" s="245"/>
      <c r="EWW1" s="245"/>
      <c r="EWX1" s="245"/>
      <c r="EWY1" s="245"/>
      <c r="EWZ1" s="245"/>
      <c r="EXA1" s="245"/>
      <c r="EXB1" s="245"/>
      <c r="EXC1" s="245"/>
      <c r="EXD1" s="245"/>
      <c r="EXE1" s="245"/>
      <c r="EXF1" s="245"/>
      <c r="EXG1" s="245"/>
      <c r="EXH1" s="245"/>
      <c r="EXI1" s="245"/>
      <c r="EXJ1" s="245"/>
      <c r="EXK1" s="245"/>
      <c r="EXL1" s="245"/>
      <c r="EXM1" s="245"/>
      <c r="EXN1" s="245"/>
      <c r="EXO1" s="245"/>
      <c r="EXP1" s="245"/>
      <c r="EXQ1" s="245"/>
      <c r="EXR1" s="245"/>
      <c r="EXS1" s="245"/>
      <c r="EXT1" s="245"/>
      <c r="EXU1" s="245"/>
      <c r="EXV1" s="245"/>
      <c r="EXW1" s="245"/>
      <c r="EXX1" s="245"/>
      <c r="EXY1" s="245"/>
      <c r="EXZ1" s="245"/>
      <c r="EYA1" s="245"/>
      <c r="EYB1" s="245"/>
      <c r="EYC1" s="245"/>
      <c r="EYD1" s="245"/>
      <c r="EYE1" s="245"/>
      <c r="EYF1" s="245"/>
      <c r="EYG1" s="245"/>
      <c r="EYH1" s="245"/>
      <c r="EYI1" s="245"/>
      <c r="EYJ1" s="245"/>
      <c r="EYK1" s="245"/>
      <c r="EYL1" s="245"/>
      <c r="EYM1" s="245"/>
      <c r="EYN1" s="245"/>
      <c r="EYO1" s="245"/>
      <c r="EYP1" s="245"/>
      <c r="EYQ1" s="245"/>
      <c r="EYR1" s="245"/>
      <c r="EYS1" s="245"/>
      <c r="EYT1" s="245"/>
      <c r="EYU1" s="245"/>
      <c r="EYV1" s="245"/>
      <c r="EYW1" s="245"/>
      <c r="EYX1" s="245"/>
      <c r="EYY1" s="245"/>
      <c r="EYZ1" s="245"/>
      <c r="EZA1" s="245"/>
      <c r="EZB1" s="245"/>
      <c r="EZC1" s="245"/>
      <c r="EZD1" s="245"/>
      <c r="EZE1" s="245"/>
      <c r="EZF1" s="245"/>
      <c r="EZG1" s="245"/>
      <c r="EZH1" s="245"/>
      <c r="EZI1" s="245"/>
      <c r="EZJ1" s="245"/>
      <c r="EZK1" s="245"/>
      <c r="EZL1" s="245"/>
      <c r="EZM1" s="245"/>
      <c r="EZN1" s="245"/>
      <c r="EZO1" s="245"/>
      <c r="EZP1" s="245"/>
      <c r="EZQ1" s="245"/>
      <c r="EZR1" s="245"/>
      <c r="EZS1" s="245"/>
      <c r="EZT1" s="245"/>
      <c r="EZU1" s="245"/>
      <c r="EZV1" s="245"/>
      <c r="EZW1" s="245"/>
      <c r="EZX1" s="245"/>
      <c r="EZY1" s="245"/>
      <c r="EZZ1" s="245"/>
      <c r="FAA1" s="245"/>
      <c r="FAB1" s="245"/>
      <c r="FAC1" s="245"/>
      <c r="FAD1" s="245"/>
      <c r="FAE1" s="245"/>
      <c r="FAF1" s="245"/>
      <c r="FAG1" s="245"/>
      <c r="FAH1" s="245"/>
      <c r="FAI1" s="245"/>
      <c r="FAJ1" s="245"/>
      <c r="FAK1" s="245"/>
      <c r="FAL1" s="245"/>
      <c r="FAM1" s="245"/>
      <c r="FAN1" s="245"/>
      <c r="FAO1" s="245"/>
      <c r="FAP1" s="245"/>
      <c r="FAQ1" s="245"/>
      <c r="FAR1" s="245"/>
      <c r="FAS1" s="245"/>
      <c r="FAT1" s="245"/>
      <c r="FAU1" s="245"/>
      <c r="FAV1" s="245"/>
      <c r="FAW1" s="245"/>
      <c r="FAX1" s="245"/>
      <c r="FAY1" s="245"/>
      <c r="FAZ1" s="245"/>
      <c r="FBA1" s="245"/>
      <c r="FBB1" s="245"/>
      <c r="FBC1" s="245"/>
      <c r="FBD1" s="245"/>
      <c r="FBE1" s="245"/>
      <c r="FBF1" s="245"/>
      <c r="FBG1" s="245"/>
      <c r="FBH1" s="245"/>
      <c r="FBI1" s="245"/>
      <c r="FBJ1" s="245"/>
      <c r="FBK1" s="245"/>
      <c r="FBL1" s="245"/>
      <c r="FBM1" s="245"/>
      <c r="FBN1" s="245"/>
      <c r="FBO1" s="245"/>
      <c r="FBP1" s="245"/>
      <c r="FBQ1" s="245"/>
      <c r="FBR1" s="245"/>
      <c r="FBS1" s="245"/>
      <c r="FBT1" s="245"/>
      <c r="FBU1" s="245"/>
      <c r="FBV1" s="245"/>
      <c r="FBW1" s="245"/>
      <c r="FBX1" s="245"/>
      <c r="FBY1" s="245"/>
      <c r="FBZ1" s="245"/>
      <c r="FCA1" s="245"/>
      <c r="FCB1" s="245"/>
      <c r="FCC1" s="245"/>
      <c r="FCD1" s="245"/>
      <c r="FCE1" s="245"/>
      <c r="FCF1" s="245"/>
      <c r="FCG1" s="245"/>
      <c r="FCH1" s="245"/>
      <c r="FCI1" s="245"/>
      <c r="FCJ1" s="245"/>
      <c r="FCK1" s="245"/>
      <c r="FCL1" s="245"/>
      <c r="FCM1" s="245"/>
      <c r="FCN1" s="245"/>
      <c r="FCO1" s="245"/>
      <c r="FCP1" s="245"/>
      <c r="FCQ1" s="245"/>
      <c r="FCR1" s="245"/>
      <c r="FCS1" s="245"/>
      <c r="FCT1" s="245"/>
      <c r="FCU1" s="245"/>
      <c r="FCV1" s="245"/>
      <c r="FCW1" s="245"/>
      <c r="FCX1" s="245"/>
      <c r="FCY1" s="245"/>
      <c r="FCZ1" s="245"/>
      <c r="FDA1" s="245"/>
      <c r="FDB1" s="245"/>
      <c r="FDC1" s="245"/>
      <c r="FDD1" s="245"/>
      <c r="FDE1" s="245"/>
      <c r="FDF1" s="245"/>
      <c r="FDG1" s="245"/>
      <c r="FDH1" s="245"/>
      <c r="FDI1" s="245"/>
      <c r="FDJ1" s="245"/>
      <c r="FDK1" s="245"/>
      <c r="FDL1" s="245"/>
      <c r="FDM1" s="245"/>
      <c r="FDN1" s="245"/>
      <c r="FDO1" s="245"/>
      <c r="FDP1" s="245"/>
      <c r="FDQ1" s="245"/>
      <c r="FDR1" s="245"/>
      <c r="FDS1" s="245"/>
      <c r="FDT1" s="245"/>
      <c r="FDU1" s="245"/>
      <c r="FDV1" s="245"/>
      <c r="FDW1" s="245"/>
      <c r="FDX1" s="245"/>
      <c r="FDY1" s="245"/>
      <c r="FDZ1" s="245"/>
      <c r="FEA1" s="245"/>
      <c r="FEB1" s="245"/>
      <c r="FEC1" s="245"/>
      <c r="FED1" s="245"/>
      <c r="FEE1" s="245"/>
      <c r="FEF1" s="245"/>
      <c r="FEG1" s="245"/>
      <c r="FEH1" s="245"/>
      <c r="FEI1" s="245"/>
      <c r="FEJ1" s="245"/>
      <c r="FEK1" s="245"/>
      <c r="FEL1" s="245"/>
      <c r="FEM1" s="245"/>
      <c r="FEN1" s="245"/>
      <c r="FEO1" s="245"/>
      <c r="FEP1" s="245"/>
      <c r="FEQ1" s="245"/>
      <c r="FER1" s="245"/>
      <c r="FES1" s="245"/>
      <c r="FET1" s="245"/>
      <c r="FEU1" s="245"/>
      <c r="FEV1" s="245"/>
      <c r="FEW1" s="245"/>
      <c r="FEX1" s="245"/>
      <c r="FEY1" s="245"/>
      <c r="FEZ1" s="245"/>
      <c r="FFA1" s="245"/>
      <c r="FFB1" s="245"/>
      <c r="FFC1" s="245"/>
      <c r="FFD1" s="245"/>
      <c r="FFE1" s="245"/>
      <c r="FFF1" s="245"/>
      <c r="FFG1" s="245"/>
      <c r="FFH1" s="245"/>
      <c r="FFI1" s="245"/>
      <c r="FFJ1" s="245"/>
      <c r="FFK1" s="245"/>
      <c r="FFL1" s="245"/>
      <c r="FFM1" s="245"/>
      <c r="FFN1" s="245"/>
      <c r="FFO1" s="245"/>
      <c r="FFP1" s="245"/>
      <c r="FFQ1" s="245"/>
      <c r="FFR1" s="245"/>
      <c r="FFS1" s="245"/>
      <c r="FFT1" s="245"/>
      <c r="FFU1" s="245"/>
      <c r="FFV1" s="245"/>
      <c r="FFW1" s="245"/>
      <c r="FFX1" s="245"/>
      <c r="FFY1" s="245"/>
      <c r="FFZ1" s="245"/>
      <c r="FGA1" s="245"/>
      <c r="FGB1" s="245"/>
      <c r="FGC1" s="245"/>
      <c r="FGD1" s="245"/>
      <c r="FGE1" s="245"/>
      <c r="FGF1" s="245"/>
      <c r="FGG1" s="245"/>
      <c r="FGH1" s="245"/>
      <c r="FGI1" s="245"/>
      <c r="FGJ1" s="245"/>
      <c r="FGK1" s="245"/>
      <c r="FGL1" s="245"/>
      <c r="FGM1" s="245"/>
      <c r="FGN1" s="245"/>
      <c r="FGO1" s="245"/>
      <c r="FGP1" s="245"/>
      <c r="FGQ1" s="245"/>
      <c r="FGR1" s="245"/>
      <c r="FGS1" s="245"/>
      <c r="FGT1" s="245"/>
      <c r="FGU1" s="245"/>
      <c r="FGV1" s="245"/>
      <c r="FGW1" s="245"/>
      <c r="FGX1" s="245"/>
      <c r="FGY1" s="245"/>
      <c r="FGZ1" s="245"/>
      <c r="FHA1" s="245"/>
      <c r="FHB1" s="245"/>
      <c r="FHC1" s="245"/>
      <c r="FHD1" s="245"/>
      <c r="FHE1" s="245"/>
      <c r="FHF1" s="245"/>
      <c r="FHG1" s="245"/>
      <c r="FHH1" s="245"/>
      <c r="FHI1" s="245"/>
      <c r="FHJ1" s="245"/>
      <c r="FHK1" s="245"/>
      <c r="FHL1" s="245"/>
      <c r="FHM1" s="245"/>
      <c r="FHN1" s="245"/>
      <c r="FHO1" s="245"/>
      <c r="FHP1" s="245"/>
      <c r="FHQ1" s="245"/>
      <c r="FHR1" s="245"/>
      <c r="FHS1" s="245"/>
      <c r="FHT1" s="245"/>
      <c r="FHU1" s="245"/>
      <c r="FHV1" s="245"/>
      <c r="FHW1" s="245"/>
      <c r="FHX1" s="245"/>
      <c r="FHY1" s="245"/>
      <c r="FHZ1" s="245"/>
      <c r="FIA1" s="245"/>
      <c r="FIB1" s="245"/>
      <c r="FIC1" s="245"/>
      <c r="FID1" s="245"/>
      <c r="FIE1" s="245"/>
      <c r="FIF1" s="245"/>
      <c r="FIG1" s="245"/>
      <c r="FIH1" s="245"/>
      <c r="FII1" s="245"/>
      <c r="FIJ1" s="245"/>
      <c r="FIK1" s="245"/>
      <c r="FIL1" s="245"/>
      <c r="FIM1" s="245"/>
      <c r="FIN1" s="245"/>
      <c r="FIO1" s="245"/>
      <c r="FIP1" s="245"/>
      <c r="FIQ1" s="245"/>
      <c r="FIR1" s="245"/>
      <c r="FIS1" s="245"/>
      <c r="FIT1" s="245"/>
      <c r="FIU1" s="245"/>
      <c r="FIV1" s="245"/>
      <c r="FIW1" s="245"/>
      <c r="FIX1" s="245"/>
      <c r="FIY1" s="245"/>
      <c r="FIZ1" s="245"/>
      <c r="FJA1" s="245"/>
      <c r="FJB1" s="245"/>
      <c r="FJC1" s="245"/>
      <c r="FJD1" s="245"/>
      <c r="FJE1" s="245"/>
      <c r="FJF1" s="245"/>
      <c r="FJG1" s="245"/>
      <c r="FJH1" s="245"/>
      <c r="FJI1" s="245"/>
      <c r="FJJ1" s="245"/>
      <c r="FJK1" s="245"/>
      <c r="FJL1" s="245"/>
      <c r="FJM1" s="245"/>
      <c r="FJN1" s="245"/>
      <c r="FJO1" s="245"/>
      <c r="FJP1" s="245"/>
      <c r="FJQ1" s="245"/>
      <c r="FJR1" s="245"/>
      <c r="FJS1" s="245"/>
      <c r="FJT1" s="245"/>
      <c r="FJU1" s="245"/>
      <c r="FJV1" s="245"/>
      <c r="FJW1" s="245"/>
      <c r="FJX1" s="245"/>
      <c r="FJY1" s="245"/>
      <c r="FJZ1" s="245"/>
      <c r="FKA1" s="245"/>
      <c r="FKB1" s="245"/>
      <c r="FKC1" s="245"/>
      <c r="FKD1" s="245"/>
      <c r="FKE1" s="245"/>
      <c r="FKF1" s="245"/>
      <c r="FKG1" s="245"/>
      <c r="FKH1" s="245"/>
      <c r="FKI1" s="245"/>
      <c r="FKJ1" s="245"/>
      <c r="FKK1" s="245"/>
      <c r="FKL1" s="245"/>
      <c r="FKM1" s="245"/>
      <c r="FKN1" s="245"/>
      <c r="FKO1" s="245"/>
      <c r="FKP1" s="245"/>
      <c r="FKQ1" s="245"/>
      <c r="FKR1" s="245"/>
      <c r="FKS1" s="245"/>
      <c r="FKT1" s="245"/>
      <c r="FKU1" s="245"/>
      <c r="FKV1" s="245"/>
      <c r="FKW1" s="245"/>
      <c r="FKX1" s="245"/>
      <c r="FKY1" s="245"/>
      <c r="FKZ1" s="245"/>
      <c r="FLA1" s="245"/>
      <c r="FLB1" s="245"/>
      <c r="FLC1" s="245"/>
      <c r="FLD1" s="245"/>
      <c r="FLE1" s="245"/>
      <c r="FLF1" s="245"/>
      <c r="FLG1" s="245"/>
      <c r="FLH1" s="245"/>
      <c r="FLI1" s="245"/>
      <c r="FLJ1" s="245"/>
      <c r="FLK1" s="245"/>
      <c r="FLL1" s="245"/>
      <c r="FLM1" s="245"/>
      <c r="FLN1" s="245"/>
      <c r="FLO1" s="245"/>
      <c r="FLP1" s="245"/>
      <c r="FLQ1" s="245"/>
      <c r="FLR1" s="245"/>
      <c r="FLS1" s="245"/>
      <c r="FLT1" s="245"/>
      <c r="FLU1" s="245"/>
      <c r="FLV1" s="245"/>
      <c r="FLW1" s="245"/>
      <c r="FLX1" s="245"/>
      <c r="FLY1" s="245"/>
      <c r="FLZ1" s="245"/>
      <c r="FMA1" s="245"/>
      <c r="FMB1" s="245"/>
      <c r="FMC1" s="245"/>
      <c r="FMD1" s="245"/>
      <c r="FME1" s="245"/>
      <c r="FMF1" s="245"/>
      <c r="FMG1" s="245"/>
      <c r="FMH1" s="245"/>
      <c r="FMI1" s="245"/>
      <c r="FMJ1" s="245"/>
      <c r="FMK1" s="245"/>
      <c r="FML1" s="245"/>
      <c r="FMM1" s="245"/>
      <c r="FMN1" s="245"/>
      <c r="FMO1" s="245"/>
      <c r="FMP1" s="245"/>
      <c r="FMQ1" s="245"/>
      <c r="FMR1" s="245"/>
      <c r="FMS1" s="245"/>
      <c r="FMT1" s="245"/>
      <c r="FMU1" s="245"/>
      <c r="FMV1" s="245"/>
      <c r="FMW1" s="245"/>
      <c r="FMX1" s="245"/>
      <c r="FMY1" s="245"/>
      <c r="FMZ1" s="245"/>
      <c r="FNA1" s="245"/>
      <c r="FNB1" s="245"/>
      <c r="FNC1" s="245"/>
      <c r="FND1" s="245"/>
      <c r="FNE1" s="245"/>
      <c r="FNF1" s="245"/>
      <c r="FNG1" s="245"/>
      <c r="FNH1" s="245"/>
      <c r="FNI1" s="245"/>
      <c r="FNJ1" s="245"/>
      <c r="FNK1" s="245"/>
      <c r="FNL1" s="245"/>
      <c r="FNM1" s="245"/>
      <c r="FNN1" s="245"/>
      <c r="FNO1" s="245"/>
      <c r="FNP1" s="245"/>
      <c r="FNQ1" s="245"/>
      <c r="FNR1" s="245"/>
      <c r="FNS1" s="245"/>
      <c r="FNT1" s="245"/>
      <c r="FNU1" s="245"/>
      <c r="FNV1" s="245"/>
      <c r="FNW1" s="245"/>
      <c r="FNX1" s="245"/>
      <c r="FNY1" s="245"/>
      <c r="FNZ1" s="245"/>
      <c r="FOA1" s="245"/>
      <c r="FOB1" s="245"/>
      <c r="FOC1" s="245"/>
      <c r="FOD1" s="245"/>
      <c r="FOE1" s="245"/>
      <c r="FOF1" s="245"/>
      <c r="FOG1" s="245"/>
      <c r="FOH1" s="245"/>
      <c r="FOI1" s="245"/>
      <c r="FOJ1" s="245"/>
      <c r="FOK1" s="245"/>
      <c r="FOL1" s="245"/>
      <c r="FOM1" s="245"/>
      <c r="FON1" s="245"/>
      <c r="FOO1" s="245"/>
      <c r="FOP1" s="245"/>
      <c r="FOQ1" s="245"/>
      <c r="FOR1" s="245"/>
      <c r="FOS1" s="245"/>
      <c r="FOT1" s="245"/>
      <c r="FOU1" s="245"/>
      <c r="FOV1" s="245"/>
      <c r="FOW1" s="245"/>
      <c r="FOX1" s="245"/>
      <c r="FOY1" s="245"/>
      <c r="FOZ1" s="245"/>
      <c r="FPA1" s="245"/>
      <c r="FPB1" s="245"/>
      <c r="FPC1" s="245"/>
      <c r="FPD1" s="245"/>
      <c r="FPE1" s="245"/>
      <c r="FPF1" s="245"/>
      <c r="FPG1" s="245"/>
      <c r="FPH1" s="245"/>
      <c r="FPI1" s="245"/>
      <c r="FPJ1" s="245"/>
      <c r="FPK1" s="245"/>
      <c r="FPL1" s="245"/>
      <c r="FPM1" s="245"/>
      <c r="FPN1" s="245"/>
      <c r="FPO1" s="245"/>
      <c r="FPP1" s="245"/>
      <c r="FPQ1" s="245"/>
      <c r="FPR1" s="245"/>
      <c r="FPS1" s="245"/>
      <c r="FPT1" s="245"/>
      <c r="FPU1" s="245"/>
      <c r="FPV1" s="245"/>
      <c r="FPW1" s="245"/>
      <c r="FPX1" s="245"/>
      <c r="FPY1" s="245"/>
      <c r="FPZ1" s="245"/>
      <c r="FQA1" s="245"/>
      <c r="FQB1" s="245"/>
      <c r="FQC1" s="245"/>
      <c r="FQD1" s="245"/>
      <c r="FQE1" s="245"/>
      <c r="FQF1" s="245"/>
      <c r="FQG1" s="245"/>
      <c r="FQH1" s="245"/>
      <c r="FQI1" s="245"/>
      <c r="FQJ1" s="245"/>
      <c r="FQK1" s="245"/>
      <c r="FQL1" s="245"/>
      <c r="FQM1" s="245"/>
      <c r="FQN1" s="245"/>
      <c r="FQO1" s="245"/>
      <c r="FQP1" s="245"/>
      <c r="FQQ1" s="245"/>
      <c r="FQR1" s="245"/>
      <c r="FQS1" s="245"/>
      <c r="FQT1" s="245"/>
      <c r="FQU1" s="245"/>
      <c r="FQV1" s="245"/>
      <c r="FQW1" s="245"/>
      <c r="FQX1" s="245"/>
      <c r="FQY1" s="245"/>
      <c r="FQZ1" s="245"/>
      <c r="FRA1" s="245"/>
      <c r="FRB1" s="245"/>
      <c r="FRC1" s="245"/>
      <c r="FRD1" s="245"/>
      <c r="FRE1" s="245"/>
      <c r="FRF1" s="245"/>
      <c r="FRG1" s="245"/>
      <c r="FRH1" s="245"/>
      <c r="FRI1" s="245"/>
      <c r="FRJ1" s="245"/>
      <c r="FRK1" s="245"/>
      <c r="FRL1" s="245"/>
      <c r="FRM1" s="245"/>
      <c r="FRN1" s="245"/>
      <c r="FRO1" s="245"/>
      <c r="FRP1" s="245"/>
      <c r="FRQ1" s="245"/>
      <c r="FRR1" s="245"/>
      <c r="FRS1" s="245"/>
      <c r="FRT1" s="245"/>
      <c r="FRU1" s="245"/>
      <c r="FRV1" s="245"/>
      <c r="FRW1" s="245"/>
      <c r="FRX1" s="245"/>
      <c r="FRY1" s="245"/>
      <c r="FRZ1" s="245"/>
      <c r="FSA1" s="245"/>
      <c r="FSB1" s="245"/>
      <c r="FSC1" s="245"/>
      <c r="FSD1" s="245"/>
      <c r="FSE1" s="245"/>
      <c r="FSF1" s="245"/>
      <c r="FSG1" s="245"/>
      <c r="FSH1" s="245"/>
      <c r="FSI1" s="245"/>
      <c r="FSJ1" s="245"/>
      <c r="FSK1" s="245"/>
      <c r="FSL1" s="245"/>
      <c r="FSM1" s="245"/>
      <c r="FSN1" s="245"/>
      <c r="FSO1" s="245"/>
      <c r="FSP1" s="245"/>
      <c r="FSQ1" s="245"/>
      <c r="FSR1" s="245"/>
      <c r="FSS1" s="245"/>
      <c r="FST1" s="245"/>
      <c r="FSU1" s="245"/>
      <c r="FSV1" s="245"/>
      <c r="FSW1" s="245"/>
      <c r="FSX1" s="245"/>
      <c r="FSY1" s="245"/>
      <c r="FSZ1" s="245"/>
      <c r="FTA1" s="245"/>
      <c r="FTB1" s="245"/>
      <c r="FTC1" s="245"/>
      <c r="FTD1" s="245"/>
      <c r="FTE1" s="245"/>
      <c r="FTF1" s="245"/>
      <c r="FTG1" s="245"/>
      <c r="FTH1" s="245"/>
      <c r="FTI1" s="245"/>
      <c r="FTJ1" s="245"/>
      <c r="FTK1" s="245"/>
      <c r="FTL1" s="245"/>
      <c r="FTM1" s="245"/>
      <c r="FTN1" s="245"/>
      <c r="FTO1" s="245"/>
      <c r="FTP1" s="245"/>
      <c r="FTQ1" s="245"/>
      <c r="FTR1" s="245"/>
      <c r="FTS1" s="245"/>
      <c r="FTT1" s="245"/>
      <c r="FTU1" s="245"/>
      <c r="FTV1" s="245"/>
      <c r="FTW1" s="245"/>
      <c r="FTX1" s="245"/>
      <c r="FTY1" s="245"/>
      <c r="FTZ1" s="245"/>
      <c r="FUA1" s="245"/>
      <c r="FUB1" s="245"/>
      <c r="FUC1" s="245"/>
      <c r="FUD1" s="245"/>
      <c r="FUE1" s="245"/>
      <c r="FUF1" s="245"/>
      <c r="FUG1" s="245"/>
      <c r="FUH1" s="245"/>
      <c r="FUI1" s="245"/>
      <c r="FUJ1" s="245"/>
      <c r="FUK1" s="245"/>
      <c r="FUL1" s="245"/>
      <c r="FUM1" s="245"/>
      <c r="FUN1" s="245"/>
      <c r="FUO1" s="245"/>
      <c r="FUP1" s="245"/>
      <c r="FUQ1" s="245"/>
      <c r="FUR1" s="245"/>
      <c r="FUS1" s="245"/>
      <c r="FUT1" s="245"/>
      <c r="FUU1" s="245"/>
      <c r="FUV1" s="245"/>
      <c r="FUW1" s="245"/>
      <c r="FUX1" s="245"/>
      <c r="FUY1" s="245"/>
      <c r="FUZ1" s="245"/>
      <c r="FVA1" s="245"/>
      <c r="FVB1" s="245"/>
      <c r="FVC1" s="245"/>
      <c r="FVD1" s="245"/>
      <c r="FVE1" s="245"/>
      <c r="FVF1" s="245"/>
      <c r="FVG1" s="245"/>
      <c r="FVH1" s="245"/>
      <c r="FVI1" s="245"/>
      <c r="FVJ1" s="245"/>
      <c r="FVK1" s="245"/>
      <c r="FVL1" s="245"/>
      <c r="FVM1" s="245"/>
      <c r="FVN1" s="245"/>
      <c r="FVO1" s="245"/>
      <c r="FVP1" s="245"/>
      <c r="FVQ1" s="245"/>
      <c r="FVR1" s="245"/>
      <c r="FVS1" s="245"/>
      <c r="FVT1" s="245"/>
      <c r="FVU1" s="245"/>
      <c r="FVV1" s="245"/>
      <c r="FVW1" s="245"/>
      <c r="FVX1" s="245"/>
      <c r="FVY1" s="245"/>
      <c r="FVZ1" s="245"/>
      <c r="FWA1" s="245"/>
      <c r="FWB1" s="245"/>
      <c r="FWC1" s="245"/>
      <c r="FWD1" s="245"/>
      <c r="FWE1" s="245"/>
      <c r="FWF1" s="245"/>
      <c r="FWG1" s="245"/>
      <c r="FWH1" s="245"/>
      <c r="FWI1" s="245"/>
      <c r="FWJ1" s="245"/>
      <c r="FWK1" s="245"/>
      <c r="FWL1" s="245"/>
      <c r="FWM1" s="245"/>
      <c r="FWN1" s="245"/>
      <c r="FWO1" s="245"/>
      <c r="FWP1" s="245"/>
      <c r="FWQ1" s="245"/>
      <c r="FWR1" s="245"/>
      <c r="FWS1" s="245"/>
      <c r="FWT1" s="245"/>
      <c r="FWU1" s="245"/>
      <c r="FWV1" s="245"/>
      <c r="FWW1" s="245"/>
      <c r="FWX1" s="245"/>
      <c r="FWY1" s="245"/>
      <c r="FWZ1" s="245"/>
      <c r="FXA1" s="245"/>
      <c r="FXB1" s="245"/>
      <c r="FXC1" s="245"/>
      <c r="FXD1" s="245"/>
      <c r="FXE1" s="245"/>
      <c r="FXF1" s="245"/>
      <c r="FXG1" s="245"/>
      <c r="FXH1" s="245"/>
      <c r="FXI1" s="245"/>
      <c r="FXJ1" s="245"/>
      <c r="FXK1" s="245"/>
      <c r="FXL1" s="245"/>
      <c r="FXM1" s="245"/>
      <c r="FXN1" s="245"/>
      <c r="FXO1" s="245"/>
      <c r="FXP1" s="245"/>
      <c r="FXQ1" s="245"/>
      <c r="FXR1" s="245"/>
      <c r="FXS1" s="245"/>
      <c r="FXT1" s="245"/>
      <c r="FXU1" s="245"/>
      <c r="FXV1" s="245"/>
      <c r="FXW1" s="245"/>
      <c r="FXX1" s="245"/>
      <c r="FXY1" s="245"/>
      <c r="FXZ1" s="245"/>
      <c r="FYA1" s="245"/>
      <c r="FYB1" s="245"/>
      <c r="FYC1" s="245"/>
      <c r="FYD1" s="245"/>
      <c r="FYE1" s="245"/>
      <c r="FYF1" s="245"/>
      <c r="FYG1" s="245"/>
      <c r="FYH1" s="245"/>
      <c r="FYI1" s="245"/>
      <c r="FYJ1" s="245"/>
      <c r="FYK1" s="245"/>
      <c r="FYL1" s="245"/>
      <c r="FYM1" s="245"/>
      <c r="FYN1" s="245"/>
      <c r="FYO1" s="245"/>
      <c r="FYP1" s="245"/>
      <c r="FYQ1" s="245"/>
      <c r="FYR1" s="245"/>
      <c r="FYS1" s="245"/>
      <c r="FYT1" s="245"/>
      <c r="FYU1" s="245"/>
      <c r="FYV1" s="245"/>
      <c r="FYW1" s="245"/>
      <c r="FYX1" s="245"/>
      <c r="FYY1" s="245"/>
      <c r="FYZ1" s="245"/>
      <c r="FZA1" s="245"/>
      <c r="FZB1" s="245"/>
      <c r="FZC1" s="245"/>
      <c r="FZD1" s="245"/>
      <c r="FZE1" s="245"/>
      <c r="FZF1" s="245"/>
      <c r="FZG1" s="245"/>
      <c r="FZH1" s="245"/>
      <c r="FZI1" s="245"/>
      <c r="FZJ1" s="245"/>
      <c r="FZK1" s="245"/>
      <c r="FZL1" s="245"/>
      <c r="FZM1" s="245"/>
      <c r="FZN1" s="245"/>
      <c r="FZO1" s="245"/>
      <c r="FZP1" s="245"/>
      <c r="FZQ1" s="245"/>
      <c r="FZR1" s="245"/>
      <c r="FZS1" s="245"/>
      <c r="FZT1" s="245"/>
      <c r="FZU1" s="245"/>
      <c r="FZV1" s="245"/>
      <c r="FZW1" s="245"/>
      <c r="FZX1" s="245"/>
      <c r="FZY1" s="245"/>
      <c r="FZZ1" s="245"/>
      <c r="GAA1" s="245"/>
      <c r="GAB1" s="245"/>
      <c r="GAC1" s="245"/>
      <c r="GAD1" s="245"/>
      <c r="GAE1" s="245"/>
      <c r="GAF1" s="245"/>
      <c r="GAG1" s="245"/>
      <c r="GAH1" s="245"/>
      <c r="GAI1" s="245"/>
      <c r="GAJ1" s="245"/>
      <c r="GAK1" s="245"/>
      <c r="GAL1" s="245"/>
      <c r="GAM1" s="245"/>
      <c r="GAN1" s="245"/>
      <c r="GAO1" s="245"/>
      <c r="GAP1" s="245"/>
      <c r="GAQ1" s="245"/>
      <c r="GAR1" s="245"/>
      <c r="GAS1" s="245"/>
      <c r="GAT1" s="245"/>
      <c r="GAU1" s="245"/>
      <c r="GAV1" s="245"/>
      <c r="GAW1" s="245"/>
      <c r="GAX1" s="245"/>
      <c r="GAY1" s="245"/>
      <c r="GAZ1" s="245"/>
      <c r="GBA1" s="245"/>
      <c r="GBB1" s="245"/>
      <c r="GBC1" s="245"/>
      <c r="GBD1" s="245"/>
      <c r="GBE1" s="245"/>
      <c r="GBF1" s="245"/>
      <c r="GBG1" s="245"/>
      <c r="GBH1" s="245"/>
      <c r="GBI1" s="245"/>
      <c r="GBJ1" s="245"/>
      <c r="GBK1" s="245"/>
      <c r="GBL1" s="245"/>
      <c r="GBM1" s="245"/>
      <c r="GBN1" s="245"/>
      <c r="GBO1" s="245"/>
      <c r="GBP1" s="245"/>
      <c r="GBQ1" s="245"/>
      <c r="GBR1" s="245"/>
      <c r="GBS1" s="245"/>
      <c r="GBT1" s="245"/>
      <c r="GBU1" s="245"/>
      <c r="GBV1" s="245"/>
      <c r="GBW1" s="245"/>
      <c r="GBX1" s="245"/>
      <c r="GBY1" s="245"/>
      <c r="GBZ1" s="245"/>
      <c r="GCA1" s="245"/>
      <c r="GCB1" s="245"/>
      <c r="GCC1" s="245"/>
      <c r="GCD1" s="245"/>
      <c r="GCE1" s="245"/>
      <c r="GCF1" s="245"/>
      <c r="GCG1" s="245"/>
      <c r="GCH1" s="245"/>
      <c r="GCI1" s="245"/>
      <c r="GCJ1" s="245"/>
      <c r="GCK1" s="245"/>
      <c r="GCL1" s="245"/>
      <c r="GCM1" s="245"/>
      <c r="GCN1" s="245"/>
      <c r="GCO1" s="245"/>
      <c r="GCP1" s="245"/>
      <c r="GCQ1" s="245"/>
      <c r="GCR1" s="245"/>
      <c r="GCS1" s="245"/>
      <c r="GCT1" s="245"/>
      <c r="GCU1" s="245"/>
      <c r="GCV1" s="245"/>
      <c r="GCW1" s="245"/>
      <c r="GCX1" s="245"/>
      <c r="GCY1" s="245"/>
      <c r="GCZ1" s="245"/>
      <c r="GDA1" s="245"/>
      <c r="GDB1" s="245"/>
      <c r="GDC1" s="245"/>
      <c r="GDD1" s="245"/>
      <c r="GDE1" s="245"/>
      <c r="GDF1" s="245"/>
      <c r="GDG1" s="245"/>
      <c r="GDH1" s="245"/>
      <c r="GDI1" s="245"/>
      <c r="GDJ1" s="245"/>
      <c r="GDK1" s="245"/>
      <c r="GDL1" s="245"/>
      <c r="GDM1" s="245"/>
      <c r="GDN1" s="245"/>
      <c r="GDO1" s="245"/>
      <c r="GDP1" s="245"/>
      <c r="GDQ1" s="245"/>
      <c r="GDR1" s="245"/>
      <c r="GDS1" s="245"/>
      <c r="GDT1" s="245"/>
      <c r="GDU1" s="245"/>
      <c r="GDV1" s="245"/>
      <c r="GDW1" s="245"/>
      <c r="GDX1" s="245"/>
      <c r="GDY1" s="245"/>
      <c r="GDZ1" s="245"/>
      <c r="GEA1" s="245"/>
      <c r="GEB1" s="245"/>
      <c r="GEC1" s="245"/>
      <c r="GED1" s="245"/>
      <c r="GEE1" s="245"/>
      <c r="GEF1" s="245"/>
      <c r="GEG1" s="245"/>
      <c r="GEH1" s="245"/>
      <c r="GEI1" s="245"/>
      <c r="GEJ1" s="245"/>
      <c r="GEK1" s="245"/>
      <c r="GEL1" s="245"/>
      <c r="GEM1" s="245"/>
      <c r="GEN1" s="245"/>
      <c r="GEO1" s="245"/>
      <c r="GEP1" s="245"/>
      <c r="GEQ1" s="245"/>
      <c r="GER1" s="245"/>
      <c r="GES1" s="245"/>
      <c r="GET1" s="245"/>
      <c r="GEU1" s="245"/>
      <c r="GEV1" s="245"/>
      <c r="GEW1" s="245"/>
      <c r="GEX1" s="245"/>
      <c r="GEY1" s="245"/>
      <c r="GEZ1" s="245"/>
      <c r="GFA1" s="245"/>
      <c r="GFB1" s="245"/>
      <c r="GFC1" s="245"/>
      <c r="GFD1" s="245"/>
      <c r="GFE1" s="245"/>
      <c r="GFF1" s="245"/>
      <c r="GFG1" s="245"/>
      <c r="GFH1" s="245"/>
      <c r="GFI1" s="245"/>
      <c r="GFJ1" s="245"/>
      <c r="GFK1" s="245"/>
      <c r="GFL1" s="245"/>
      <c r="GFM1" s="245"/>
      <c r="GFN1" s="245"/>
      <c r="GFO1" s="245"/>
      <c r="GFP1" s="245"/>
      <c r="GFQ1" s="245"/>
      <c r="GFR1" s="245"/>
      <c r="GFS1" s="245"/>
      <c r="GFT1" s="245"/>
      <c r="GFU1" s="245"/>
      <c r="GFV1" s="245"/>
      <c r="GFW1" s="245"/>
      <c r="GFX1" s="245"/>
      <c r="GFY1" s="245"/>
      <c r="GFZ1" s="245"/>
      <c r="GGA1" s="245"/>
      <c r="GGB1" s="245"/>
      <c r="GGC1" s="245"/>
      <c r="GGD1" s="245"/>
      <c r="GGE1" s="245"/>
      <c r="GGF1" s="245"/>
      <c r="GGG1" s="245"/>
      <c r="GGH1" s="245"/>
      <c r="GGI1" s="245"/>
      <c r="GGJ1" s="245"/>
      <c r="GGK1" s="245"/>
      <c r="GGL1" s="245"/>
      <c r="GGM1" s="245"/>
      <c r="GGN1" s="245"/>
      <c r="GGO1" s="245"/>
      <c r="GGP1" s="245"/>
      <c r="GGQ1" s="245"/>
      <c r="GGR1" s="245"/>
      <c r="GGS1" s="245"/>
      <c r="GGT1" s="245"/>
      <c r="GGU1" s="245"/>
      <c r="GGV1" s="245"/>
      <c r="GGW1" s="245"/>
      <c r="GGX1" s="245"/>
      <c r="GGY1" s="245"/>
      <c r="GGZ1" s="245"/>
      <c r="GHA1" s="245"/>
      <c r="GHB1" s="245"/>
      <c r="GHC1" s="245"/>
      <c r="GHD1" s="245"/>
      <c r="GHE1" s="245"/>
      <c r="GHF1" s="245"/>
      <c r="GHG1" s="245"/>
      <c r="GHH1" s="245"/>
      <c r="GHI1" s="245"/>
      <c r="GHJ1" s="245"/>
      <c r="GHK1" s="245"/>
      <c r="GHL1" s="245"/>
      <c r="GHM1" s="245"/>
      <c r="GHN1" s="245"/>
      <c r="GHO1" s="245"/>
      <c r="GHP1" s="245"/>
      <c r="GHQ1" s="245"/>
      <c r="GHR1" s="245"/>
      <c r="GHS1" s="245"/>
      <c r="GHT1" s="245"/>
      <c r="GHU1" s="245"/>
      <c r="GHV1" s="245"/>
      <c r="GHW1" s="245"/>
      <c r="GHX1" s="245"/>
      <c r="GHY1" s="245"/>
      <c r="GHZ1" s="245"/>
      <c r="GIA1" s="245"/>
      <c r="GIB1" s="245"/>
      <c r="GIC1" s="245"/>
      <c r="GID1" s="245"/>
      <c r="GIE1" s="245"/>
      <c r="GIF1" s="245"/>
      <c r="GIG1" s="245"/>
      <c r="GIH1" s="245"/>
      <c r="GII1" s="245"/>
      <c r="GIJ1" s="245"/>
      <c r="GIK1" s="245"/>
      <c r="GIL1" s="245"/>
      <c r="GIM1" s="245"/>
      <c r="GIN1" s="245"/>
      <c r="GIO1" s="245"/>
      <c r="GIP1" s="245"/>
      <c r="GIQ1" s="245"/>
      <c r="GIR1" s="245"/>
      <c r="GIS1" s="245"/>
      <c r="GIT1" s="245"/>
      <c r="GIU1" s="245"/>
      <c r="GIV1" s="245"/>
      <c r="GIW1" s="245"/>
      <c r="GIX1" s="245"/>
      <c r="GIY1" s="245"/>
      <c r="GIZ1" s="245"/>
      <c r="GJA1" s="245"/>
      <c r="GJB1" s="245"/>
      <c r="GJC1" s="245"/>
      <c r="GJD1" s="245"/>
      <c r="GJE1" s="245"/>
      <c r="GJF1" s="245"/>
      <c r="GJG1" s="245"/>
      <c r="GJH1" s="245"/>
      <c r="GJI1" s="245"/>
      <c r="GJJ1" s="245"/>
      <c r="GJK1" s="245"/>
      <c r="GJL1" s="245"/>
      <c r="GJM1" s="245"/>
      <c r="GJN1" s="245"/>
      <c r="GJO1" s="245"/>
      <c r="GJP1" s="245"/>
      <c r="GJQ1" s="245"/>
      <c r="GJR1" s="245"/>
      <c r="GJS1" s="245"/>
      <c r="GJT1" s="245"/>
      <c r="GJU1" s="245"/>
      <c r="GJV1" s="245"/>
      <c r="GJW1" s="245"/>
      <c r="GJX1" s="245"/>
      <c r="GJY1" s="245"/>
      <c r="GJZ1" s="245"/>
      <c r="GKA1" s="245"/>
      <c r="GKB1" s="245"/>
      <c r="GKC1" s="245"/>
      <c r="GKD1" s="245"/>
      <c r="GKE1" s="245"/>
      <c r="GKF1" s="245"/>
      <c r="GKG1" s="245"/>
      <c r="GKH1" s="245"/>
      <c r="GKI1" s="245"/>
      <c r="GKJ1" s="245"/>
      <c r="GKK1" s="245"/>
      <c r="GKL1" s="245"/>
      <c r="GKM1" s="245"/>
      <c r="GKN1" s="245"/>
      <c r="GKO1" s="245"/>
      <c r="GKP1" s="245"/>
      <c r="GKQ1" s="245"/>
      <c r="GKR1" s="245"/>
      <c r="GKS1" s="245"/>
      <c r="GKT1" s="245"/>
      <c r="GKU1" s="245"/>
      <c r="GKV1" s="245"/>
      <c r="GKW1" s="245"/>
      <c r="GKX1" s="245"/>
      <c r="GKY1" s="245"/>
      <c r="GKZ1" s="245"/>
      <c r="GLA1" s="245"/>
      <c r="GLB1" s="245"/>
      <c r="GLC1" s="245"/>
      <c r="GLD1" s="245"/>
      <c r="GLE1" s="245"/>
      <c r="GLF1" s="245"/>
      <c r="GLG1" s="245"/>
      <c r="GLH1" s="245"/>
      <c r="GLI1" s="245"/>
      <c r="GLJ1" s="245"/>
      <c r="GLK1" s="245"/>
      <c r="GLL1" s="245"/>
      <c r="GLM1" s="245"/>
      <c r="GLN1" s="245"/>
      <c r="GLO1" s="245"/>
      <c r="GLP1" s="245"/>
      <c r="GLQ1" s="245"/>
      <c r="GLR1" s="245"/>
      <c r="GLS1" s="245"/>
      <c r="GLT1" s="245"/>
      <c r="GLU1" s="245"/>
      <c r="GLV1" s="245"/>
      <c r="GLW1" s="245"/>
      <c r="GLX1" s="245"/>
      <c r="GLY1" s="245"/>
      <c r="GLZ1" s="245"/>
      <c r="GMA1" s="245"/>
      <c r="GMB1" s="245"/>
      <c r="GMC1" s="245"/>
      <c r="GMD1" s="245"/>
      <c r="GME1" s="245"/>
      <c r="GMF1" s="245"/>
      <c r="GMG1" s="245"/>
      <c r="GMH1" s="245"/>
      <c r="GMI1" s="245"/>
      <c r="GMJ1" s="245"/>
      <c r="GMK1" s="245"/>
      <c r="GML1" s="245"/>
      <c r="GMM1" s="245"/>
      <c r="GMN1" s="245"/>
      <c r="GMO1" s="245"/>
      <c r="GMP1" s="245"/>
      <c r="GMQ1" s="245"/>
      <c r="GMR1" s="245"/>
      <c r="GMS1" s="245"/>
      <c r="GMT1" s="245"/>
      <c r="GMU1" s="245"/>
      <c r="GMV1" s="245"/>
      <c r="GMW1" s="245"/>
      <c r="GMX1" s="245"/>
      <c r="GMY1" s="245"/>
      <c r="GMZ1" s="245"/>
      <c r="GNA1" s="245"/>
      <c r="GNB1" s="245"/>
      <c r="GNC1" s="245"/>
      <c r="GND1" s="245"/>
      <c r="GNE1" s="245"/>
      <c r="GNF1" s="245"/>
      <c r="GNG1" s="245"/>
      <c r="GNH1" s="245"/>
      <c r="GNI1" s="245"/>
      <c r="GNJ1" s="245"/>
      <c r="GNK1" s="245"/>
      <c r="GNL1" s="245"/>
      <c r="GNM1" s="245"/>
      <c r="GNN1" s="245"/>
      <c r="GNO1" s="245"/>
      <c r="GNP1" s="245"/>
      <c r="GNQ1" s="245"/>
      <c r="GNR1" s="245"/>
      <c r="GNS1" s="245"/>
      <c r="GNT1" s="245"/>
      <c r="GNU1" s="245"/>
      <c r="GNV1" s="245"/>
      <c r="GNW1" s="245"/>
      <c r="GNX1" s="245"/>
      <c r="GNY1" s="245"/>
      <c r="GNZ1" s="245"/>
      <c r="GOA1" s="245"/>
      <c r="GOB1" s="245"/>
      <c r="GOC1" s="245"/>
      <c r="GOD1" s="245"/>
      <c r="GOE1" s="245"/>
      <c r="GOF1" s="245"/>
      <c r="GOG1" s="245"/>
      <c r="GOH1" s="245"/>
      <c r="GOI1" s="245"/>
      <c r="GOJ1" s="245"/>
      <c r="GOK1" s="245"/>
      <c r="GOL1" s="245"/>
      <c r="GOM1" s="245"/>
      <c r="GON1" s="245"/>
      <c r="GOO1" s="245"/>
      <c r="GOP1" s="245"/>
      <c r="GOQ1" s="245"/>
      <c r="GOR1" s="245"/>
      <c r="GOS1" s="245"/>
      <c r="GOT1" s="245"/>
      <c r="GOU1" s="245"/>
      <c r="GOV1" s="245"/>
      <c r="GOW1" s="245"/>
      <c r="GOX1" s="245"/>
      <c r="GOY1" s="245"/>
      <c r="GOZ1" s="245"/>
      <c r="GPA1" s="245"/>
      <c r="GPB1" s="245"/>
      <c r="GPC1" s="245"/>
      <c r="GPD1" s="245"/>
      <c r="GPE1" s="245"/>
      <c r="GPF1" s="245"/>
      <c r="GPG1" s="245"/>
      <c r="GPH1" s="245"/>
      <c r="GPI1" s="245"/>
      <c r="GPJ1" s="245"/>
      <c r="GPK1" s="245"/>
      <c r="GPL1" s="245"/>
      <c r="GPM1" s="245"/>
      <c r="GPN1" s="245"/>
      <c r="GPO1" s="245"/>
      <c r="GPP1" s="245"/>
      <c r="GPQ1" s="245"/>
      <c r="GPR1" s="245"/>
      <c r="GPS1" s="245"/>
      <c r="GPT1" s="245"/>
      <c r="GPU1" s="245"/>
      <c r="GPV1" s="245"/>
      <c r="GPW1" s="245"/>
      <c r="GPX1" s="245"/>
      <c r="GPY1" s="245"/>
      <c r="GPZ1" s="245"/>
      <c r="GQA1" s="245"/>
      <c r="GQB1" s="245"/>
      <c r="GQC1" s="245"/>
      <c r="GQD1" s="245"/>
      <c r="GQE1" s="245"/>
      <c r="GQF1" s="245"/>
      <c r="GQG1" s="245"/>
      <c r="GQH1" s="245"/>
      <c r="GQI1" s="245"/>
      <c r="GQJ1" s="245"/>
      <c r="GQK1" s="245"/>
      <c r="GQL1" s="245"/>
      <c r="GQM1" s="245"/>
      <c r="GQN1" s="245"/>
      <c r="GQO1" s="245"/>
      <c r="GQP1" s="245"/>
      <c r="GQQ1" s="245"/>
      <c r="GQR1" s="245"/>
      <c r="GQS1" s="245"/>
      <c r="GQT1" s="245"/>
      <c r="GQU1" s="245"/>
      <c r="GQV1" s="245"/>
      <c r="GQW1" s="245"/>
      <c r="GQX1" s="245"/>
      <c r="GQY1" s="245"/>
      <c r="GQZ1" s="245"/>
      <c r="GRA1" s="245"/>
      <c r="GRB1" s="245"/>
      <c r="GRC1" s="245"/>
      <c r="GRD1" s="245"/>
      <c r="GRE1" s="245"/>
      <c r="GRF1" s="245"/>
      <c r="GRG1" s="245"/>
      <c r="GRH1" s="245"/>
      <c r="GRI1" s="245"/>
      <c r="GRJ1" s="245"/>
      <c r="GRK1" s="245"/>
      <c r="GRL1" s="245"/>
      <c r="GRM1" s="245"/>
      <c r="GRN1" s="245"/>
      <c r="GRO1" s="245"/>
      <c r="GRP1" s="245"/>
      <c r="GRQ1" s="245"/>
      <c r="GRR1" s="245"/>
      <c r="GRS1" s="245"/>
      <c r="GRT1" s="245"/>
      <c r="GRU1" s="245"/>
      <c r="GRV1" s="245"/>
      <c r="GRW1" s="245"/>
      <c r="GRX1" s="245"/>
      <c r="GRY1" s="245"/>
      <c r="GRZ1" s="245"/>
      <c r="GSA1" s="245"/>
      <c r="GSB1" s="245"/>
      <c r="GSC1" s="245"/>
      <c r="GSD1" s="245"/>
      <c r="GSE1" s="245"/>
      <c r="GSF1" s="245"/>
      <c r="GSG1" s="245"/>
      <c r="GSH1" s="245"/>
      <c r="GSI1" s="245"/>
      <c r="GSJ1" s="245"/>
      <c r="GSK1" s="245"/>
      <c r="GSL1" s="245"/>
      <c r="GSM1" s="245"/>
      <c r="GSN1" s="245"/>
      <c r="GSO1" s="245"/>
      <c r="GSP1" s="245"/>
      <c r="GSQ1" s="245"/>
      <c r="GSR1" s="245"/>
      <c r="GSS1" s="245"/>
      <c r="GST1" s="245"/>
      <c r="GSU1" s="245"/>
      <c r="GSV1" s="245"/>
      <c r="GSW1" s="245"/>
      <c r="GSX1" s="245"/>
      <c r="GSY1" s="245"/>
      <c r="GSZ1" s="245"/>
      <c r="GTA1" s="245"/>
      <c r="GTB1" s="245"/>
      <c r="GTC1" s="245"/>
      <c r="GTD1" s="245"/>
      <c r="GTE1" s="245"/>
      <c r="GTF1" s="245"/>
      <c r="GTG1" s="245"/>
      <c r="GTH1" s="245"/>
      <c r="GTI1" s="245"/>
      <c r="GTJ1" s="245"/>
      <c r="GTK1" s="245"/>
      <c r="GTL1" s="245"/>
      <c r="GTM1" s="245"/>
      <c r="GTN1" s="245"/>
      <c r="GTO1" s="245"/>
      <c r="GTP1" s="245"/>
      <c r="GTQ1" s="245"/>
      <c r="GTR1" s="245"/>
      <c r="GTS1" s="245"/>
      <c r="GTT1" s="245"/>
      <c r="GTU1" s="245"/>
      <c r="GTV1" s="245"/>
      <c r="GTW1" s="245"/>
      <c r="GTX1" s="245"/>
      <c r="GTY1" s="245"/>
      <c r="GTZ1" s="245"/>
      <c r="GUA1" s="245"/>
      <c r="GUB1" s="245"/>
      <c r="GUC1" s="245"/>
      <c r="GUD1" s="245"/>
      <c r="GUE1" s="245"/>
      <c r="GUF1" s="245"/>
      <c r="GUG1" s="245"/>
      <c r="GUH1" s="245"/>
      <c r="GUI1" s="245"/>
      <c r="GUJ1" s="245"/>
      <c r="GUK1" s="245"/>
      <c r="GUL1" s="245"/>
      <c r="GUM1" s="245"/>
      <c r="GUN1" s="245"/>
      <c r="GUO1" s="245"/>
      <c r="GUP1" s="245"/>
      <c r="GUQ1" s="245"/>
      <c r="GUR1" s="245"/>
      <c r="GUS1" s="245"/>
      <c r="GUT1" s="245"/>
      <c r="GUU1" s="245"/>
      <c r="GUV1" s="245"/>
      <c r="GUW1" s="245"/>
      <c r="GUX1" s="245"/>
      <c r="GUY1" s="245"/>
      <c r="GUZ1" s="245"/>
      <c r="GVA1" s="245"/>
      <c r="GVB1" s="245"/>
      <c r="GVC1" s="245"/>
      <c r="GVD1" s="245"/>
      <c r="GVE1" s="245"/>
      <c r="GVF1" s="245"/>
      <c r="GVG1" s="245"/>
      <c r="GVH1" s="245"/>
      <c r="GVI1" s="245"/>
      <c r="GVJ1" s="245"/>
      <c r="GVK1" s="245"/>
      <c r="GVL1" s="245"/>
      <c r="GVM1" s="245"/>
      <c r="GVN1" s="245"/>
      <c r="GVO1" s="245"/>
      <c r="GVP1" s="245"/>
      <c r="GVQ1" s="245"/>
      <c r="GVR1" s="245"/>
      <c r="GVS1" s="245"/>
      <c r="GVT1" s="245"/>
      <c r="GVU1" s="245"/>
      <c r="GVV1" s="245"/>
      <c r="GVW1" s="245"/>
      <c r="GVX1" s="245"/>
      <c r="GVY1" s="245"/>
      <c r="GVZ1" s="245"/>
      <c r="GWA1" s="245"/>
      <c r="GWB1" s="245"/>
      <c r="GWC1" s="245"/>
      <c r="GWD1" s="245"/>
      <c r="GWE1" s="245"/>
      <c r="GWF1" s="245"/>
      <c r="GWG1" s="245"/>
      <c r="GWH1" s="245"/>
      <c r="GWI1" s="245"/>
      <c r="GWJ1" s="245"/>
      <c r="GWK1" s="245"/>
      <c r="GWL1" s="245"/>
      <c r="GWM1" s="245"/>
      <c r="GWN1" s="245"/>
      <c r="GWO1" s="245"/>
      <c r="GWP1" s="245"/>
      <c r="GWQ1" s="245"/>
      <c r="GWR1" s="245"/>
      <c r="GWS1" s="245"/>
      <c r="GWT1" s="245"/>
      <c r="GWU1" s="245"/>
      <c r="GWV1" s="245"/>
      <c r="GWW1" s="245"/>
      <c r="GWX1" s="245"/>
      <c r="GWY1" s="245"/>
      <c r="GWZ1" s="245"/>
      <c r="GXA1" s="245"/>
      <c r="GXB1" s="245"/>
      <c r="GXC1" s="245"/>
      <c r="GXD1" s="245"/>
      <c r="GXE1" s="245"/>
      <c r="GXF1" s="245"/>
      <c r="GXG1" s="245"/>
      <c r="GXH1" s="245"/>
      <c r="GXI1" s="245"/>
      <c r="GXJ1" s="245"/>
      <c r="GXK1" s="245"/>
      <c r="GXL1" s="245"/>
      <c r="GXM1" s="245"/>
      <c r="GXN1" s="245"/>
      <c r="GXO1" s="245"/>
      <c r="GXP1" s="245"/>
      <c r="GXQ1" s="245"/>
      <c r="GXR1" s="245"/>
      <c r="GXS1" s="245"/>
      <c r="GXT1" s="245"/>
      <c r="GXU1" s="245"/>
      <c r="GXV1" s="245"/>
      <c r="GXW1" s="245"/>
      <c r="GXX1" s="245"/>
      <c r="GXY1" s="245"/>
      <c r="GXZ1" s="245"/>
      <c r="GYA1" s="245"/>
      <c r="GYB1" s="245"/>
      <c r="GYC1" s="245"/>
      <c r="GYD1" s="245"/>
      <c r="GYE1" s="245"/>
      <c r="GYF1" s="245"/>
      <c r="GYG1" s="245"/>
      <c r="GYH1" s="245"/>
      <c r="GYI1" s="245"/>
      <c r="GYJ1" s="245"/>
      <c r="GYK1" s="245"/>
      <c r="GYL1" s="245"/>
      <c r="GYM1" s="245"/>
      <c r="GYN1" s="245"/>
      <c r="GYO1" s="245"/>
      <c r="GYP1" s="245"/>
      <c r="GYQ1" s="245"/>
      <c r="GYR1" s="245"/>
      <c r="GYS1" s="245"/>
      <c r="GYT1" s="245"/>
      <c r="GYU1" s="245"/>
      <c r="GYV1" s="245"/>
      <c r="GYW1" s="245"/>
      <c r="GYX1" s="245"/>
      <c r="GYY1" s="245"/>
      <c r="GYZ1" s="245"/>
      <c r="GZA1" s="245"/>
      <c r="GZB1" s="245"/>
      <c r="GZC1" s="245"/>
      <c r="GZD1" s="245"/>
      <c r="GZE1" s="245"/>
      <c r="GZF1" s="245"/>
      <c r="GZG1" s="245"/>
      <c r="GZH1" s="245"/>
      <c r="GZI1" s="245"/>
      <c r="GZJ1" s="245"/>
      <c r="GZK1" s="245"/>
      <c r="GZL1" s="245"/>
      <c r="GZM1" s="245"/>
      <c r="GZN1" s="245"/>
      <c r="GZO1" s="245"/>
      <c r="GZP1" s="245"/>
      <c r="GZQ1" s="245"/>
      <c r="GZR1" s="245"/>
      <c r="GZS1" s="245"/>
      <c r="GZT1" s="245"/>
      <c r="GZU1" s="245"/>
      <c r="GZV1" s="245"/>
      <c r="GZW1" s="245"/>
      <c r="GZX1" s="245"/>
      <c r="GZY1" s="245"/>
      <c r="GZZ1" s="245"/>
      <c r="HAA1" s="245"/>
      <c r="HAB1" s="245"/>
      <c r="HAC1" s="245"/>
      <c r="HAD1" s="245"/>
      <c r="HAE1" s="245"/>
      <c r="HAF1" s="245"/>
      <c r="HAG1" s="245"/>
      <c r="HAH1" s="245"/>
      <c r="HAI1" s="245"/>
      <c r="HAJ1" s="245"/>
      <c r="HAK1" s="245"/>
      <c r="HAL1" s="245"/>
      <c r="HAM1" s="245"/>
      <c r="HAN1" s="245"/>
      <c r="HAO1" s="245"/>
      <c r="HAP1" s="245"/>
      <c r="HAQ1" s="245"/>
      <c r="HAR1" s="245"/>
      <c r="HAS1" s="245"/>
      <c r="HAT1" s="245"/>
      <c r="HAU1" s="245"/>
      <c r="HAV1" s="245"/>
      <c r="HAW1" s="245"/>
      <c r="HAX1" s="245"/>
      <c r="HAY1" s="245"/>
      <c r="HAZ1" s="245"/>
      <c r="HBA1" s="245"/>
      <c r="HBB1" s="245"/>
      <c r="HBC1" s="245"/>
      <c r="HBD1" s="245"/>
      <c r="HBE1" s="245"/>
      <c r="HBF1" s="245"/>
      <c r="HBG1" s="245"/>
      <c r="HBH1" s="245"/>
      <c r="HBI1" s="245"/>
      <c r="HBJ1" s="245"/>
      <c r="HBK1" s="245"/>
      <c r="HBL1" s="245"/>
      <c r="HBM1" s="245"/>
      <c r="HBN1" s="245"/>
      <c r="HBO1" s="245"/>
      <c r="HBP1" s="245"/>
      <c r="HBQ1" s="245"/>
      <c r="HBR1" s="245"/>
      <c r="HBS1" s="245"/>
      <c r="HBT1" s="245"/>
      <c r="HBU1" s="245"/>
      <c r="HBV1" s="245"/>
      <c r="HBW1" s="245"/>
      <c r="HBX1" s="245"/>
      <c r="HBY1" s="245"/>
      <c r="HBZ1" s="245"/>
      <c r="HCA1" s="245"/>
      <c r="HCB1" s="245"/>
      <c r="HCC1" s="245"/>
      <c r="HCD1" s="245"/>
      <c r="HCE1" s="245"/>
      <c r="HCF1" s="245"/>
      <c r="HCG1" s="245"/>
      <c r="HCH1" s="245"/>
      <c r="HCI1" s="245"/>
      <c r="HCJ1" s="245"/>
      <c r="HCK1" s="245"/>
      <c r="HCL1" s="245"/>
      <c r="HCM1" s="245"/>
      <c r="HCN1" s="245"/>
      <c r="HCO1" s="245"/>
      <c r="HCP1" s="245"/>
      <c r="HCQ1" s="245"/>
      <c r="HCR1" s="245"/>
      <c r="HCS1" s="245"/>
      <c r="HCT1" s="245"/>
      <c r="HCU1" s="245"/>
      <c r="HCV1" s="245"/>
      <c r="HCW1" s="245"/>
      <c r="HCX1" s="245"/>
      <c r="HCY1" s="245"/>
      <c r="HCZ1" s="245"/>
      <c r="HDA1" s="245"/>
      <c r="HDB1" s="245"/>
      <c r="HDC1" s="245"/>
      <c r="HDD1" s="245"/>
      <c r="HDE1" s="245"/>
      <c r="HDF1" s="245"/>
      <c r="HDG1" s="245"/>
      <c r="HDH1" s="245"/>
      <c r="HDI1" s="245"/>
      <c r="HDJ1" s="245"/>
      <c r="HDK1" s="245"/>
      <c r="HDL1" s="245"/>
      <c r="HDM1" s="245"/>
      <c r="HDN1" s="245"/>
      <c r="HDO1" s="245"/>
      <c r="HDP1" s="245"/>
      <c r="HDQ1" s="245"/>
      <c r="HDR1" s="245"/>
      <c r="HDS1" s="245"/>
      <c r="HDT1" s="245"/>
      <c r="HDU1" s="245"/>
      <c r="HDV1" s="245"/>
      <c r="HDW1" s="245"/>
      <c r="HDX1" s="245"/>
      <c r="HDY1" s="245"/>
      <c r="HDZ1" s="245"/>
      <c r="HEA1" s="245"/>
      <c r="HEB1" s="245"/>
      <c r="HEC1" s="245"/>
      <c r="HED1" s="245"/>
      <c r="HEE1" s="245"/>
      <c r="HEF1" s="245"/>
      <c r="HEG1" s="245"/>
      <c r="HEH1" s="245"/>
      <c r="HEI1" s="245"/>
      <c r="HEJ1" s="245"/>
      <c r="HEK1" s="245"/>
      <c r="HEL1" s="245"/>
      <c r="HEM1" s="245"/>
      <c r="HEN1" s="245"/>
      <c r="HEO1" s="245"/>
      <c r="HEP1" s="245"/>
      <c r="HEQ1" s="245"/>
      <c r="HER1" s="245"/>
      <c r="HES1" s="245"/>
      <c r="HET1" s="245"/>
      <c r="HEU1" s="245"/>
      <c r="HEV1" s="245"/>
      <c r="HEW1" s="245"/>
      <c r="HEX1" s="245"/>
      <c r="HEY1" s="245"/>
      <c r="HEZ1" s="245"/>
      <c r="HFA1" s="245"/>
      <c r="HFB1" s="245"/>
      <c r="HFC1" s="245"/>
      <c r="HFD1" s="245"/>
      <c r="HFE1" s="245"/>
      <c r="HFF1" s="245"/>
      <c r="HFG1" s="245"/>
      <c r="HFH1" s="245"/>
      <c r="HFI1" s="245"/>
      <c r="HFJ1" s="245"/>
      <c r="HFK1" s="245"/>
      <c r="HFL1" s="245"/>
      <c r="HFM1" s="245"/>
      <c r="HFN1" s="245"/>
      <c r="HFO1" s="245"/>
      <c r="HFP1" s="245"/>
      <c r="HFQ1" s="245"/>
      <c r="HFR1" s="245"/>
      <c r="HFS1" s="245"/>
      <c r="HFT1" s="245"/>
      <c r="HFU1" s="245"/>
      <c r="HFV1" s="245"/>
      <c r="HFW1" s="245"/>
      <c r="HFX1" s="245"/>
      <c r="HFY1" s="245"/>
      <c r="HFZ1" s="245"/>
      <c r="HGA1" s="245"/>
      <c r="HGB1" s="245"/>
      <c r="HGC1" s="245"/>
      <c r="HGD1" s="245"/>
      <c r="HGE1" s="245"/>
      <c r="HGF1" s="245"/>
      <c r="HGG1" s="245"/>
      <c r="HGH1" s="245"/>
      <c r="HGI1" s="245"/>
      <c r="HGJ1" s="245"/>
      <c r="HGK1" s="245"/>
      <c r="HGL1" s="245"/>
      <c r="HGM1" s="245"/>
      <c r="HGN1" s="245"/>
      <c r="HGO1" s="245"/>
      <c r="HGP1" s="245"/>
      <c r="HGQ1" s="245"/>
      <c r="HGR1" s="245"/>
      <c r="HGS1" s="245"/>
      <c r="HGT1" s="245"/>
      <c r="HGU1" s="245"/>
      <c r="HGV1" s="245"/>
      <c r="HGW1" s="245"/>
      <c r="HGX1" s="245"/>
      <c r="HGY1" s="245"/>
      <c r="HGZ1" s="245"/>
      <c r="HHA1" s="245"/>
      <c r="HHB1" s="245"/>
      <c r="HHC1" s="245"/>
      <c r="HHD1" s="245"/>
      <c r="HHE1" s="245"/>
      <c r="HHF1" s="245"/>
      <c r="HHG1" s="245"/>
      <c r="HHH1" s="245"/>
      <c r="HHI1" s="245"/>
      <c r="HHJ1" s="245"/>
      <c r="HHK1" s="245"/>
      <c r="HHL1" s="245"/>
      <c r="HHM1" s="245"/>
      <c r="HHN1" s="245"/>
      <c r="HHO1" s="245"/>
      <c r="HHP1" s="245"/>
      <c r="HHQ1" s="245"/>
      <c r="HHR1" s="245"/>
      <c r="HHS1" s="245"/>
      <c r="HHT1" s="245"/>
      <c r="HHU1" s="245"/>
      <c r="HHV1" s="245"/>
      <c r="HHW1" s="245"/>
      <c r="HHX1" s="245"/>
      <c r="HHY1" s="245"/>
      <c r="HHZ1" s="245"/>
      <c r="HIA1" s="245"/>
      <c r="HIB1" s="245"/>
      <c r="HIC1" s="245"/>
      <c r="HID1" s="245"/>
      <c r="HIE1" s="245"/>
      <c r="HIF1" s="245"/>
      <c r="HIG1" s="245"/>
      <c r="HIH1" s="245"/>
      <c r="HII1" s="245"/>
      <c r="HIJ1" s="245"/>
      <c r="HIK1" s="245"/>
      <c r="HIL1" s="245"/>
      <c r="HIM1" s="245"/>
      <c r="HIN1" s="245"/>
      <c r="HIO1" s="245"/>
      <c r="HIP1" s="245"/>
      <c r="HIQ1" s="245"/>
      <c r="HIR1" s="245"/>
      <c r="HIS1" s="245"/>
      <c r="HIT1" s="245"/>
      <c r="HIU1" s="245"/>
      <c r="HIV1" s="245"/>
      <c r="HIW1" s="245"/>
      <c r="HIX1" s="245"/>
      <c r="HIY1" s="245"/>
      <c r="HIZ1" s="245"/>
      <c r="HJA1" s="245"/>
      <c r="HJB1" s="245"/>
      <c r="HJC1" s="245"/>
      <c r="HJD1" s="245"/>
      <c r="HJE1" s="245"/>
      <c r="HJF1" s="245"/>
      <c r="HJG1" s="245"/>
      <c r="HJH1" s="245"/>
      <c r="HJI1" s="245"/>
      <c r="HJJ1" s="245"/>
      <c r="HJK1" s="245"/>
      <c r="HJL1" s="245"/>
      <c r="HJM1" s="245"/>
      <c r="HJN1" s="245"/>
      <c r="HJO1" s="245"/>
      <c r="HJP1" s="245"/>
      <c r="HJQ1" s="245"/>
      <c r="HJR1" s="245"/>
      <c r="HJS1" s="245"/>
      <c r="HJT1" s="245"/>
      <c r="HJU1" s="245"/>
      <c r="HJV1" s="245"/>
      <c r="HJW1" s="245"/>
      <c r="HJX1" s="245"/>
      <c r="HJY1" s="245"/>
      <c r="HJZ1" s="245"/>
      <c r="HKA1" s="245"/>
      <c r="HKB1" s="245"/>
      <c r="HKC1" s="245"/>
      <c r="HKD1" s="245"/>
      <c r="HKE1" s="245"/>
      <c r="HKF1" s="245"/>
      <c r="HKG1" s="245"/>
      <c r="HKH1" s="245"/>
      <c r="HKI1" s="245"/>
      <c r="HKJ1" s="245"/>
      <c r="HKK1" s="245"/>
      <c r="HKL1" s="245"/>
      <c r="HKM1" s="245"/>
      <c r="HKN1" s="245"/>
      <c r="HKO1" s="245"/>
      <c r="HKP1" s="245"/>
      <c r="HKQ1" s="245"/>
      <c r="HKR1" s="245"/>
      <c r="HKS1" s="245"/>
      <c r="HKT1" s="245"/>
      <c r="HKU1" s="245"/>
      <c r="HKV1" s="245"/>
      <c r="HKW1" s="245"/>
      <c r="HKX1" s="245"/>
      <c r="HKY1" s="245"/>
      <c r="HKZ1" s="245"/>
      <c r="HLA1" s="245"/>
      <c r="HLB1" s="245"/>
      <c r="HLC1" s="245"/>
      <c r="HLD1" s="245"/>
      <c r="HLE1" s="245"/>
      <c r="HLF1" s="245"/>
      <c r="HLG1" s="245"/>
      <c r="HLH1" s="245"/>
      <c r="HLI1" s="245"/>
      <c r="HLJ1" s="245"/>
      <c r="HLK1" s="245"/>
      <c r="HLL1" s="245"/>
      <c r="HLM1" s="245"/>
      <c r="HLN1" s="245"/>
      <c r="HLO1" s="245"/>
      <c r="HLP1" s="245"/>
      <c r="HLQ1" s="245"/>
      <c r="HLR1" s="245"/>
      <c r="HLS1" s="245"/>
      <c r="HLT1" s="245"/>
      <c r="HLU1" s="245"/>
      <c r="HLV1" s="245"/>
      <c r="HLW1" s="245"/>
      <c r="HLX1" s="245"/>
      <c r="HLY1" s="245"/>
      <c r="HLZ1" s="245"/>
      <c r="HMA1" s="245"/>
      <c r="HMB1" s="245"/>
      <c r="HMC1" s="245"/>
      <c r="HMD1" s="245"/>
      <c r="HME1" s="245"/>
      <c r="HMF1" s="245"/>
      <c r="HMG1" s="245"/>
      <c r="HMH1" s="245"/>
      <c r="HMI1" s="245"/>
      <c r="HMJ1" s="245"/>
      <c r="HMK1" s="245"/>
      <c r="HML1" s="245"/>
      <c r="HMM1" s="245"/>
      <c r="HMN1" s="245"/>
      <c r="HMO1" s="245"/>
      <c r="HMP1" s="245"/>
      <c r="HMQ1" s="245"/>
      <c r="HMR1" s="245"/>
      <c r="HMS1" s="245"/>
      <c r="HMT1" s="245"/>
      <c r="HMU1" s="245"/>
      <c r="HMV1" s="245"/>
      <c r="HMW1" s="245"/>
      <c r="HMX1" s="245"/>
      <c r="HMY1" s="245"/>
      <c r="HMZ1" s="245"/>
      <c r="HNA1" s="245"/>
      <c r="HNB1" s="245"/>
      <c r="HNC1" s="245"/>
      <c r="HND1" s="245"/>
      <c r="HNE1" s="245"/>
      <c r="HNF1" s="245"/>
      <c r="HNG1" s="245"/>
      <c r="HNH1" s="245"/>
      <c r="HNI1" s="245"/>
      <c r="HNJ1" s="245"/>
      <c r="HNK1" s="245"/>
      <c r="HNL1" s="245"/>
      <c r="HNM1" s="245"/>
      <c r="HNN1" s="245"/>
      <c r="HNO1" s="245"/>
      <c r="HNP1" s="245"/>
      <c r="HNQ1" s="245"/>
      <c r="HNR1" s="245"/>
      <c r="HNS1" s="245"/>
      <c r="HNT1" s="245"/>
      <c r="HNU1" s="245"/>
      <c r="HNV1" s="245"/>
      <c r="HNW1" s="245"/>
      <c r="HNX1" s="245"/>
      <c r="HNY1" s="245"/>
      <c r="HNZ1" s="245"/>
      <c r="HOA1" s="245"/>
      <c r="HOB1" s="245"/>
      <c r="HOC1" s="245"/>
      <c r="HOD1" s="245"/>
      <c r="HOE1" s="245"/>
      <c r="HOF1" s="245"/>
      <c r="HOG1" s="245"/>
      <c r="HOH1" s="245"/>
      <c r="HOI1" s="245"/>
      <c r="HOJ1" s="245"/>
      <c r="HOK1" s="245"/>
      <c r="HOL1" s="245"/>
      <c r="HOM1" s="245"/>
      <c r="HON1" s="245"/>
      <c r="HOO1" s="245"/>
      <c r="HOP1" s="245"/>
      <c r="HOQ1" s="245"/>
      <c r="HOR1" s="245"/>
      <c r="HOS1" s="245"/>
      <c r="HOT1" s="245"/>
      <c r="HOU1" s="245"/>
      <c r="HOV1" s="245"/>
      <c r="HOW1" s="245"/>
      <c r="HOX1" s="245"/>
      <c r="HOY1" s="245"/>
      <c r="HOZ1" s="245"/>
      <c r="HPA1" s="245"/>
      <c r="HPB1" s="245"/>
      <c r="HPC1" s="245"/>
      <c r="HPD1" s="245"/>
      <c r="HPE1" s="245"/>
      <c r="HPF1" s="245"/>
      <c r="HPG1" s="245"/>
      <c r="HPH1" s="245"/>
      <c r="HPI1" s="245"/>
      <c r="HPJ1" s="245"/>
      <c r="HPK1" s="245"/>
      <c r="HPL1" s="245"/>
      <c r="HPM1" s="245"/>
      <c r="HPN1" s="245"/>
      <c r="HPO1" s="245"/>
      <c r="HPP1" s="245"/>
      <c r="HPQ1" s="245"/>
      <c r="HPR1" s="245"/>
      <c r="HPS1" s="245"/>
      <c r="HPT1" s="245"/>
      <c r="HPU1" s="245"/>
      <c r="HPV1" s="245"/>
      <c r="HPW1" s="245"/>
      <c r="HPX1" s="245"/>
      <c r="HPY1" s="245"/>
      <c r="HPZ1" s="245"/>
      <c r="HQA1" s="245"/>
      <c r="HQB1" s="245"/>
      <c r="HQC1" s="245"/>
      <c r="HQD1" s="245"/>
      <c r="HQE1" s="245"/>
      <c r="HQF1" s="245"/>
      <c r="HQG1" s="245"/>
      <c r="HQH1" s="245"/>
      <c r="HQI1" s="245"/>
      <c r="HQJ1" s="245"/>
      <c r="HQK1" s="245"/>
      <c r="HQL1" s="245"/>
      <c r="HQM1" s="245"/>
      <c r="HQN1" s="245"/>
      <c r="HQO1" s="245"/>
      <c r="HQP1" s="245"/>
      <c r="HQQ1" s="245"/>
      <c r="HQR1" s="245"/>
      <c r="HQS1" s="245"/>
      <c r="HQT1" s="245"/>
      <c r="HQU1" s="245"/>
      <c r="HQV1" s="245"/>
      <c r="HQW1" s="245"/>
      <c r="HQX1" s="245"/>
      <c r="HQY1" s="245"/>
      <c r="HQZ1" s="245"/>
      <c r="HRA1" s="245"/>
      <c r="HRB1" s="245"/>
      <c r="HRC1" s="245"/>
      <c r="HRD1" s="245"/>
      <c r="HRE1" s="245"/>
      <c r="HRF1" s="245"/>
      <c r="HRG1" s="245"/>
      <c r="HRH1" s="245"/>
      <c r="HRI1" s="245"/>
      <c r="HRJ1" s="245"/>
      <c r="HRK1" s="245"/>
      <c r="HRL1" s="245"/>
      <c r="HRM1" s="245"/>
      <c r="HRN1" s="245"/>
      <c r="HRO1" s="245"/>
      <c r="HRP1" s="245"/>
      <c r="HRQ1" s="245"/>
      <c r="HRR1" s="245"/>
      <c r="HRS1" s="245"/>
      <c r="HRT1" s="245"/>
      <c r="HRU1" s="245"/>
      <c r="HRV1" s="245"/>
      <c r="HRW1" s="245"/>
      <c r="HRX1" s="245"/>
      <c r="HRY1" s="245"/>
      <c r="HRZ1" s="245"/>
      <c r="HSA1" s="245"/>
      <c r="HSB1" s="245"/>
      <c r="HSC1" s="245"/>
      <c r="HSD1" s="245"/>
      <c r="HSE1" s="245"/>
      <c r="HSF1" s="245"/>
      <c r="HSG1" s="245"/>
      <c r="HSH1" s="245"/>
      <c r="HSI1" s="245"/>
      <c r="HSJ1" s="245"/>
      <c r="HSK1" s="245"/>
      <c r="HSL1" s="245"/>
      <c r="HSM1" s="245"/>
      <c r="HSN1" s="245"/>
      <c r="HSO1" s="245"/>
      <c r="HSP1" s="245"/>
      <c r="HSQ1" s="245"/>
      <c r="HSR1" s="245"/>
      <c r="HSS1" s="245"/>
      <c r="HST1" s="245"/>
      <c r="HSU1" s="245"/>
      <c r="HSV1" s="245"/>
      <c r="HSW1" s="245"/>
      <c r="HSX1" s="245"/>
      <c r="HSY1" s="245"/>
      <c r="HSZ1" s="245"/>
      <c r="HTA1" s="245"/>
      <c r="HTB1" s="245"/>
      <c r="HTC1" s="245"/>
      <c r="HTD1" s="245"/>
      <c r="HTE1" s="245"/>
      <c r="HTF1" s="245"/>
      <c r="HTG1" s="245"/>
      <c r="HTH1" s="245"/>
      <c r="HTI1" s="245"/>
      <c r="HTJ1" s="245"/>
      <c r="HTK1" s="245"/>
      <c r="HTL1" s="245"/>
      <c r="HTM1" s="245"/>
      <c r="HTN1" s="245"/>
      <c r="HTO1" s="245"/>
      <c r="HTP1" s="245"/>
      <c r="HTQ1" s="245"/>
      <c r="HTR1" s="245"/>
      <c r="HTS1" s="245"/>
      <c r="HTT1" s="245"/>
      <c r="HTU1" s="245"/>
      <c r="HTV1" s="245"/>
      <c r="HTW1" s="245"/>
      <c r="HTX1" s="245"/>
      <c r="HTY1" s="245"/>
      <c r="HTZ1" s="245"/>
      <c r="HUA1" s="245"/>
      <c r="HUB1" s="245"/>
      <c r="HUC1" s="245"/>
      <c r="HUD1" s="245"/>
      <c r="HUE1" s="245"/>
      <c r="HUF1" s="245"/>
      <c r="HUG1" s="245"/>
      <c r="HUH1" s="245"/>
      <c r="HUI1" s="245"/>
      <c r="HUJ1" s="245"/>
      <c r="HUK1" s="245"/>
      <c r="HUL1" s="245"/>
      <c r="HUM1" s="245"/>
      <c r="HUN1" s="245"/>
      <c r="HUO1" s="245"/>
      <c r="HUP1" s="245"/>
      <c r="HUQ1" s="245"/>
      <c r="HUR1" s="245"/>
      <c r="HUS1" s="245"/>
      <c r="HUT1" s="245"/>
      <c r="HUU1" s="245"/>
      <c r="HUV1" s="245"/>
      <c r="HUW1" s="245"/>
      <c r="HUX1" s="245"/>
      <c r="HUY1" s="245"/>
      <c r="HUZ1" s="245"/>
      <c r="HVA1" s="245"/>
      <c r="HVB1" s="245"/>
      <c r="HVC1" s="245"/>
      <c r="HVD1" s="245"/>
      <c r="HVE1" s="245"/>
      <c r="HVF1" s="245"/>
      <c r="HVG1" s="245"/>
      <c r="HVH1" s="245"/>
      <c r="HVI1" s="245"/>
      <c r="HVJ1" s="245"/>
      <c r="HVK1" s="245"/>
      <c r="HVL1" s="245"/>
      <c r="HVM1" s="245"/>
      <c r="HVN1" s="245"/>
      <c r="HVO1" s="245"/>
      <c r="HVP1" s="245"/>
      <c r="HVQ1" s="245"/>
      <c r="HVR1" s="245"/>
      <c r="HVS1" s="245"/>
      <c r="HVT1" s="245"/>
      <c r="HVU1" s="245"/>
      <c r="HVV1" s="245"/>
      <c r="HVW1" s="245"/>
      <c r="HVX1" s="245"/>
      <c r="HVY1" s="245"/>
      <c r="HVZ1" s="245"/>
      <c r="HWA1" s="245"/>
      <c r="HWB1" s="245"/>
      <c r="HWC1" s="245"/>
      <c r="HWD1" s="245"/>
      <c r="HWE1" s="245"/>
      <c r="HWF1" s="245"/>
      <c r="HWG1" s="245"/>
      <c r="HWH1" s="245"/>
      <c r="HWI1" s="245"/>
      <c r="HWJ1" s="245"/>
      <c r="HWK1" s="245"/>
      <c r="HWL1" s="245"/>
      <c r="HWM1" s="245"/>
      <c r="HWN1" s="245"/>
      <c r="HWO1" s="245"/>
      <c r="HWP1" s="245"/>
      <c r="HWQ1" s="245"/>
      <c r="HWR1" s="245"/>
      <c r="HWS1" s="245"/>
      <c r="HWT1" s="245"/>
      <c r="HWU1" s="245"/>
      <c r="HWV1" s="245"/>
      <c r="HWW1" s="245"/>
      <c r="HWX1" s="245"/>
      <c r="HWY1" s="245"/>
      <c r="HWZ1" s="245"/>
      <c r="HXA1" s="245"/>
      <c r="HXB1" s="245"/>
      <c r="HXC1" s="245"/>
      <c r="HXD1" s="245"/>
      <c r="HXE1" s="245"/>
      <c r="HXF1" s="245"/>
      <c r="HXG1" s="245"/>
      <c r="HXH1" s="245"/>
      <c r="HXI1" s="245"/>
      <c r="HXJ1" s="245"/>
      <c r="HXK1" s="245"/>
      <c r="HXL1" s="245"/>
      <c r="HXM1" s="245"/>
      <c r="HXN1" s="245"/>
      <c r="HXO1" s="245"/>
      <c r="HXP1" s="245"/>
      <c r="HXQ1" s="245"/>
      <c r="HXR1" s="245"/>
      <c r="HXS1" s="245"/>
      <c r="HXT1" s="245"/>
      <c r="HXU1" s="245"/>
      <c r="HXV1" s="245"/>
      <c r="HXW1" s="245"/>
      <c r="HXX1" s="245"/>
      <c r="HXY1" s="245"/>
      <c r="HXZ1" s="245"/>
      <c r="HYA1" s="245"/>
      <c r="HYB1" s="245"/>
      <c r="HYC1" s="245"/>
      <c r="HYD1" s="245"/>
      <c r="HYE1" s="245"/>
      <c r="HYF1" s="245"/>
      <c r="HYG1" s="245"/>
      <c r="HYH1" s="245"/>
      <c r="HYI1" s="245"/>
      <c r="HYJ1" s="245"/>
      <c r="HYK1" s="245"/>
      <c r="HYL1" s="245"/>
      <c r="HYM1" s="245"/>
      <c r="HYN1" s="245"/>
      <c r="HYO1" s="245"/>
      <c r="HYP1" s="245"/>
      <c r="HYQ1" s="245"/>
      <c r="HYR1" s="245"/>
      <c r="HYS1" s="245"/>
      <c r="HYT1" s="245"/>
      <c r="HYU1" s="245"/>
      <c r="HYV1" s="245"/>
      <c r="HYW1" s="245"/>
      <c r="HYX1" s="245"/>
      <c r="HYY1" s="245"/>
      <c r="HYZ1" s="245"/>
      <c r="HZA1" s="245"/>
      <c r="HZB1" s="245"/>
      <c r="HZC1" s="245"/>
      <c r="HZD1" s="245"/>
      <c r="HZE1" s="245"/>
      <c r="HZF1" s="245"/>
      <c r="HZG1" s="245"/>
      <c r="HZH1" s="245"/>
      <c r="HZI1" s="245"/>
      <c r="HZJ1" s="245"/>
      <c r="HZK1" s="245"/>
      <c r="HZL1" s="245"/>
      <c r="HZM1" s="245"/>
      <c r="HZN1" s="245"/>
      <c r="HZO1" s="245"/>
      <c r="HZP1" s="245"/>
      <c r="HZQ1" s="245"/>
      <c r="HZR1" s="245"/>
      <c r="HZS1" s="245"/>
      <c r="HZT1" s="245"/>
      <c r="HZU1" s="245"/>
      <c r="HZV1" s="245"/>
      <c r="HZW1" s="245"/>
      <c r="HZX1" s="245"/>
      <c r="HZY1" s="245"/>
      <c r="HZZ1" s="245"/>
      <c r="IAA1" s="245"/>
      <c r="IAB1" s="245"/>
      <c r="IAC1" s="245"/>
      <c r="IAD1" s="245"/>
      <c r="IAE1" s="245"/>
      <c r="IAF1" s="245"/>
      <c r="IAG1" s="245"/>
      <c r="IAH1" s="245"/>
      <c r="IAI1" s="245"/>
      <c r="IAJ1" s="245"/>
      <c r="IAK1" s="245"/>
      <c r="IAL1" s="245"/>
      <c r="IAM1" s="245"/>
      <c r="IAN1" s="245"/>
      <c r="IAO1" s="245"/>
      <c r="IAP1" s="245"/>
      <c r="IAQ1" s="245"/>
      <c r="IAR1" s="245"/>
      <c r="IAS1" s="245"/>
      <c r="IAT1" s="245"/>
      <c r="IAU1" s="245"/>
      <c r="IAV1" s="245"/>
      <c r="IAW1" s="245"/>
      <c r="IAX1" s="245"/>
      <c r="IAY1" s="245"/>
      <c r="IAZ1" s="245"/>
      <c r="IBA1" s="245"/>
      <c r="IBB1" s="245"/>
      <c r="IBC1" s="245"/>
      <c r="IBD1" s="245"/>
      <c r="IBE1" s="245"/>
      <c r="IBF1" s="245"/>
      <c r="IBG1" s="245"/>
      <c r="IBH1" s="245"/>
      <c r="IBI1" s="245"/>
      <c r="IBJ1" s="245"/>
      <c r="IBK1" s="245"/>
      <c r="IBL1" s="245"/>
      <c r="IBM1" s="245"/>
      <c r="IBN1" s="245"/>
      <c r="IBO1" s="245"/>
      <c r="IBP1" s="245"/>
      <c r="IBQ1" s="245"/>
      <c r="IBR1" s="245"/>
      <c r="IBS1" s="245"/>
      <c r="IBT1" s="245"/>
      <c r="IBU1" s="245"/>
      <c r="IBV1" s="245"/>
      <c r="IBW1" s="245"/>
      <c r="IBX1" s="245"/>
      <c r="IBY1" s="245"/>
      <c r="IBZ1" s="245"/>
      <c r="ICA1" s="245"/>
      <c r="ICB1" s="245"/>
      <c r="ICC1" s="245"/>
      <c r="ICD1" s="245"/>
      <c r="ICE1" s="245"/>
      <c r="ICF1" s="245"/>
      <c r="ICG1" s="245"/>
      <c r="ICH1" s="245"/>
      <c r="ICI1" s="245"/>
      <c r="ICJ1" s="245"/>
      <c r="ICK1" s="245"/>
      <c r="ICL1" s="245"/>
      <c r="ICM1" s="245"/>
      <c r="ICN1" s="245"/>
      <c r="ICO1" s="245"/>
      <c r="ICP1" s="245"/>
      <c r="ICQ1" s="245"/>
      <c r="ICR1" s="245"/>
      <c r="ICS1" s="245"/>
      <c r="ICT1" s="245"/>
      <c r="ICU1" s="245"/>
      <c r="ICV1" s="245"/>
      <c r="ICW1" s="245"/>
      <c r="ICX1" s="245"/>
      <c r="ICY1" s="245"/>
      <c r="ICZ1" s="245"/>
      <c r="IDA1" s="245"/>
      <c r="IDB1" s="245"/>
      <c r="IDC1" s="245"/>
      <c r="IDD1" s="245"/>
      <c r="IDE1" s="245"/>
      <c r="IDF1" s="245"/>
      <c r="IDG1" s="245"/>
      <c r="IDH1" s="245"/>
      <c r="IDI1" s="245"/>
      <c r="IDJ1" s="245"/>
      <c r="IDK1" s="245"/>
      <c r="IDL1" s="245"/>
      <c r="IDM1" s="245"/>
      <c r="IDN1" s="245"/>
      <c r="IDO1" s="245"/>
      <c r="IDP1" s="245"/>
      <c r="IDQ1" s="245"/>
      <c r="IDR1" s="245"/>
      <c r="IDS1" s="245"/>
      <c r="IDT1" s="245"/>
      <c r="IDU1" s="245"/>
      <c r="IDV1" s="245"/>
      <c r="IDW1" s="245"/>
      <c r="IDX1" s="245"/>
      <c r="IDY1" s="245"/>
      <c r="IDZ1" s="245"/>
      <c r="IEA1" s="245"/>
      <c r="IEB1" s="245"/>
      <c r="IEC1" s="245"/>
      <c r="IED1" s="245"/>
      <c r="IEE1" s="245"/>
      <c r="IEF1" s="245"/>
      <c r="IEG1" s="245"/>
      <c r="IEH1" s="245"/>
      <c r="IEI1" s="245"/>
      <c r="IEJ1" s="245"/>
      <c r="IEK1" s="245"/>
      <c r="IEL1" s="245"/>
      <c r="IEM1" s="245"/>
      <c r="IEN1" s="245"/>
      <c r="IEO1" s="245"/>
      <c r="IEP1" s="245"/>
      <c r="IEQ1" s="245"/>
      <c r="IER1" s="245"/>
      <c r="IES1" s="245"/>
      <c r="IET1" s="245"/>
      <c r="IEU1" s="245"/>
      <c r="IEV1" s="245"/>
      <c r="IEW1" s="245"/>
      <c r="IEX1" s="245"/>
      <c r="IEY1" s="245"/>
      <c r="IEZ1" s="245"/>
      <c r="IFA1" s="245"/>
      <c r="IFB1" s="245"/>
      <c r="IFC1" s="245"/>
      <c r="IFD1" s="245"/>
      <c r="IFE1" s="245"/>
      <c r="IFF1" s="245"/>
      <c r="IFG1" s="245"/>
      <c r="IFH1" s="245"/>
      <c r="IFI1" s="245"/>
      <c r="IFJ1" s="245"/>
      <c r="IFK1" s="245"/>
      <c r="IFL1" s="245"/>
      <c r="IFM1" s="245"/>
      <c r="IFN1" s="245"/>
      <c r="IFO1" s="245"/>
      <c r="IFP1" s="245"/>
      <c r="IFQ1" s="245"/>
      <c r="IFR1" s="245"/>
      <c r="IFS1" s="245"/>
      <c r="IFT1" s="245"/>
      <c r="IFU1" s="245"/>
      <c r="IFV1" s="245"/>
      <c r="IFW1" s="245"/>
      <c r="IFX1" s="245"/>
      <c r="IFY1" s="245"/>
      <c r="IFZ1" s="245"/>
      <c r="IGA1" s="245"/>
      <c r="IGB1" s="245"/>
      <c r="IGC1" s="245"/>
      <c r="IGD1" s="245"/>
      <c r="IGE1" s="245"/>
      <c r="IGF1" s="245"/>
      <c r="IGG1" s="245"/>
      <c r="IGH1" s="245"/>
      <c r="IGI1" s="245"/>
      <c r="IGJ1" s="245"/>
      <c r="IGK1" s="245"/>
      <c r="IGL1" s="245"/>
      <c r="IGM1" s="245"/>
      <c r="IGN1" s="245"/>
      <c r="IGO1" s="245"/>
      <c r="IGP1" s="245"/>
      <c r="IGQ1" s="245"/>
      <c r="IGR1" s="245"/>
      <c r="IGS1" s="245"/>
      <c r="IGT1" s="245"/>
      <c r="IGU1" s="245"/>
      <c r="IGV1" s="245"/>
      <c r="IGW1" s="245"/>
      <c r="IGX1" s="245"/>
      <c r="IGY1" s="245"/>
      <c r="IGZ1" s="245"/>
      <c r="IHA1" s="245"/>
      <c r="IHB1" s="245"/>
      <c r="IHC1" s="245"/>
      <c r="IHD1" s="245"/>
      <c r="IHE1" s="245"/>
      <c r="IHF1" s="245"/>
      <c r="IHG1" s="245"/>
      <c r="IHH1" s="245"/>
      <c r="IHI1" s="245"/>
      <c r="IHJ1" s="245"/>
      <c r="IHK1" s="245"/>
      <c r="IHL1" s="245"/>
      <c r="IHM1" s="245"/>
      <c r="IHN1" s="245"/>
      <c r="IHO1" s="245"/>
      <c r="IHP1" s="245"/>
      <c r="IHQ1" s="245"/>
      <c r="IHR1" s="245"/>
      <c r="IHS1" s="245"/>
      <c r="IHT1" s="245"/>
      <c r="IHU1" s="245"/>
      <c r="IHV1" s="245"/>
      <c r="IHW1" s="245"/>
      <c r="IHX1" s="245"/>
      <c r="IHY1" s="245"/>
      <c r="IHZ1" s="245"/>
      <c r="IIA1" s="245"/>
      <c r="IIB1" s="245"/>
      <c r="IIC1" s="245"/>
      <c r="IID1" s="245"/>
      <c r="IIE1" s="245"/>
      <c r="IIF1" s="245"/>
      <c r="IIG1" s="245"/>
      <c r="IIH1" s="245"/>
      <c r="III1" s="245"/>
      <c r="IIJ1" s="245"/>
      <c r="IIK1" s="245"/>
      <c r="IIL1" s="245"/>
      <c r="IIM1" s="245"/>
      <c r="IIN1" s="245"/>
      <c r="IIO1" s="245"/>
      <c r="IIP1" s="245"/>
      <c r="IIQ1" s="245"/>
      <c r="IIR1" s="245"/>
      <c r="IIS1" s="245"/>
      <c r="IIT1" s="245"/>
      <c r="IIU1" s="245"/>
      <c r="IIV1" s="245"/>
      <c r="IIW1" s="245"/>
      <c r="IIX1" s="245"/>
      <c r="IIY1" s="245"/>
      <c r="IIZ1" s="245"/>
      <c r="IJA1" s="245"/>
      <c r="IJB1" s="245"/>
      <c r="IJC1" s="245"/>
      <c r="IJD1" s="245"/>
      <c r="IJE1" s="245"/>
      <c r="IJF1" s="245"/>
      <c r="IJG1" s="245"/>
      <c r="IJH1" s="245"/>
      <c r="IJI1" s="245"/>
      <c r="IJJ1" s="245"/>
      <c r="IJK1" s="245"/>
      <c r="IJL1" s="245"/>
      <c r="IJM1" s="245"/>
      <c r="IJN1" s="245"/>
      <c r="IJO1" s="245"/>
      <c r="IJP1" s="245"/>
      <c r="IJQ1" s="245"/>
      <c r="IJR1" s="245"/>
      <c r="IJS1" s="245"/>
      <c r="IJT1" s="245"/>
      <c r="IJU1" s="245"/>
      <c r="IJV1" s="245"/>
      <c r="IJW1" s="245"/>
      <c r="IJX1" s="245"/>
      <c r="IJY1" s="245"/>
      <c r="IJZ1" s="245"/>
      <c r="IKA1" s="245"/>
      <c r="IKB1" s="245"/>
      <c r="IKC1" s="245"/>
      <c r="IKD1" s="245"/>
      <c r="IKE1" s="245"/>
      <c r="IKF1" s="245"/>
      <c r="IKG1" s="245"/>
      <c r="IKH1" s="245"/>
      <c r="IKI1" s="245"/>
      <c r="IKJ1" s="245"/>
      <c r="IKK1" s="245"/>
      <c r="IKL1" s="245"/>
      <c r="IKM1" s="245"/>
      <c r="IKN1" s="245"/>
      <c r="IKO1" s="245"/>
      <c r="IKP1" s="245"/>
      <c r="IKQ1" s="245"/>
      <c r="IKR1" s="245"/>
      <c r="IKS1" s="245"/>
      <c r="IKT1" s="245"/>
      <c r="IKU1" s="245"/>
      <c r="IKV1" s="245"/>
      <c r="IKW1" s="245"/>
      <c r="IKX1" s="245"/>
      <c r="IKY1" s="245"/>
      <c r="IKZ1" s="245"/>
      <c r="ILA1" s="245"/>
      <c r="ILB1" s="245"/>
      <c r="ILC1" s="245"/>
      <c r="ILD1" s="245"/>
      <c r="ILE1" s="245"/>
      <c r="ILF1" s="245"/>
      <c r="ILG1" s="245"/>
      <c r="ILH1" s="245"/>
      <c r="ILI1" s="245"/>
      <c r="ILJ1" s="245"/>
      <c r="ILK1" s="245"/>
      <c r="ILL1" s="245"/>
      <c r="ILM1" s="245"/>
      <c r="ILN1" s="245"/>
      <c r="ILO1" s="245"/>
      <c r="ILP1" s="245"/>
      <c r="ILQ1" s="245"/>
      <c r="ILR1" s="245"/>
      <c r="ILS1" s="245"/>
      <c r="ILT1" s="245"/>
      <c r="ILU1" s="245"/>
      <c r="ILV1" s="245"/>
      <c r="ILW1" s="245"/>
      <c r="ILX1" s="245"/>
      <c r="ILY1" s="245"/>
      <c r="ILZ1" s="245"/>
      <c r="IMA1" s="245"/>
      <c r="IMB1" s="245"/>
      <c r="IMC1" s="245"/>
      <c r="IMD1" s="245"/>
      <c r="IME1" s="245"/>
      <c r="IMF1" s="245"/>
      <c r="IMG1" s="245"/>
      <c r="IMH1" s="245"/>
      <c r="IMI1" s="245"/>
      <c r="IMJ1" s="245"/>
      <c r="IMK1" s="245"/>
      <c r="IML1" s="245"/>
      <c r="IMM1" s="245"/>
      <c r="IMN1" s="245"/>
      <c r="IMO1" s="245"/>
      <c r="IMP1" s="245"/>
      <c r="IMQ1" s="245"/>
      <c r="IMR1" s="245"/>
      <c r="IMS1" s="245"/>
      <c r="IMT1" s="245"/>
      <c r="IMU1" s="245"/>
      <c r="IMV1" s="245"/>
      <c r="IMW1" s="245"/>
      <c r="IMX1" s="245"/>
      <c r="IMY1" s="245"/>
      <c r="IMZ1" s="245"/>
      <c r="INA1" s="245"/>
      <c r="INB1" s="245"/>
      <c r="INC1" s="245"/>
      <c r="IND1" s="245"/>
      <c r="INE1" s="245"/>
      <c r="INF1" s="245"/>
      <c r="ING1" s="245"/>
      <c r="INH1" s="245"/>
      <c r="INI1" s="245"/>
      <c r="INJ1" s="245"/>
      <c r="INK1" s="245"/>
      <c r="INL1" s="245"/>
      <c r="INM1" s="245"/>
      <c r="INN1" s="245"/>
      <c r="INO1" s="245"/>
      <c r="INP1" s="245"/>
      <c r="INQ1" s="245"/>
      <c r="INR1" s="245"/>
      <c r="INS1" s="245"/>
      <c r="INT1" s="245"/>
      <c r="INU1" s="245"/>
      <c r="INV1" s="245"/>
      <c r="INW1" s="245"/>
      <c r="INX1" s="245"/>
      <c r="INY1" s="245"/>
      <c r="INZ1" s="245"/>
      <c r="IOA1" s="245"/>
      <c r="IOB1" s="245"/>
      <c r="IOC1" s="245"/>
      <c r="IOD1" s="245"/>
      <c r="IOE1" s="245"/>
      <c r="IOF1" s="245"/>
      <c r="IOG1" s="245"/>
      <c r="IOH1" s="245"/>
      <c r="IOI1" s="245"/>
      <c r="IOJ1" s="245"/>
      <c r="IOK1" s="245"/>
      <c r="IOL1" s="245"/>
      <c r="IOM1" s="245"/>
      <c r="ION1" s="245"/>
      <c r="IOO1" s="245"/>
      <c r="IOP1" s="245"/>
      <c r="IOQ1" s="245"/>
      <c r="IOR1" s="245"/>
      <c r="IOS1" s="245"/>
      <c r="IOT1" s="245"/>
      <c r="IOU1" s="245"/>
      <c r="IOV1" s="245"/>
      <c r="IOW1" s="245"/>
      <c r="IOX1" s="245"/>
      <c r="IOY1" s="245"/>
      <c r="IOZ1" s="245"/>
      <c r="IPA1" s="245"/>
      <c r="IPB1" s="245"/>
      <c r="IPC1" s="245"/>
      <c r="IPD1" s="245"/>
      <c r="IPE1" s="245"/>
      <c r="IPF1" s="245"/>
      <c r="IPG1" s="245"/>
      <c r="IPH1" s="245"/>
      <c r="IPI1" s="245"/>
      <c r="IPJ1" s="245"/>
      <c r="IPK1" s="245"/>
      <c r="IPL1" s="245"/>
      <c r="IPM1" s="245"/>
      <c r="IPN1" s="245"/>
      <c r="IPO1" s="245"/>
      <c r="IPP1" s="245"/>
      <c r="IPQ1" s="245"/>
      <c r="IPR1" s="245"/>
      <c r="IPS1" s="245"/>
      <c r="IPT1" s="245"/>
      <c r="IPU1" s="245"/>
      <c r="IPV1" s="245"/>
      <c r="IPW1" s="245"/>
      <c r="IPX1" s="245"/>
      <c r="IPY1" s="245"/>
      <c r="IPZ1" s="245"/>
      <c r="IQA1" s="245"/>
      <c r="IQB1" s="245"/>
      <c r="IQC1" s="245"/>
      <c r="IQD1" s="245"/>
      <c r="IQE1" s="245"/>
      <c r="IQF1" s="245"/>
      <c r="IQG1" s="245"/>
      <c r="IQH1" s="245"/>
      <c r="IQI1" s="245"/>
      <c r="IQJ1" s="245"/>
      <c r="IQK1" s="245"/>
      <c r="IQL1" s="245"/>
      <c r="IQM1" s="245"/>
      <c r="IQN1" s="245"/>
      <c r="IQO1" s="245"/>
      <c r="IQP1" s="245"/>
      <c r="IQQ1" s="245"/>
      <c r="IQR1" s="245"/>
      <c r="IQS1" s="245"/>
      <c r="IQT1" s="245"/>
      <c r="IQU1" s="245"/>
      <c r="IQV1" s="245"/>
      <c r="IQW1" s="245"/>
      <c r="IQX1" s="245"/>
      <c r="IQY1" s="245"/>
      <c r="IQZ1" s="245"/>
      <c r="IRA1" s="245"/>
      <c r="IRB1" s="245"/>
      <c r="IRC1" s="245"/>
      <c r="IRD1" s="245"/>
      <c r="IRE1" s="245"/>
      <c r="IRF1" s="245"/>
      <c r="IRG1" s="245"/>
      <c r="IRH1" s="245"/>
      <c r="IRI1" s="245"/>
      <c r="IRJ1" s="245"/>
      <c r="IRK1" s="245"/>
      <c r="IRL1" s="245"/>
      <c r="IRM1" s="245"/>
      <c r="IRN1" s="245"/>
      <c r="IRO1" s="245"/>
      <c r="IRP1" s="245"/>
      <c r="IRQ1" s="245"/>
      <c r="IRR1" s="245"/>
      <c r="IRS1" s="245"/>
      <c r="IRT1" s="245"/>
      <c r="IRU1" s="245"/>
      <c r="IRV1" s="245"/>
      <c r="IRW1" s="245"/>
      <c r="IRX1" s="245"/>
      <c r="IRY1" s="245"/>
      <c r="IRZ1" s="245"/>
      <c r="ISA1" s="245"/>
      <c r="ISB1" s="245"/>
      <c r="ISC1" s="245"/>
      <c r="ISD1" s="245"/>
      <c r="ISE1" s="245"/>
      <c r="ISF1" s="245"/>
      <c r="ISG1" s="245"/>
      <c r="ISH1" s="245"/>
      <c r="ISI1" s="245"/>
      <c r="ISJ1" s="245"/>
      <c r="ISK1" s="245"/>
      <c r="ISL1" s="245"/>
      <c r="ISM1" s="245"/>
      <c r="ISN1" s="245"/>
      <c r="ISO1" s="245"/>
      <c r="ISP1" s="245"/>
      <c r="ISQ1" s="245"/>
      <c r="ISR1" s="245"/>
      <c r="ISS1" s="245"/>
      <c r="IST1" s="245"/>
      <c r="ISU1" s="245"/>
      <c r="ISV1" s="245"/>
      <c r="ISW1" s="245"/>
      <c r="ISX1" s="245"/>
      <c r="ISY1" s="245"/>
      <c r="ISZ1" s="245"/>
      <c r="ITA1" s="245"/>
      <c r="ITB1" s="245"/>
      <c r="ITC1" s="245"/>
      <c r="ITD1" s="245"/>
      <c r="ITE1" s="245"/>
      <c r="ITF1" s="245"/>
      <c r="ITG1" s="245"/>
      <c r="ITH1" s="245"/>
      <c r="ITI1" s="245"/>
      <c r="ITJ1" s="245"/>
      <c r="ITK1" s="245"/>
      <c r="ITL1" s="245"/>
      <c r="ITM1" s="245"/>
      <c r="ITN1" s="245"/>
      <c r="ITO1" s="245"/>
      <c r="ITP1" s="245"/>
      <c r="ITQ1" s="245"/>
      <c r="ITR1" s="245"/>
      <c r="ITS1" s="245"/>
      <c r="ITT1" s="245"/>
      <c r="ITU1" s="245"/>
      <c r="ITV1" s="245"/>
      <c r="ITW1" s="245"/>
      <c r="ITX1" s="245"/>
      <c r="ITY1" s="245"/>
      <c r="ITZ1" s="245"/>
      <c r="IUA1" s="245"/>
      <c r="IUB1" s="245"/>
      <c r="IUC1" s="245"/>
      <c r="IUD1" s="245"/>
      <c r="IUE1" s="245"/>
      <c r="IUF1" s="245"/>
      <c r="IUG1" s="245"/>
      <c r="IUH1" s="245"/>
      <c r="IUI1" s="245"/>
      <c r="IUJ1" s="245"/>
      <c r="IUK1" s="245"/>
      <c r="IUL1" s="245"/>
      <c r="IUM1" s="245"/>
      <c r="IUN1" s="245"/>
      <c r="IUO1" s="245"/>
      <c r="IUP1" s="245"/>
      <c r="IUQ1" s="245"/>
      <c r="IUR1" s="245"/>
      <c r="IUS1" s="245"/>
      <c r="IUT1" s="245"/>
      <c r="IUU1" s="245"/>
      <c r="IUV1" s="245"/>
      <c r="IUW1" s="245"/>
      <c r="IUX1" s="245"/>
      <c r="IUY1" s="245"/>
      <c r="IUZ1" s="245"/>
      <c r="IVA1" s="245"/>
      <c r="IVB1" s="245"/>
      <c r="IVC1" s="245"/>
      <c r="IVD1" s="245"/>
      <c r="IVE1" s="245"/>
      <c r="IVF1" s="245"/>
      <c r="IVG1" s="245"/>
      <c r="IVH1" s="245"/>
      <c r="IVI1" s="245"/>
      <c r="IVJ1" s="245"/>
      <c r="IVK1" s="245"/>
      <c r="IVL1" s="245"/>
      <c r="IVM1" s="245"/>
      <c r="IVN1" s="245"/>
      <c r="IVO1" s="245"/>
      <c r="IVP1" s="245"/>
      <c r="IVQ1" s="245"/>
      <c r="IVR1" s="245"/>
      <c r="IVS1" s="245"/>
      <c r="IVT1" s="245"/>
      <c r="IVU1" s="245"/>
      <c r="IVV1" s="245"/>
      <c r="IVW1" s="245"/>
      <c r="IVX1" s="245"/>
      <c r="IVY1" s="245"/>
      <c r="IVZ1" s="245"/>
      <c r="IWA1" s="245"/>
      <c r="IWB1" s="245"/>
      <c r="IWC1" s="245"/>
      <c r="IWD1" s="245"/>
      <c r="IWE1" s="245"/>
      <c r="IWF1" s="245"/>
      <c r="IWG1" s="245"/>
      <c r="IWH1" s="245"/>
      <c r="IWI1" s="245"/>
      <c r="IWJ1" s="245"/>
      <c r="IWK1" s="245"/>
      <c r="IWL1" s="245"/>
      <c r="IWM1" s="245"/>
      <c r="IWN1" s="245"/>
      <c r="IWO1" s="245"/>
      <c r="IWP1" s="245"/>
      <c r="IWQ1" s="245"/>
      <c r="IWR1" s="245"/>
      <c r="IWS1" s="245"/>
      <c r="IWT1" s="245"/>
      <c r="IWU1" s="245"/>
      <c r="IWV1" s="245"/>
      <c r="IWW1" s="245"/>
      <c r="IWX1" s="245"/>
      <c r="IWY1" s="245"/>
      <c r="IWZ1" s="245"/>
      <c r="IXA1" s="245"/>
      <c r="IXB1" s="245"/>
      <c r="IXC1" s="245"/>
      <c r="IXD1" s="245"/>
      <c r="IXE1" s="245"/>
      <c r="IXF1" s="245"/>
      <c r="IXG1" s="245"/>
      <c r="IXH1" s="245"/>
      <c r="IXI1" s="245"/>
      <c r="IXJ1" s="245"/>
      <c r="IXK1" s="245"/>
      <c r="IXL1" s="245"/>
      <c r="IXM1" s="245"/>
      <c r="IXN1" s="245"/>
      <c r="IXO1" s="245"/>
      <c r="IXP1" s="245"/>
      <c r="IXQ1" s="245"/>
      <c r="IXR1" s="245"/>
      <c r="IXS1" s="245"/>
      <c r="IXT1" s="245"/>
      <c r="IXU1" s="245"/>
      <c r="IXV1" s="245"/>
      <c r="IXW1" s="245"/>
      <c r="IXX1" s="245"/>
      <c r="IXY1" s="245"/>
      <c r="IXZ1" s="245"/>
      <c r="IYA1" s="245"/>
      <c r="IYB1" s="245"/>
      <c r="IYC1" s="245"/>
      <c r="IYD1" s="245"/>
      <c r="IYE1" s="245"/>
      <c r="IYF1" s="245"/>
      <c r="IYG1" s="245"/>
      <c r="IYH1" s="245"/>
      <c r="IYI1" s="245"/>
      <c r="IYJ1" s="245"/>
      <c r="IYK1" s="245"/>
      <c r="IYL1" s="245"/>
      <c r="IYM1" s="245"/>
      <c r="IYN1" s="245"/>
      <c r="IYO1" s="245"/>
      <c r="IYP1" s="245"/>
      <c r="IYQ1" s="245"/>
      <c r="IYR1" s="245"/>
      <c r="IYS1" s="245"/>
      <c r="IYT1" s="245"/>
      <c r="IYU1" s="245"/>
      <c r="IYV1" s="245"/>
      <c r="IYW1" s="245"/>
      <c r="IYX1" s="245"/>
      <c r="IYY1" s="245"/>
      <c r="IYZ1" s="245"/>
      <c r="IZA1" s="245"/>
      <c r="IZB1" s="245"/>
      <c r="IZC1" s="245"/>
      <c r="IZD1" s="245"/>
      <c r="IZE1" s="245"/>
      <c r="IZF1" s="245"/>
      <c r="IZG1" s="245"/>
      <c r="IZH1" s="245"/>
      <c r="IZI1" s="245"/>
      <c r="IZJ1" s="245"/>
      <c r="IZK1" s="245"/>
      <c r="IZL1" s="245"/>
      <c r="IZM1" s="245"/>
      <c r="IZN1" s="245"/>
      <c r="IZO1" s="245"/>
      <c r="IZP1" s="245"/>
      <c r="IZQ1" s="245"/>
      <c r="IZR1" s="245"/>
      <c r="IZS1" s="245"/>
      <c r="IZT1" s="245"/>
      <c r="IZU1" s="245"/>
      <c r="IZV1" s="245"/>
      <c r="IZW1" s="245"/>
      <c r="IZX1" s="245"/>
      <c r="IZY1" s="245"/>
      <c r="IZZ1" s="245"/>
      <c r="JAA1" s="245"/>
      <c r="JAB1" s="245"/>
      <c r="JAC1" s="245"/>
      <c r="JAD1" s="245"/>
      <c r="JAE1" s="245"/>
      <c r="JAF1" s="245"/>
      <c r="JAG1" s="245"/>
      <c r="JAH1" s="245"/>
      <c r="JAI1" s="245"/>
      <c r="JAJ1" s="245"/>
      <c r="JAK1" s="245"/>
      <c r="JAL1" s="245"/>
      <c r="JAM1" s="245"/>
      <c r="JAN1" s="245"/>
      <c r="JAO1" s="245"/>
      <c r="JAP1" s="245"/>
      <c r="JAQ1" s="245"/>
      <c r="JAR1" s="245"/>
      <c r="JAS1" s="245"/>
      <c r="JAT1" s="245"/>
      <c r="JAU1" s="245"/>
      <c r="JAV1" s="245"/>
      <c r="JAW1" s="245"/>
      <c r="JAX1" s="245"/>
      <c r="JAY1" s="245"/>
      <c r="JAZ1" s="245"/>
      <c r="JBA1" s="245"/>
      <c r="JBB1" s="245"/>
      <c r="JBC1" s="245"/>
      <c r="JBD1" s="245"/>
      <c r="JBE1" s="245"/>
      <c r="JBF1" s="245"/>
      <c r="JBG1" s="245"/>
      <c r="JBH1" s="245"/>
      <c r="JBI1" s="245"/>
      <c r="JBJ1" s="245"/>
      <c r="JBK1" s="245"/>
      <c r="JBL1" s="245"/>
      <c r="JBM1" s="245"/>
      <c r="JBN1" s="245"/>
      <c r="JBO1" s="245"/>
      <c r="JBP1" s="245"/>
      <c r="JBQ1" s="245"/>
      <c r="JBR1" s="245"/>
      <c r="JBS1" s="245"/>
      <c r="JBT1" s="245"/>
      <c r="JBU1" s="245"/>
      <c r="JBV1" s="245"/>
      <c r="JBW1" s="245"/>
      <c r="JBX1" s="245"/>
      <c r="JBY1" s="245"/>
      <c r="JBZ1" s="245"/>
      <c r="JCA1" s="245"/>
      <c r="JCB1" s="245"/>
      <c r="JCC1" s="245"/>
      <c r="JCD1" s="245"/>
      <c r="JCE1" s="245"/>
      <c r="JCF1" s="245"/>
      <c r="JCG1" s="245"/>
      <c r="JCH1" s="245"/>
      <c r="JCI1" s="245"/>
      <c r="JCJ1" s="245"/>
      <c r="JCK1" s="245"/>
      <c r="JCL1" s="245"/>
      <c r="JCM1" s="245"/>
      <c r="JCN1" s="245"/>
      <c r="JCO1" s="245"/>
      <c r="JCP1" s="245"/>
      <c r="JCQ1" s="245"/>
      <c r="JCR1" s="245"/>
      <c r="JCS1" s="245"/>
      <c r="JCT1" s="245"/>
      <c r="JCU1" s="245"/>
      <c r="JCV1" s="245"/>
      <c r="JCW1" s="245"/>
      <c r="JCX1" s="245"/>
      <c r="JCY1" s="245"/>
      <c r="JCZ1" s="245"/>
      <c r="JDA1" s="245"/>
      <c r="JDB1" s="245"/>
      <c r="JDC1" s="245"/>
      <c r="JDD1" s="245"/>
      <c r="JDE1" s="245"/>
      <c r="JDF1" s="245"/>
      <c r="JDG1" s="245"/>
      <c r="JDH1" s="245"/>
      <c r="JDI1" s="245"/>
      <c r="JDJ1" s="245"/>
      <c r="JDK1" s="245"/>
      <c r="JDL1" s="245"/>
      <c r="JDM1" s="245"/>
      <c r="JDN1" s="245"/>
      <c r="JDO1" s="245"/>
      <c r="JDP1" s="245"/>
      <c r="JDQ1" s="245"/>
      <c r="JDR1" s="245"/>
      <c r="JDS1" s="245"/>
      <c r="JDT1" s="245"/>
      <c r="JDU1" s="245"/>
      <c r="JDV1" s="245"/>
      <c r="JDW1" s="245"/>
      <c r="JDX1" s="245"/>
      <c r="JDY1" s="245"/>
      <c r="JDZ1" s="245"/>
      <c r="JEA1" s="245"/>
      <c r="JEB1" s="245"/>
      <c r="JEC1" s="245"/>
      <c r="JED1" s="245"/>
      <c r="JEE1" s="245"/>
      <c r="JEF1" s="245"/>
      <c r="JEG1" s="245"/>
      <c r="JEH1" s="245"/>
      <c r="JEI1" s="245"/>
      <c r="JEJ1" s="245"/>
      <c r="JEK1" s="245"/>
      <c r="JEL1" s="245"/>
      <c r="JEM1" s="245"/>
      <c r="JEN1" s="245"/>
      <c r="JEO1" s="245"/>
      <c r="JEP1" s="245"/>
      <c r="JEQ1" s="245"/>
      <c r="JER1" s="245"/>
      <c r="JES1" s="245"/>
      <c r="JET1" s="245"/>
      <c r="JEU1" s="245"/>
      <c r="JEV1" s="245"/>
      <c r="JEW1" s="245"/>
      <c r="JEX1" s="245"/>
      <c r="JEY1" s="245"/>
      <c r="JEZ1" s="245"/>
      <c r="JFA1" s="245"/>
      <c r="JFB1" s="245"/>
      <c r="JFC1" s="245"/>
      <c r="JFD1" s="245"/>
      <c r="JFE1" s="245"/>
      <c r="JFF1" s="245"/>
      <c r="JFG1" s="245"/>
      <c r="JFH1" s="245"/>
      <c r="JFI1" s="245"/>
      <c r="JFJ1" s="245"/>
      <c r="JFK1" s="245"/>
      <c r="JFL1" s="245"/>
      <c r="JFM1" s="245"/>
      <c r="JFN1" s="245"/>
      <c r="JFO1" s="245"/>
      <c r="JFP1" s="245"/>
      <c r="JFQ1" s="245"/>
      <c r="JFR1" s="245"/>
      <c r="JFS1" s="245"/>
      <c r="JFT1" s="245"/>
      <c r="JFU1" s="245"/>
      <c r="JFV1" s="245"/>
      <c r="JFW1" s="245"/>
      <c r="JFX1" s="245"/>
      <c r="JFY1" s="245"/>
      <c r="JFZ1" s="245"/>
      <c r="JGA1" s="245"/>
      <c r="JGB1" s="245"/>
      <c r="JGC1" s="245"/>
      <c r="JGD1" s="245"/>
      <c r="JGE1" s="245"/>
      <c r="JGF1" s="245"/>
      <c r="JGG1" s="245"/>
      <c r="JGH1" s="245"/>
      <c r="JGI1" s="245"/>
      <c r="JGJ1" s="245"/>
      <c r="JGK1" s="245"/>
      <c r="JGL1" s="245"/>
      <c r="JGM1" s="245"/>
      <c r="JGN1" s="245"/>
      <c r="JGO1" s="245"/>
      <c r="JGP1" s="245"/>
      <c r="JGQ1" s="245"/>
      <c r="JGR1" s="245"/>
      <c r="JGS1" s="245"/>
      <c r="JGT1" s="245"/>
      <c r="JGU1" s="245"/>
      <c r="JGV1" s="245"/>
      <c r="JGW1" s="245"/>
      <c r="JGX1" s="245"/>
      <c r="JGY1" s="245"/>
      <c r="JGZ1" s="245"/>
      <c r="JHA1" s="245"/>
      <c r="JHB1" s="245"/>
      <c r="JHC1" s="245"/>
      <c r="JHD1" s="245"/>
      <c r="JHE1" s="245"/>
      <c r="JHF1" s="245"/>
      <c r="JHG1" s="245"/>
      <c r="JHH1" s="245"/>
      <c r="JHI1" s="245"/>
      <c r="JHJ1" s="245"/>
      <c r="JHK1" s="245"/>
      <c r="JHL1" s="245"/>
      <c r="JHM1" s="245"/>
      <c r="JHN1" s="245"/>
      <c r="JHO1" s="245"/>
      <c r="JHP1" s="245"/>
      <c r="JHQ1" s="245"/>
      <c r="JHR1" s="245"/>
      <c r="JHS1" s="245"/>
      <c r="JHT1" s="245"/>
      <c r="JHU1" s="245"/>
      <c r="JHV1" s="245"/>
      <c r="JHW1" s="245"/>
      <c r="JHX1" s="245"/>
      <c r="JHY1" s="245"/>
      <c r="JHZ1" s="245"/>
      <c r="JIA1" s="245"/>
      <c r="JIB1" s="245"/>
      <c r="JIC1" s="245"/>
      <c r="JID1" s="245"/>
      <c r="JIE1" s="245"/>
      <c r="JIF1" s="245"/>
      <c r="JIG1" s="245"/>
      <c r="JIH1" s="245"/>
      <c r="JII1" s="245"/>
      <c r="JIJ1" s="245"/>
      <c r="JIK1" s="245"/>
      <c r="JIL1" s="245"/>
      <c r="JIM1" s="245"/>
      <c r="JIN1" s="245"/>
      <c r="JIO1" s="245"/>
      <c r="JIP1" s="245"/>
      <c r="JIQ1" s="245"/>
      <c r="JIR1" s="245"/>
      <c r="JIS1" s="245"/>
      <c r="JIT1" s="245"/>
      <c r="JIU1" s="245"/>
      <c r="JIV1" s="245"/>
      <c r="JIW1" s="245"/>
      <c r="JIX1" s="245"/>
      <c r="JIY1" s="245"/>
      <c r="JIZ1" s="245"/>
      <c r="JJA1" s="245"/>
      <c r="JJB1" s="245"/>
      <c r="JJC1" s="245"/>
      <c r="JJD1" s="245"/>
      <c r="JJE1" s="245"/>
      <c r="JJF1" s="245"/>
      <c r="JJG1" s="245"/>
      <c r="JJH1" s="245"/>
      <c r="JJI1" s="245"/>
      <c r="JJJ1" s="245"/>
      <c r="JJK1" s="245"/>
      <c r="JJL1" s="245"/>
      <c r="JJM1" s="245"/>
      <c r="JJN1" s="245"/>
      <c r="JJO1" s="245"/>
      <c r="JJP1" s="245"/>
      <c r="JJQ1" s="245"/>
      <c r="JJR1" s="245"/>
      <c r="JJS1" s="245"/>
      <c r="JJT1" s="245"/>
      <c r="JJU1" s="245"/>
      <c r="JJV1" s="245"/>
      <c r="JJW1" s="245"/>
      <c r="JJX1" s="245"/>
      <c r="JJY1" s="245"/>
      <c r="JJZ1" s="245"/>
      <c r="JKA1" s="245"/>
      <c r="JKB1" s="245"/>
      <c r="JKC1" s="245"/>
      <c r="JKD1" s="245"/>
      <c r="JKE1" s="245"/>
      <c r="JKF1" s="245"/>
      <c r="JKG1" s="245"/>
      <c r="JKH1" s="245"/>
      <c r="JKI1" s="245"/>
      <c r="JKJ1" s="245"/>
      <c r="JKK1" s="245"/>
      <c r="JKL1" s="245"/>
      <c r="JKM1" s="245"/>
      <c r="JKN1" s="245"/>
      <c r="JKO1" s="245"/>
      <c r="JKP1" s="245"/>
      <c r="JKQ1" s="245"/>
      <c r="JKR1" s="245"/>
      <c r="JKS1" s="245"/>
      <c r="JKT1" s="245"/>
      <c r="JKU1" s="245"/>
      <c r="JKV1" s="245"/>
      <c r="JKW1" s="245"/>
      <c r="JKX1" s="245"/>
      <c r="JKY1" s="245"/>
      <c r="JKZ1" s="245"/>
      <c r="JLA1" s="245"/>
      <c r="JLB1" s="245"/>
      <c r="JLC1" s="245"/>
      <c r="JLD1" s="245"/>
      <c r="JLE1" s="245"/>
      <c r="JLF1" s="245"/>
      <c r="JLG1" s="245"/>
      <c r="JLH1" s="245"/>
      <c r="JLI1" s="245"/>
      <c r="JLJ1" s="245"/>
      <c r="JLK1" s="245"/>
      <c r="JLL1" s="245"/>
      <c r="JLM1" s="245"/>
      <c r="JLN1" s="245"/>
      <c r="JLO1" s="245"/>
      <c r="JLP1" s="245"/>
      <c r="JLQ1" s="245"/>
      <c r="JLR1" s="245"/>
      <c r="JLS1" s="245"/>
      <c r="JLT1" s="245"/>
      <c r="JLU1" s="245"/>
      <c r="JLV1" s="245"/>
      <c r="JLW1" s="245"/>
      <c r="JLX1" s="245"/>
      <c r="JLY1" s="245"/>
      <c r="JLZ1" s="245"/>
      <c r="JMA1" s="245"/>
      <c r="JMB1" s="245"/>
      <c r="JMC1" s="245"/>
      <c r="JMD1" s="245"/>
      <c r="JME1" s="245"/>
      <c r="JMF1" s="245"/>
      <c r="JMG1" s="245"/>
      <c r="JMH1" s="245"/>
      <c r="JMI1" s="245"/>
      <c r="JMJ1" s="245"/>
      <c r="JMK1" s="245"/>
      <c r="JML1" s="245"/>
      <c r="JMM1" s="245"/>
      <c r="JMN1" s="245"/>
      <c r="JMO1" s="245"/>
      <c r="JMP1" s="245"/>
      <c r="JMQ1" s="245"/>
      <c r="JMR1" s="245"/>
      <c r="JMS1" s="245"/>
      <c r="JMT1" s="245"/>
      <c r="JMU1" s="245"/>
      <c r="JMV1" s="245"/>
      <c r="JMW1" s="245"/>
      <c r="JMX1" s="245"/>
      <c r="JMY1" s="245"/>
      <c r="JMZ1" s="245"/>
      <c r="JNA1" s="245"/>
      <c r="JNB1" s="245"/>
      <c r="JNC1" s="245"/>
      <c r="JND1" s="245"/>
      <c r="JNE1" s="245"/>
      <c r="JNF1" s="245"/>
      <c r="JNG1" s="245"/>
      <c r="JNH1" s="245"/>
      <c r="JNI1" s="245"/>
      <c r="JNJ1" s="245"/>
      <c r="JNK1" s="245"/>
      <c r="JNL1" s="245"/>
      <c r="JNM1" s="245"/>
      <c r="JNN1" s="245"/>
      <c r="JNO1" s="245"/>
      <c r="JNP1" s="245"/>
      <c r="JNQ1" s="245"/>
      <c r="JNR1" s="245"/>
      <c r="JNS1" s="245"/>
      <c r="JNT1" s="245"/>
      <c r="JNU1" s="245"/>
      <c r="JNV1" s="245"/>
      <c r="JNW1" s="245"/>
      <c r="JNX1" s="245"/>
      <c r="JNY1" s="245"/>
      <c r="JNZ1" s="245"/>
      <c r="JOA1" s="245"/>
      <c r="JOB1" s="245"/>
      <c r="JOC1" s="245"/>
      <c r="JOD1" s="245"/>
      <c r="JOE1" s="245"/>
      <c r="JOF1" s="245"/>
      <c r="JOG1" s="245"/>
      <c r="JOH1" s="245"/>
      <c r="JOI1" s="245"/>
      <c r="JOJ1" s="245"/>
      <c r="JOK1" s="245"/>
      <c r="JOL1" s="245"/>
      <c r="JOM1" s="245"/>
      <c r="JON1" s="245"/>
      <c r="JOO1" s="245"/>
      <c r="JOP1" s="245"/>
      <c r="JOQ1" s="245"/>
      <c r="JOR1" s="245"/>
      <c r="JOS1" s="245"/>
      <c r="JOT1" s="245"/>
      <c r="JOU1" s="245"/>
      <c r="JOV1" s="245"/>
      <c r="JOW1" s="245"/>
      <c r="JOX1" s="245"/>
      <c r="JOY1" s="245"/>
      <c r="JOZ1" s="245"/>
      <c r="JPA1" s="245"/>
      <c r="JPB1" s="245"/>
      <c r="JPC1" s="245"/>
      <c r="JPD1" s="245"/>
      <c r="JPE1" s="245"/>
      <c r="JPF1" s="245"/>
      <c r="JPG1" s="245"/>
      <c r="JPH1" s="245"/>
      <c r="JPI1" s="245"/>
      <c r="JPJ1" s="245"/>
      <c r="JPK1" s="245"/>
      <c r="JPL1" s="245"/>
      <c r="JPM1" s="245"/>
      <c r="JPN1" s="245"/>
      <c r="JPO1" s="245"/>
      <c r="JPP1" s="245"/>
      <c r="JPQ1" s="245"/>
      <c r="JPR1" s="245"/>
      <c r="JPS1" s="245"/>
      <c r="JPT1" s="245"/>
      <c r="JPU1" s="245"/>
      <c r="JPV1" s="245"/>
      <c r="JPW1" s="245"/>
      <c r="JPX1" s="245"/>
      <c r="JPY1" s="245"/>
      <c r="JPZ1" s="245"/>
      <c r="JQA1" s="245"/>
      <c r="JQB1" s="245"/>
      <c r="JQC1" s="245"/>
      <c r="JQD1" s="245"/>
      <c r="JQE1" s="245"/>
      <c r="JQF1" s="245"/>
      <c r="JQG1" s="245"/>
      <c r="JQH1" s="245"/>
      <c r="JQI1" s="245"/>
      <c r="JQJ1" s="245"/>
      <c r="JQK1" s="245"/>
      <c r="JQL1" s="245"/>
      <c r="JQM1" s="245"/>
      <c r="JQN1" s="245"/>
      <c r="JQO1" s="245"/>
      <c r="JQP1" s="245"/>
      <c r="JQQ1" s="245"/>
      <c r="JQR1" s="245"/>
      <c r="JQS1" s="245"/>
      <c r="JQT1" s="245"/>
      <c r="JQU1" s="245"/>
      <c r="JQV1" s="245"/>
      <c r="JQW1" s="245"/>
      <c r="JQX1" s="245"/>
      <c r="JQY1" s="245"/>
      <c r="JQZ1" s="245"/>
      <c r="JRA1" s="245"/>
      <c r="JRB1" s="245"/>
      <c r="JRC1" s="245"/>
      <c r="JRD1" s="245"/>
      <c r="JRE1" s="245"/>
      <c r="JRF1" s="245"/>
      <c r="JRG1" s="245"/>
      <c r="JRH1" s="245"/>
      <c r="JRI1" s="245"/>
      <c r="JRJ1" s="245"/>
      <c r="JRK1" s="245"/>
      <c r="JRL1" s="245"/>
      <c r="JRM1" s="245"/>
      <c r="JRN1" s="245"/>
      <c r="JRO1" s="245"/>
      <c r="JRP1" s="245"/>
      <c r="JRQ1" s="245"/>
      <c r="JRR1" s="245"/>
      <c r="JRS1" s="245"/>
      <c r="JRT1" s="245"/>
      <c r="JRU1" s="245"/>
      <c r="JRV1" s="245"/>
      <c r="JRW1" s="245"/>
      <c r="JRX1" s="245"/>
      <c r="JRY1" s="245"/>
      <c r="JRZ1" s="245"/>
      <c r="JSA1" s="245"/>
      <c r="JSB1" s="245"/>
      <c r="JSC1" s="245"/>
      <c r="JSD1" s="245"/>
      <c r="JSE1" s="245"/>
      <c r="JSF1" s="245"/>
      <c r="JSG1" s="245"/>
      <c r="JSH1" s="245"/>
      <c r="JSI1" s="245"/>
      <c r="JSJ1" s="245"/>
      <c r="JSK1" s="245"/>
      <c r="JSL1" s="245"/>
      <c r="JSM1" s="245"/>
      <c r="JSN1" s="245"/>
      <c r="JSO1" s="245"/>
      <c r="JSP1" s="245"/>
      <c r="JSQ1" s="245"/>
      <c r="JSR1" s="245"/>
      <c r="JSS1" s="245"/>
      <c r="JST1" s="245"/>
      <c r="JSU1" s="245"/>
      <c r="JSV1" s="245"/>
      <c r="JSW1" s="245"/>
      <c r="JSX1" s="245"/>
      <c r="JSY1" s="245"/>
      <c r="JSZ1" s="245"/>
      <c r="JTA1" s="245"/>
      <c r="JTB1" s="245"/>
      <c r="JTC1" s="245"/>
      <c r="JTD1" s="245"/>
      <c r="JTE1" s="245"/>
      <c r="JTF1" s="245"/>
      <c r="JTG1" s="245"/>
      <c r="JTH1" s="245"/>
      <c r="JTI1" s="245"/>
      <c r="JTJ1" s="245"/>
      <c r="JTK1" s="245"/>
      <c r="JTL1" s="245"/>
      <c r="JTM1" s="245"/>
      <c r="JTN1" s="245"/>
      <c r="JTO1" s="245"/>
      <c r="JTP1" s="245"/>
      <c r="JTQ1" s="245"/>
      <c r="JTR1" s="245"/>
      <c r="JTS1" s="245"/>
      <c r="JTT1" s="245"/>
      <c r="JTU1" s="245"/>
      <c r="JTV1" s="245"/>
      <c r="JTW1" s="245"/>
      <c r="JTX1" s="245"/>
      <c r="JTY1" s="245"/>
      <c r="JTZ1" s="245"/>
      <c r="JUA1" s="245"/>
      <c r="JUB1" s="245"/>
      <c r="JUC1" s="245"/>
      <c r="JUD1" s="245"/>
      <c r="JUE1" s="245"/>
      <c r="JUF1" s="245"/>
      <c r="JUG1" s="245"/>
      <c r="JUH1" s="245"/>
      <c r="JUI1" s="245"/>
      <c r="JUJ1" s="245"/>
      <c r="JUK1" s="245"/>
      <c r="JUL1" s="245"/>
      <c r="JUM1" s="245"/>
      <c r="JUN1" s="245"/>
      <c r="JUO1" s="245"/>
      <c r="JUP1" s="245"/>
      <c r="JUQ1" s="245"/>
      <c r="JUR1" s="245"/>
      <c r="JUS1" s="245"/>
      <c r="JUT1" s="245"/>
      <c r="JUU1" s="245"/>
      <c r="JUV1" s="245"/>
      <c r="JUW1" s="245"/>
      <c r="JUX1" s="245"/>
      <c r="JUY1" s="245"/>
      <c r="JUZ1" s="245"/>
      <c r="JVA1" s="245"/>
      <c r="JVB1" s="245"/>
      <c r="JVC1" s="245"/>
      <c r="JVD1" s="245"/>
      <c r="JVE1" s="245"/>
      <c r="JVF1" s="245"/>
      <c r="JVG1" s="245"/>
      <c r="JVH1" s="245"/>
      <c r="JVI1" s="245"/>
      <c r="JVJ1" s="245"/>
      <c r="JVK1" s="245"/>
      <c r="JVL1" s="245"/>
      <c r="JVM1" s="245"/>
      <c r="JVN1" s="245"/>
      <c r="JVO1" s="245"/>
      <c r="JVP1" s="245"/>
      <c r="JVQ1" s="245"/>
      <c r="JVR1" s="245"/>
      <c r="JVS1" s="245"/>
      <c r="JVT1" s="245"/>
      <c r="JVU1" s="245"/>
      <c r="JVV1" s="245"/>
      <c r="JVW1" s="245"/>
      <c r="JVX1" s="245"/>
      <c r="JVY1" s="245"/>
      <c r="JVZ1" s="245"/>
      <c r="JWA1" s="245"/>
      <c r="JWB1" s="245"/>
      <c r="JWC1" s="245"/>
      <c r="JWD1" s="245"/>
      <c r="JWE1" s="245"/>
      <c r="JWF1" s="245"/>
      <c r="JWG1" s="245"/>
      <c r="JWH1" s="245"/>
      <c r="JWI1" s="245"/>
      <c r="JWJ1" s="245"/>
      <c r="JWK1" s="245"/>
      <c r="JWL1" s="245"/>
      <c r="JWM1" s="245"/>
      <c r="JWN1" s="245"/>
      <c r="JWO1" s="245"/>
      <c r="JWP1" s="245"/>
      <c r="JWQ1" s="245"/>
      <c r="JWR1" s="245"/>
      <c r="JWS1" s="245"/>
      <c r="JWT1" s="245"/>
      <c r="JWU1" s="245"/>
      <c r="JWV1" s="245"/>
      <c r="JWW1" s="245"/>
      <c r="JWX1" s="245"/>
      <c r="JWY1" s="245"/>
      <c r="JWZ1" s="245"/>
      <c r="JXA1" s="245"/>
      <c r="JXB1" s="245"/>
      <c r="JXC1" s="245"/>
      <c r="JXD1" s="245"/>
      <c r="JXE1" s="245"/>
      <c r="JXF1" s="245"/>
      <c r="JXG1" s="245"/>
      <c r="JXH1" s="245"/>
      <c r="JXI1" s="245"/>
      <c r="JXJ1" s="245"/>
      <c r="JXK1" s="245"/>
      <c r="JXL1" s="245"/>
      <c r="JXM1" s="245"/>
      <c r="JXN1" s="245"/>
      <c r="JXO1" s="245"/>
      <c r="JXP1" s="245"/>
      <c r="JXQ1" s="245"/>
      <c r="JXR1" s="245"/>
      <c r="JXS1" s="245"/>
      <c r="JXT1" s="245"/>
      <c r="JXU1" s="245"/>
      <c r="JXV1" s="245"/>
      <c r="JXW1" s="245"/>
      <c r="JXX1" s="245"/>
      <c r="JXY1" s="245"/>
      <c r="JXZ1" s="245"/>
      <c r="JYA1" s="245"/>
      <c r="JYB1" s="245"/>
      <c r="JYC1" s="245"/>
      <c r="JYD1" s="245"/>
      <c r="JYE1" s="245"/>
      <c r="JYF1" s="245"/>
      <c r="JYG1" s="245"/>
      <c r="JYH1" s="245"/>
      <c r="JYI1" s="245"/>
      <c r="JYJ1" s="245"/>
      <c r="JYK1" s="245"/>
      <c r="JYL1" s="245"/>
      <c r="JYM1" s="245"/>
      <c r="JYN1" s="245"/>
      <c r="JYO1" s="245"/>
      <c r="JYP1" s="245"/>
      <c r="JYQ1" s="245"/>
      <c r="JYR1" s="245"/>
      <c r="JYS1" s="245"/>
      <c r="JYT1" s="245"/>
      <c r="JYU1" s="245"/>
      <c r="JYV1" s="245"/>
      <c r="JYW1" s="245"/>
      <c r="JYX1" s="245"/>
      <c r="JYY1" s="245"/>
      <c r="JYZ1" s="245"/>
      <c r="JZA1" s="245"/>
      <c r="JZB1" s="245"/>
      <c r="JZC1" s="245"/>
      <c r="JZD1" s="245"/>
      <c r="JZE1" s="245"/>
      <c r="JZF1" s="245"/>
      <c r="JZG1" s="245"/>
      <c r="JZH1" s="245"/>
      <c r="JZI1" s="245"/>
      <c r="JZJ1" s="245"/>
      <c r="JZK1" s="245"/>
      <c r="JZL1" s="245"/>
      <c r="JZM1" s="245"/>
      <c r="JZN1" s="245"/>
      <c r="JZO1" s="245"/>
      <c r="JZP1" s="245"/>
      <c r="JZQ1" s="245"/>
      <c r="JZR1" s="245"/>
      <c r="JZS1" s="245"/>
      <c r="JZT1" s="245"/>
      <c r="JZU1" s="245"/>
      <c r="JZV1" s="245"/>
      <c r="JZW1" s="245"/>
      <c r="JZX1" s="245"/>
      <c r="JZY1" s="245"/>
      <c r="JZZ1" s="245"/>
      <c r="KAA1" s="245"/>
      <c r="KAB1" s="245"/>
      <c r="KAC1" s="245"/>
      <c r="KAD1" s="245"/>
      <c r="KAE1" s="245"/>
      <c r="KAF1" s="245"/>
      <c r="KAG1" s="245"/>
      <c r="KAH1" s="245"/>
      <c r="KAI1" s="245"/>
      <c r="KAJ1" s="245"/>
      <c r="KAK1" s="245"/>
      <c r="KAL1" s="245"/>
      <c r="KAM1" s="245"/>
      <c r="KAN1" s="245"/>
      <c r="KAO1" s="245"/>
      <c r="KAP1" s="245"/>
      <c r="KAQ1" s="245"/>
      <c r="KAR1" s="245"/>
      <c r="KAS1" s="245"/>
      <c r="KAT1" s="245"/>
      <c r="KAU1" s="245"/>
      <c r="KAV1" s="245"/>
      <c r="KAW1" s="245"/>
      <c r="KAX1" s="245"/>
      <c r="KAY1" s="245"/>
      <c r="KAZ1" s="245"/>
      <c r="KBA1" s="245"/>
      <c r="KBB1" s="245"/>
      <c r="KBC1" s="245"/>
      <c r="KBD1" s="245"/>
      <c r="KBE1" s="245"/>
      <c r="KBF1" s="245"/>
      <c r="KBG1" s="245"/>
      <c r="KBH1" s="245"/>
      <c r="KBI1" s="245"/>
      <c r="KBJ1" s="245"/>
      <c r="KBK1" s="245"/>
      <c r="KBL1" s="245"/>
      <c r="KBM1" s="245"/>
      <c r="KBN1" s="245"/>
      <c r="KBO1" s="245"/>
      <c r="KBP1" s="245"/>
      <c r="KBQ1" s="245"/>
      <c r="KBR1" s="245"/>
      <c r="KBS1" s="245"/>
      <c r="KBT1" s="245"/>
      <c r="KBU1" s="245"/>
      <c r="KBV1" s="245"/>
      <c r="KBW1" s="245"/>
      <c r="KBX1" s="245"/>
      <c r="KBY1" s="245"/>
      <c r="KBZ1" s="245"/>
      <c r="KCA1" s="245"/>
      <c r="KCB1" s="245"/>
      <c r="KCC1" s="245"/>
      <c r="KCD1" s="245"/>
      <c r="KCE1" s="245"/>
      <c r="KCF1" s="245"/>
      <c r="KCG1" s="245"/>
      <c r="KCH1" s="245"/>
      <c r="KCI1" s="245"/>
      <c r="KCJ1" s="245"/>
      <c r="KCK1" s="245"/>
      <c r="KCL1" s="245"/>
      <c r="KCM1" s="245"/>
      <c r="KCN1" s="245"/>
      <c r="KCO1" s="245"/>
      <c r="KCP1" s="245"/>
      <c r="KCQ1" s="245"/>
      <c r="KCR1" s="245"/>
      <c r="KCS1" s="245"/>
      <c r="KCT1" s="245"/>
      <c r="KCU1" s="245"/>
      <c r="KCV1" s="245"/>
      <c r="KCW1" s="245"/>
      <c r="KCX1" s="245"/>
      <c r="KCY1" s="245"/>
      <c r="KCZ1" s="245"/>
      <c r="KDA1" s="245"/>
      <c r="KDB1" s="245"/>
      <c r="KDC1" s="245"/>
      <c r="KDD1" s="245"/>
      <c r="KDE1" s="245"/>
      <c r="KDF1" s="245"/>
      <c r="KDG1" s="245"/>
      <c r="KDH1" s="245"/>
      <c r="KDI1" s="245"/>
      <c r="KDJ1" s="245"/>
      <c r="KDK1" s="245"/>
      <c r="KDL1" s="245"/>
      <c r="KDM1" s="245"/>
      <c r="KDN1" s="245"/>
      <c r="KDO1" s="245"/>
      <c r="KDP1" s="245"/>
      <c r="KDQ1" s="245"/>
      <c r="KDR1" s="245"/>
      <c r="KDS1" s="245"/>
      <c r="KDT1" s="245"/>
      <c r="KDU1" s="245"/>
      <c r="KDV1" s="245"/>
      <c r="KDW1" s="245"/>
      <c r="KDX1" s="245"/>
      <c r="KDY1" s="245"/>
      <c r="KDZ1" s="245"/>
      <c r="KEA1" s="245"/>
      <c r="KEB1" s="245"/>
      <c r="KEC1" s="245"/>
      <c r="KED1" s="245"/>
      <c r="KEE1" s="245"/>
      <c r="KEF1" s="245"/>
      <c r="KEG1" s="245"/>
      <c r="KEH1" s="245"/>
      <c r="KEI1" s="245"/>
      <c r="KEJ1" s="245"/>
      <c r="KEK1" s="245"/>
      <c r="KEL1" s="245"/>
      <c r="KEM1" s="245"/>
      <c r="KEN1" s="245"/>
      <c r="KEO1" s="245"/>
      <c r="KEP1" s="245"/>
      <c r="KEQ1" s="245"/>
      <c r="KER1" s="245"/>
      <c r="KES1" s="245"/>
      <c r="KET1" s="245"/>
      <c r="KEU1" s="245"/>
      <c r="KEV1" s="245"/>
      <c r="KEW1" s="245"/>
      <c r="KEX1" s="245"/>
      <c r="KEY1" s="245"/>
      <c r="KEZ1" s="245"/>
      <c r="KFA1" s="245"/>
      <c r="KFB1" s="245"/>
      <c r="KFC1" s="245"/>
      <c r="KFD1" s="245"/>
      <c r="KFE1" s="245"/>
      <c r="KFF1" s="245"/>
      <c r="KFG1" s="245"/>
      <c r="KFH1" s="245"/>
      <c r="KFI1" s="245"/>
      <c r="KFJ1" s="245"/>
      <c r="KFK1" s="245"/>
      <c r="KFL1" s="245"/>
      <c r="KFM1" s="245"/>
      <c r="KFN1" s="245"/>
      <c r="KFO1" s="245"/>
      <c r="KFP1" s="245"/>
      <c r="KFQ1" s="245"/>
      <c r="KFR1" s="245"/>
      <c r="KFS1" s="245"/>
      <c r="KFT1" s="245"/>
      <c r="KFU1" s="245"/>
      <c r="KFV1" s="245"/>
      <c r="KFW1" s="245"/>
      <c r="KFX1" s="245"/>
      <c r="KFY1" s="245"/>
      <c r="KFZ1" s="245"/>
      <c r="KGA1" s="245"/>
      <c r="KGB1" s="245"/>
      <c r="KGC1" s="245"/>
      <c r="KGD1" s="245"/>
      <c r="KGE1" s="245"/>
      <c r="KGF1" s="245"/>
      <c r="KGG1" s="245"/>
      <c r="KGH1" s="245"/>
      <c r="KGI1" s="245"/>
      <c r="KGJ1" s="245"/>
      <c r="KGK1" s="245"/>
      <c r="KGL1" s="245"/>
      <c r="KGM1" s="245"/>
      <c r="KGN1" s="245"/>
      <c r="KGO1" s="245"/>
      <c r="KGP1" s="245"/>
      <c r="KGQ1" s="245"/>
      <c r="KGR1" s="245"/>
      <c r="KGS1" s="245"/>
      <c r="KGT1" s="245"/>
      <c r="KGU1" s="245"/>
      <c r="KGV1" s="245"/>
      <c r="KGW1" s="245"/>
      <c r="KGX1" s="245"/>
      <c r="KGY1" s="245"/>
      <c r="KGZ1" s="245"/>
      <c r="KHA1" s="245"/>
      <c r="KHB1" s="245"/>
      <c r="KHC1" s="245"/>
      <c r="KHD1" s="245"/>
      <c r="KHE1" s="245"/>
      <c r="KHF1" s="245"/>
      <c r="KHG1" s="245"/>
      <c r="KHH1" s="245"/>
      <c r="KHI1" s="245"/>
      <c r="KHJ1" s="245"/>
      <c r="KHK1" s="245"/>
      <c r="KHL1" s="245"/>
      <c r="KHM1" s="245"/>
      <c r="KHN1" s="245"/>
      <c r="KHO1" s="245"/>
      <c r="KHP1" s="245"/>
      <c r="KHQ1" s="245"/>
      <c r="KHR1" s="245"/>
      <c r="KHS1" s="245"/>
      <c r="KHT1" s="245"/>
      <c r="KHU1" s="245"/>
      <c r="KHV1" s="245"/>
      <c r="KHW1" s="245"/>
      <c r="KHX1" s="245"/>
      <c r="KHY1" s="245"/>
      <c r="KHZ1" s="245"/>
      <c r="KIA1" s="245"/>
      <c r="KIB1" s="245"/>
      <c r="KIC1" s="245"/>
      <c r="KID1" s="245"/>
      <c r="KIE1" s="245"/>
      <c r="KIF1" s="245"/>
      <c r="KIG1" s="245"/>
      <c r="KIH1" s="245"/>
      <c r="KII1" s="245"/>
      <c r="KIJ1" s="245"/>
      <c r="KIK1" s="245"/>
      <c r="KIL1" s="245"/>
      <c r="KIM1" s="245"/>
      <c r="KIN1" s="245"/>
      <c r="KIO1" s="245"/>
      <c r="KIP1" s="245"/>
      <c r="KIQ1" s="245"/>
      <c r="KIR1" s="245"/>
      <c r="KIS1" s="245"/>
      <c r="KIT1" s="245"/>
      <c r="KIU1" s="245"/>
      <c r="KIV1" s="245"/>
      <c r="KIW1" s="245"/>
      <c r="KIX1" s="245"/>
      <c r="KIY1" s="245"/>
      <c r="KIZ1" s="245"/>
      <c r="KJA1" s="245"/>
      <c r="KJB1" s="245"/>
      <c r="KJC1" s="245"/>
      <c r="KJD1" s="245"/>
      <c r="KJE1" s="245"/>
      <c r="KJF1" s="245"/>
      <c r="KJG1" s="245"/>
      <c r="KJH1" s="245"/>
      <c r="KJI1" s="245"/>
      <c r="KJJ1" s="245"/>
      <c r="KJK1" s="245"/>
      <c r="KJL1" s="245"/>
      <c r="KJM1" s="245"/>
      <c r="KJN1" s="245"/>
      <c r="KJO1" s="245"/>
      <c r="KJP1" s="245"/>
      <c r="KJQ1" s="245"/>
      <c r="KJR1" s="245"/>
      <c r="KJS1" s="245"/>
      <c r="KJT1" s="245"/>
      <c r="KJU1" s="245"/>
      <c r="KJV1" s="245"/>
      <c r="KJW1" s="245"/>
      <c r="KJX1" s="245"/>
      <c r="KJY1" s="245"/>
      <c r="KJZ1" s="245"/>
      <c r="KKA1" s="245"/>
      <c r="KKB1" s="245"/>
      <c r="KKC1" s="245"/>
      <c r="KKD1" s="245"/>
      <c r="KKE1" s="245"/>
      <c r="KKF1" s="245"/>
      <c r="KKG1" s="245"/>
      <c r="KKH1" s="245"/>
      <c r="KKI1" s="245"/>
      <c r="KKJ1" s="245"/>
      <c r="KKK1" s="245"/>
      <c r="KKL1" s="245"/>
      <c r="KKM1" s="245"/>
      <c r="KKN1" s="245"/>
      <c r="KKO1" s="245"/>
      <c r="KKP1" s="245"/>
      <c r="KKQ1" s="245"/>
      <c r="KKR1" s="245"/>
      <c r="KKS1" s="245"/>
      <c r="KKT1" s="245"/>
      <c r="KKU1" s="245"/>
      <c r="KKV1" s="245"/>
      <c r="KKW1" s="245"/>
      <c r="KKX1" s="245"/>
      <c r="KKY1" s="245"/>
      <c r="KKZ1" s="245"/>
      <c r="KLA1" s="245"/>
      <c r="KLB1" s="245"/>
      <c r="KLC1" s="245"/>
      <c r="KLD1" s="245"/>
      <c r="KLE1" s="245"/>
      <c r="KLF1" s="245"/>
      <c r="KLG1" s="245"/>
      <c r="KLH1" s="245"/>
      <c r="KLI1" s="245"/>
      <c r="KLJ1" s="245"/>
      <c r="KLK1" s="245"/>
      <c r="KLL1" s="245"/>
      <c r="KLM1" s="245"/>
      <c r="KLN1" s="245"/>
      <c r="KLO1" s="245"/>
      <c r="KLP1" s="245"/>
      <c r="KLQ1" s="245"/>
      <c r="KLR1" s="245"/>
      <c r="KLS1" s="245"/>
      <c r="KLT1" s="245"/>
      <c r="KLU1" s="245"/>
      <c r="KLV1" s="245"/>
      <c r="KLW1" s="245"/>
      <c r="KLX1" s="245"/>
      <c r="KLY1" s="245"/>
      <c r="KLZ1" s="245"/>
      <c r="KMA1" s="245"/>
      <c r="KMB1" s="245"/>
      <c r="KMC1" s="245"/>
      <c r="KMD1" s="245"/>
      <c r="KME1" s="245"/>
      <c r="KMF1" s="245"/>
      <c r="KMG1" s="245"/>
      <c r="KMH1" s="245"/>
      <c r="KMI1" s="245"/>
      <c r="KMJ1" s="245"/>
      <c r="KMK1" s="245"/>
      <c r="KML1" s="245"/>
      <c r="KMM1" s="245"/>
      <c r="KMN1" s="245"/>
      <c r="KMO1" s="245"/>
      <c r="KMP1" s="245"/>
      <c r="KMQ1" s="245"/>
      <c r="KMR1" s="245"/>
      <c r="KMS1" s="245"/>
      <c r="KMT1" s="245"/>
      <c r="KMU1" s="245"/>
      <c r="KMV1" s="245"/>
      <c r="KMW1" s="245"/>
      <c r="KMX1" s="245"/>
      <c r="KMY1" s="245"/>
      <c r="KMZ1" s="245"/>
      <c r="KNA1" s="245"/>
      <c r="KNB1" s="245"/>
      <c r="KNC1" s="245"/>
      <c r="KND1" s="245"/>
      <c r="KNE1" s="245"/>
      <c r="KNF1" s="245"/>
      <c r="KNG1" s="245"/>
      <c r="KNH1" s="245"/>
      <c r="KNI1" s="245"/>
      <c r="KNJ1" s="245"/>
      <c r="KNK1" s="245"/>
      <c r="KNL1" s="245"/>
      <c r="KNM1" s="245"/>
      <c r="KNN1" s="245"/>
      <c r="KNO1" s="245"/>
      <c r="KNP1" s="245"/>
      <c r="KNQ1" s="245"/>
      <c r="KNR1" s="245"/>
      <c r="KNS1" s="245"/>
      <c r="KNT1" s="245"/>
      <c r="KNU1" s="245"/>
      <c r="KNV1" s="245"/>
      <c r="KNW1" s="245"/>
      <c r="KNX1" s="245"/>
      <c r="KNY1" s="245"/>
      <c r="KNZ1" s="245"/>
      <c r="KOA1" s="245"/>
      <c r="KOB1" s="245"/>
      <c r="KOC1" s="245"/>
      <c r="KOD1" s="245"/>
      <c r="KOE1" s="245"/>
      <c r="KOF1" s="245"/>
      <c r="KOG1" s="245"/>
      <c r="KOH1" s="245"/>
      <c r="KOI1" s="245"/>
      <c r="KOJ1" s="245"/>
      <c r="KOK1" s="245"/>
      <c r="KOL1" s="245"/>
      <c r="KOM1" s="245"/>
      <c r="KON1" s="245"/>
      <c r="KOO1" s="245"/>
      <c r="KOP1" s="245"/>
      <c r="KOQ1" s="245"/>
      <c r="KOR1" s="245"/>
      <c r="KOS1" s="245"/>
      <c r="KOT1" s="245"/>
      <c r="KOU1" s="245"/>
      <c r="KOV1" s="245"/>
      <c r="KOW1" s="245"/>
      <c r="KOX1" s="245"/>
      <c r="KOY1" s="245"/>
      <c r="KOZ1" s="245"/>
      <c r="KPA1" s="245"/>
      <c r="KPB1" s="245"/>
      <c r="KPC1" s="245"/>
      <c r="KPD1" s="245"/>
      <c r="KPE1" s="245"/>
      <c r="KPF1" s="245"/>
      <c r="KPG1" s="245"/>
      <c r="KPH1" s="245"/>
      <c r="KPI1" s="245"/>
      <c r="KPJ1" s="245"/>
      <c r="KPK1" s="245"/>
      <c r="KPL1" s="245"/>
      <c r="KPM1" s="245"/>
      <c r="KPN1" s="245"/>
      <c r="KPO1" s="245"/>
      <c r="KPP1" s="245"/>
      <c r="KPQ1" s="245"/>
      <c r="KPR1" s="245"/>
      <c r="KPS1" s="245"/>
      <c r="KPT1" s="245"/>
      <c r="KPU1" s="245"/>
      <c r="KPV1" s="245"/>
      <c r="KPW1" s="245"/>
      <c r="KPX1" s="245"/>
      <c r="KPY1" s="245"/>
      <c r="KPZ1" s="245"/>
      <c r="KQA1" s="245"/>
      <c r="KQB1" s="245"/>
      <c r="KQC1" s="245"/>
      <c r="KQD1" s="245"/>
      <c r="KQE1" s="245"/>
      <c r="KQF1" s="245"/>
      <c r="KQG1" s="245"/>
      <c r="KQH1" s="245"/>
      <c r="KQI1" s="245"/>
      <c r="KQJ1" s="245"/>
      <c r="KQK1" s="245"/>
      <c r="KQL1" s="245"/>
      <c r="KQM1" s="245"/>
      <c r="KQN1" s="245"/>
      <c r="KQO1" s="245"/>
      <c r="KQP1" s="245"/>
      <c r="KQQ1" s="245"/>
      <c r="KQR1" s="245"/>
      <c r="KQS1" s="245"/>
      <c r="KQT1" s="245"/>
      <c r="KQU1" s="245"/>
      <c r="KQV1" s="245"/>
      <c r="KQW1" s="245"/>
      <c r="KQX1" s="245"/>
      <c r="KQY1" s="245"/>
      <c r="KQZ1" s="245"/>
      <c r="KRA1" s="245"/>
      <c r="KRB1" s="245"/>
      <c r="KRC1" s="245"/>
      <c r="KRD1" s="245"/>
      <c r="KRE1" s="245"/>
      <c r="KRF1" s="245"/>
      <c r="KRG1" s="245"/>
      <c r="KRH1" s="245"/>
      <c r="KRI1" s="245"/>
      <c r="KRJ1" s="245"/>
      <c r="KRK1" s="245"/>
      <c r="KRL1" s="245"/>
      <c r="KRM1" s="245"/>
      <c r="KRN1" s="245"/>
      <c r="KRO1" s="245"/>
      <c r="KRP1" s="245"/>
      <c r="KRQ1" s="245"/>
      <c r="KRR1" s="245"/>
      <c r="KRS1" s="245"/>
      <c r="KRT1" s="245"/>
      <c r="KRU1" s="245"/>
      <c r="KRV1" s="245"/>
      <c r="KRW1" s="245"/>
      <c r="KRX1" s="245"/>
      <c r="KRY1" s="245"/>
      <c r="KRZ1" s="245"/>
      <c r="KSA1" s="245"/>
      <c r="KSB1" s="245"/>
      <c r="KSC1" s="245"/>
      <c r="KSD1" s="245"/>
      <c r="KSE1" s="245"/>
      <c r="KSF1" s="245"/>
      <c r="KSG1" s="245"/>
      <c r="KSH1" s="245"/>
      <c r="KSI1" s="245"/>
      <c r="KSJ1" s="245"/>
      <c r="KSK1" s="245"/>
      <c r="KSL1" s="245"/>
      <c r="KSM1" s="245"/>
      <c r="KSN1" s="245"/>
      <c r="KSO1" s="245"/>
      <c r="KSP1" s="245"/>
      <c r="KSQ1" s="245"/>
      <c r="KSR1" s="245"/>
      <c r="KSS1" s="245"/>
      <c r="KST1" s="245"/>
      <c r="KSU1" s="245"/>
      <c r="KSV1" s="245"/>
      <c r="KSW1" s="245"/>
      <c r="KSX1" s="245"/>
      <c r="KSY1" s="245"/>
      <c r="KSZ1" s="245"/>
      <c r="KTA1" s="245"/>
      <c r="KTB1" s="245"/>
      <c r="KTC1" s="245"/>
      <c r="KTD1" s="245"/>
      <c r="KTE1" s="245"/>
      <c r="KTF1" s="245"/>
      <c r="KTG1" s="245"/>
      <c r="KTH1" s="245"/>
      <c r="KTI1" s="245"/>
      <c r="KTJ1" s="245"/>
      <c r="KTK1" s="245"/>
      <c r="KTL1" s="245"/>
      <c r="KTM1" s="245"/>
      <c r="KTN1" s="245"/>
      <c r="KTO1" s="245"/>
      <c r="KTP1" s="245"/>
      <c r="KTQ1" s="245"/>
      <c r="KTR1" s="245"/>
      <c r="KTS1" s="245"/>
      <c r="KTT1" s="245"/>
      <c r="KTU1" s="245"/>
      <c r="KTV1" s="245"/>
      <c r="KTW1" s="245"/>
      <c r="KTX1" s="245"/>
      <c r="KTY1" s="245"/>
      <c r="KTZ1" s="245"/>
      <c r="KUA1" s="245"/>
      <c r="KUB1" s="245"/>
      <c r="KUC1" s="245"/>
      <c r="KUD1" s="245"/>
      <c r="KUE1" s="245"/>
      <c r="KUF1" s="245"/>
      <c r="KUG1" s="245"/>
      <c r="KUH1" s="245"/>
      <c r="KUI1" s="245"/>
      <c r="KUJ1" s="245"/>
      <c r="KUK1" s="245"/>
      <c r="KUL1" s="245"/>
      <c r="KUM1" s="245"/>
      <c r="KUN1" s="245"/>
      <c r="KUO1" s="245"/>
      <c r="KUP1" s="245"/>
      <c r="KUQ1" s="245"/>
      <c r="KUR1" s="245"/>
      <c r="KUS1" s="245"/>
      <c r="KUT1" s="245"/>
      <c r="KUU1" s="245"/>
      <c r="KUV1" s="245"/>
      <c r="KUW1" s="245"/>
      <c r="KUX1" s="245"/>
      <c r="KUY1" s="245"/>
      <c r="KUZ1" s="245"/>
      <c r="KVA1" s="245"/>
      <c r="KVB1" s="245"/>
      <c r="KVC1" s="245"/>
      <c r="KVD1" s="245"/>
      <c r="KVE1" s="245"/>
      <c r="KVF1" s="245"/>
      <c r="KVG1" s="245"/>
      <c r="KVH1" s="245"/>
      <c r="KVI1" s="245"/>
      <c r="KVJ1" s="245"/>
      <c r="KVK1" s="245"/>
      <c r="KVL1" s="245"/>
      <c r="KVM1" s="245"/>
      <c r="KVN1" s="245"/>
      <c r="KVO1" s="245"/>
      <c r="KVP1" s="245"/>
      <c r="KVQ1" s="245"/>
      <c r="KVR1" s="245"/>
      <c r="KVS1" s="245"/>
      <c r="KVT1" s="245"/>
      <c r="KVU1" s="245"/>
      <c r="KVV1" s="245"/>
      <c r="KVW1" s="245"/>
      <c r="KVX1" s="245"/>
      <c r="KVY1" s="245"/>
      <c r="KVZ1" s="245"/>
      <c r="KWA1" s="245"/>
      <c r="KWB1" s="245"/>
      <c r="KWC1" s="245"/>
      <c r="KWD1" s="245"/>
      <c r="KWE1" s="245"/>
      <c r="KWF1" s="245"/>
      <c r="KWG1" s="245"/>
      <c r="KWH1" s="245"/>
      <c r="KWI1" s="245"/>
      <c r="KWJ1" s="245"/>
      <c r="KWK1" s="245"/>
      <c r="KWL1" s="245"/>
      <c r="KWM1" s="245"/>
      <c r="KWN1" s="245"/>
      <c r="KWO1" s="245"/>
      <c r="KWP1" s="245"/>
      <c r="KWQ1" s="245"/>
      <c r="KWR1" s="245"/>
      <c r="KWS1" s="245"/>
      <c r="KWT1" s="245"/>
      <c r="KWU1" s="245"/>
      <c r="KWV1" s="245"/>
      <c r="KWW1" s="245"/>
      <c r="KWX1" s="245"/>
      <c r="KWY1" s="245"/>
      <c r="KWZ1" s="245"/>
      <c r="KXA1" s="245"/>
      <c r="KXB1" s="245"/>
      <c r="KXC1" s="245"/>
      <c r="KXD1" s="245"/>
      <c r="KXE1" s="245"/>
      <c r="KXF1" s="245"/>
      <c r="KXG1" s="245"/>
      <c r="KXH1" s="245"/>
      <c r="KXI1" s="245"/>
      <c r="KXJ1" s="245"/>
      <c r="KXK1" s="245"/>
      <c r="KXL1" s="245"/>
      <c r="KXM1" s="245"/>
      <c r="KXN1" s="245"/>
      <c r="KXO1" s="245"/>
      <c r="KXP1" s="245"/>
      <c r="KXQ1" s="245"/>
      <c r="KXR1" s="245"/>
      <c r="KXS1" s="245"/>
      <c r="KXT1" s="245"/>
      <c r="KXU1" s="245"/>
      <c r="KXV1" s="245"/>
      <c r="KXW1" s="245"/>
      <c r="KXX1" s="245"/>
      <c r="KXY1" s="245"/>
      <c r="KXZ1" s="245"/>
      <c r="KYA1" s="245"/>
      <c r="KYB1" s="245"/>
      <c r="KYC1" s="245"/>
      <c r="KYD1" s="245"/>
      <c r="KYE1" s="245"/>
      <c r="KYF1" s="245"/>
      <c r="KYG1" s="245"/>
      <c r="KYH1" s="245"/>
      <c r="KYI1" s="245"/>
      <c r="KYJ1" s="245"/>
      <c r="KYK1" s="245"/>
      <c r="KYL1" s="245"/>
      <c r="KYM1" s="245"/>
      <c r="KYN1" s="245"/>
      <c r="KYO1" s="245"/>
      <c r="KYP1" s="245"/>
      <c r="KYQ1" s="245"/>
      <c r="KYR1" s="245"/>
      <c r="KYS1" s="245"/>
      <c r="KYT1" s="245"/>
      <c r="KYU1" s="245"/>
      <c r="KYV1" s="245"/>
      <c r="KYW1" s="245"/>
      <c r="KYX1" s="245"/>
      <c r="KYY1" s="245"/>
      <c r="KYZ1" s="245"/>
      <c r="KZA1" s="245"/>
      <c r="KZB1" s="245"/>
      <c r="KZC1" s="245"/>
      <c r="KZD1" s="245"/>
      <c r="KZE1" s="245"/>
      <c r="KZF1" s="245"/>
      <c r="KZG1" s="245"/>
      <c r="KZH1" s="245"/>
      <c r="KZI1" s="245"/>
      <c r="KZJ1" s="245"/>
      <c r="KZK1" s="245"/>
      <c r="KZL1" s="245"/>
      <c r="KZM1" s="245"/>
      <c r="KZN1" s="245"/>
      <c r="KZO1" s="245"/>
      <c r="KZP1" s="245"/>
      <c r="KZQ1" s="245"/>
      <c r="KZR1" s="245"/>
      <c r="KZS1" s="245"/>
      <c r="KZT1" s="245"/>
      <c r="KZU1" s="245"/>
      <c r="KZV1" s="245"/>
      <c r="KZW1" s="245"/>
      <c r="KZX1" s="245"/>
      <c r="KZY1" s="245"/>
      <c r="KZZ1" s="245"/>
      <c r="LAA1" s="245"/>
      <c r="LAB1" s="245"/>
      <c r="LAC1" s="245"/>
      <c r="LAD1" s="245"/>
      <c r="LAE1" s="245"/>
      <c r="LAF1" s="245"/>
      <c r="LAG1" s="245"/>
      <c r="LAH1" s="245"/>
      <c r="LAI1" s="245"/>
      <c r="LAJ1" s="245"/>
      <c r="LAK1" s="245"/>
      <c r="LAL1" s="245"/>
      <c r="LAM1" s="245"/>
      <c r="LAN1" s="245"/>
      <c r="LAO1" s="245"/>
      <c r="LAP1" s="245"/>
      <c r="LAQ1" s="245"/>
      <c r="LAR1" s="245"/>
      <c r="LAS1" s="245"/>
      <c r="LAT1" s="245"/>
      <c r="LAU1" s="245"/>
      <c r="LAV1" s="245"/>
      <c r="LAW1" s="245"/>
      <c r="LAX1" s="245"/>
      <c r="LAY1" s="245"/>
      <c r="LAZ1" s="245"/>
      <c r="LBA1" s="245"/>
      <c r="LBB1" s="245"/>
      <c r="LBC1" s="245"/>
      <c r="LBD1" s="245"/>
      <c r="LBE1" s="245"/>
      <c r="LBF1" s="245"/>
      <c r="LBG1" s="245"/>
      <c r="LBH1" s="245"/>
      <c r="LBI1" s="245"/>
      <c r="LBJ1" s="245"/>
      <c r="LBK1" s="245"/>
      <c r="LBL1" s="245"/>
      <c r="LBM1" s="245"/>
      <c r="LBN1" s="245"/>
      <c r="LBO1" s="245"/>
      <c r="LBP1" s="245"/>
      <c r="LBQ1" s="245"/>
      <c r="LBR1" s="245"/>
      <c r="LBS1" s="245"/>
      <c r="LBT1" s="245"/>
      <c r="LBU1" s="245"/>
      <c r="LBV1" s="245"/>
      <c r="LBW1" s="245"/>
      <c r="LBX1" s="245"/>
      <c r="LBY1" s="245"/>
      <c r="LBZ1" s="245"/>
      <c r="LCA1" s="245"/>
      <c r="LCB1" s="245"/>
      <c r="LCC1" s="245"/>
      <c r="LCD1" s="245"/>
      <c r="LCE1" s="245"/>
      <c r="LCF1" s="245"/>
      <c r="LCG1" s="245"/>
      <c r="LCH1" s="245"/>
      <c r="LCI1" s="245"/>
      <c r="LCJ1" s="245"/>
      <c r="LCK1" s="245"/>
      <c r="LCL1" s="245"/>
      <c r="LCM1" s="245"/>
      <c r="LCN1" s="245"/>
      <c r="LCO1" s="245"/>
      <c r="LCP1" s="245"/>
      <c r="LCQ1" s="245"/>
      <c r="LCR1" s="245"/>
      <c r="LCS1" s="245"/>
      <c r="LCT1" s="245"/>
      <c r="LCU1" s="245"/>
      <c r="LCV1" s="245"/>
      <c r="LCW1" s="245"/>
      <c r="LCX1" s="245"/>
      <c r="LCY1" s="245"/>
      <c r="LCZ1" s="245"/>
      <c r="LDA1" s="245"/>
      <c r="LDB1" s="245"/>
      <c r="LDC1" s="245"/>
      <c r="LDD1" s="245"/>
      <c r="LDE1" s="245"/>
      <c r="LDF1" s="245"/>
      <c r="LDG1" s="245"/>
      <c r="LDH1" s="245"/>
      <c r="LDI1" s="245"/>
      <c r="LDJ1" s="245"/>
      <c r="LDK1" s="245"/>
      <c r="LDL1" s="245"/>
      <c r="LDM1" s="245"/>
      <c r="LDN1" s="245"/>
      <c r="LDO1" s="245"/>
      <c r="LDP1" s="245"/>
      <c r="LDQ1" s="245"/>
      <c r="LDR1" s="245"/>
      <c r="LDS1" s="245"/>
      <c r="LDT1" s="245"/>
      <c r="LDU1" s="245"/>
      <c r="LDV1" s="245"/>
      <c r="LDW1" s="245"/>
      <c r="LDX1" s="245"/>
      <c r="LDY1" s="245"/>
      <c r="LDZ1" s="245"/>
      <c r="LEA1" s="245"/>
      <c r="LEB1" s="245"/>
      <c r="LEC1" s="245"/>
      <c r="LED1" s="245"/>
      <c r="LEE1" s="245"/>
      <c r="LEF1" s="245"/>
      <c r="LEG1" s="245"/>
      <c r="LEH1" s="245"/>
      <c r="LEI1" s="245"/>
      <c r="LEJ1" s="245"/>
      <c r="LEK1" s="245"/>
      <c r="LEL1" s="245"/>
      <c r="LEM1" s="245"/>
      <c r="LEN1" s="245"/>
      <c r="LEO1" s="245"/>
      <c r="LEP1" s="245"/>
      <c r="LEQ1" s="245"/>
      <c r="LER1" s="245"/>
      <c r="LES1" s="245"/>
      <c r="LET1" s="245"/>
      <c r="LEU1" s="245"/>
      <c r="LEV1" s="245"/>
      <c r="LEW1" s="245"/>
      <c r="LEX1" s="245"/>
      <c r="LEY1" s="245"/>
      <c r="LEZ1" s="245"/>
      <c r="LFA1" s="245"/>
      <c r="LFB1" s="245"/>
      <c r="LFC1" s="245"/>
      <c r="LFD1" s="245"/>
      <c r="LFE1" s="245"/>
      <c r="LFF1" s="245"/>
      <c r="LFG1" s="245"/>
      <c r="LFH1" s="245"/>
      <c r="LFI1" s="245"/>
      <c r="LFJ1" s="245"/>
      <c r="LFK1" s="245"/>
      <c r="LFL1" s="245"/>
      <c r="LFM1" s="245"/>
      <c r="LFN1" s="245"/>
      <c r="LFO1" s="245"/>
      <c r="LFP1" s="245"/>
      <c r="LFQ1" s="245"/>
      <c r="LFR1" s="245"/>
      <c r="LFS1" s="245"/>
      <c r="LFT1" s="245"/>
      <c r="LFU1" s="245"/>
      <c r="LFV1" s="245"/>
      <c r="LFW1" s="245"/>
      <c r="LFX1" s="245"/>
      <c r="LFY1" s="245"/>
      <c r="LFZ1" s="245"/>
      <c r="LGA1" s="245"/>
      <c r="LGB1" s="245"/>
      <c r="LGC1" s="245"/>
      <c r="LGD1" s="245"/>
      <c r="LGE1" s="245"/>
      <c r="LGF1" s="245"/>
      <c r="LGG1" s="245"/>
      <c r="LGH1" s="245"/>
      <c r="LGI1" s="245"/>
      <c r="LGJ1" s="245"/>
      <c r="LGK1" s="245"/>
      <c r="LGL1" s="245"/>
      <c r="LGM1" s="245"/>
      <c r="LGN1" s="245"/>
      <c r="LGO1" s="245"/>
      <c r="LGP1" s="245"/>
      <c r="LGQ1" s="245"/>
      <c r="LGR1" s="245"/>
      <c r="LGS1" s="245"/>
      <c r="LGT1" s="245"/>
      <c r="LGU1" s="245"/>
      <c r="LGV1" s="245"/>
      <c r="LGW1" s="245"/>
      <c r="LGX1" s="245"/>
      <c r="LGY1" s="245"/>
      <c r="LGZ1" s="245"/>
      <c r="LHA1" s="245"/>
      <c r="LHB1" s="245"/>
      <c r="LHC1" s="245"/>
      <c r="LHD1" s="245"/>
      <c r="LHE1" s="245"/>
      <c r="LHF1" s="245"/>
      <c r="LHG1" s="245"/>
      <c r="LHH1" s="245"/>
      <c r="LHI1" s="245"/>
      <c r="LHJ1" s="245"/>
      <c r="LHK1" s="245"/>
      <c r="LHL1" s="245"/>
      <c r="LHM1" s="245"/>
      <c r="LHN1" s="245"/>
      <c r="LHO1" s="245"/>
      <c r="LHP1" s="245"/>
      <c r="LHQ1" s="245"/>
      <c r="LHR1" s="245"/>
      <c r="LHS1" s="245"/>
      <c r="LHT1" s="245"/>
      <c r="LHU1" s="245"/>
      <c r="LHV1" s="245"/>
      <c r="LHW1" s="245"/>
      <c r="LHX1" s="245"/>
      <c r="LHY1" s="245"/>
      <c r="LHZ1" s="245"/>
      <c r="LIA1" s="245"/>
      <c r="LIB1" s="245"/>
      <c r="LIC1" s="245"/>
      <c r="LID1" s="245"/>
      <c r="LIE1" s="245"/>
      <c r="LIF1" s="245"/>
      <c r="LIG1" s="245"/>
      <c r="LIH1" s="245"/>
      <c r="LII1" s="245"/>
      <c r="LIJ1" s="245"/>
      <c r="LIK1" s="245"/>
      <c r="LIL1" s="245"/>
      <c r="LIM1" s="245"/>
      <c r="LIN1" s="245"/>
      <c r="LIO1" s="245"/>
      <c r="LIP1" s="245"/>
      <c r="LIQ1" s="245"/>
      <c r="LIR1" s="245"/>
      <c r="LIS1" s="245"/>
      <c r="LIT1" s="245"/>
      <c r="LIU1" s="245"/>
      <c r="LIV1" s="245"/>
      <c r="LIW1" s="245"/>
      <c r="LIX1" s="245"/>
      <c r="LIY1" s="245"/>
      <c r="LIZ1" s="245"/>
      <c r="LJA1" s="245"/>
      <c r="LJB1" s="245"/>
      <c r="LJC1" s="245"/>
      <c r="LJD1" s="245"/>
      <c r="LJE1" s="245"/>
      <c r="LJF1" s="245"/>
      <c r="LJG1" s="245"/>
      <c r="LJH1" s="245"/>
      <c r="LJI1" s="245"/>
      <c r="LJJ1" s="245"/>
      <c r="LJK1" s="245"/>
      <c r="LJL1" s="245"/>
      <c r="LJM1" s="245"/>
      <c r="LJN1" s="245"/>
      <c r="LJO1" s="245"/>
      <c r="LJP1" s="245"/>
      <c r="LJQ1" s="245"/>
      <c r="LJR1" s="245"/>
      <c r="LJS1" s="245"/>
      <c r="LJT1" s="245"/>
      <c r="LJU1" s="245"/>
      <c r="LJV1" s="245"/>
      <c r="LJW1" s="245"/>
      <c r="LJX1" s="245"/>
      <c r="LJY1" s="245"/>
      <c r="LJZ1" s="245"/>
      <c r="LKA1" s="245"/>
      <c r="LKB1" s="245"/>
      <c r="LKC1" s="245"/>
      <c r="LKD1" s="245"/>
      <c r="LKE1" s="245"/>
      <c r="LKF1" s="245"/>
      <c r="LKG1" s="245"/>
      <c r="LKH1" s="245"/>
      <c r="LKI1" s="245"/>
      <c r="LKJ1" s="245"/>
      <c r="LKK1" s="245"/>
      <c r="LKL1" s="245"/>
      <c r="LKM1" s="245"/>
      <c r="LKN1" s="245"/>
      <c r="LKO1" s="245"/>
      <c r="LKP1" s="245"/>
      <c r="LKQ1" s="245"/>
      <c r="LKR1" s="245"/>
      <c r="LKS1" s="245"/>
      <c r="LKT1" s="245"/>
      <c r="LKU1" s="245"/>
      <c r="LKV1" s="245"/>
      <c r="LKW1" s="245"/>
      <c r="LKX1" s="245"/>
      <c r="LKY1" s="245"/>
      <c r="LKZ1" s="245"/>
      <c r="LLA1" s="245"/>
      <c r="LLB1" s="245"/>
      <c r="LLC1" s="245"/>
      <c r="LLD1" s="245"/>
      <c r="LLE1" s="245"/>
      <c r="LLF1" s="245"/>
      <c r="LLG1" s="245"/>
      <c r="LLH1" s="245"/>
      <c r="LLI1" s="245"/>
      <c r="LLJ1" s="245"/>
      <c r="LLK1" s="245"/>
      <c r="LLL1" s="245"/>
      <c r="LLM1" s="245"/>
      <c r="LLN1" s="245"/>
      <c r="LLO1" s="245"/>
      <c r="LLP1" s="245"/>
      <c r="LLQ1" s="245"/>
      <c r="LLR1" s="245"/>
      <c r="LLS1" s="245"/>
      <c r="LLT1" s="245"/>
      <c r="LLU1" s="245"/>
      <c r="LLV1" s="245"/>
      <c r="LLW1" s="245"/>
      <c r="LLX1" s="245"/>
      <c r="LLY1" s="245"/>
      <c r="LLZ1" s="245"/>
      <c r="LMA1" s="245"/>
      <c r="LMB1" s="245"/>
      <c r="LMC1" s="245"/>
      <c r="LMD1" s="245"/>
      <c r="LME1" s="245"/>
      <c r="LMF1" s="245"/>
      <c r="LMG1" s="245"/>
      <c r="LMH1" s="245"/>
      <c r="LMI1" s="245"/>
      <c r="LMJ1" s="245"/>
      <c r="LMK1" s="245"/>
      <c r="LML1" s="245"/>
      <c r="LMM1" s="245"/>
      <c r="LMN1" s="245"/>
      <c r="LMO1" s="245"/>
      <c r="LMP1" s="245"/>
      <c r="LMQ1" s="245"/>
      <c r="LMR1" s="245"/>
      <c r="LMS1" s="245"/>
      <c r="LMT1" s="245"/>
      <c r="LMU1" s="245"/>
      <c r="LMV1" s="245"/>
      <c r="LMW1" s="245"/>
      <c r="LMX1" s="245"/>
      <c r="LMY1" s="245"/>
      <c r="LMZ1" s="245"/>
      <c r="LNA1" s="245"/>
      <c r="LNB1" s="245"/>
      <c r="LNC1" s="245"/>
      <c r="LND1" s="245"/>
      <c r="LNE1" s="245"/>
      <c r="LNF1" s="245"/>
      <c r="LNG1" s="245"/>
      <c r="LNH1" s="245"/>
      <c r="LNI1" s="245"/>
      <c r="LNJ1" s="245"/>
      <c r="LNK1" s="245"/>
      <c r="LNL1" s="245"/>
      <c r="LNM1" s="245"/>
      <c r="LNN1" s="245"/>
      <c r="LNO1" s="245"/>
      <c r="LNP1" s="245"/>
      <c r="LNQ1" s="245"/>
      <c r="LNR1" s="245"/>
      <c r="LNS1" s="245"/>
      <c r="LNT1" s="245"/>
      <c r="LNU1" s="245"/>
      <c r="LNV1" s="245"/>
      <c r="LNW1" s="245"/>
      <c r="LNX1" s="245"/>
      <c r="LNY1" s="245"/>
      <c r="LNZ1" s="245"/>
      <c r="LOA1" s="245"/>
      <c r="LOB1" s="245"/>
      <c r="LOC1" s="245"/>
      <c r="LOD1" s="245"/>
      <c r="LOE1" s="245"/>
      <c r="LOF1" s="245"/>
      <c r="LOG1" s="245"/>
      <c r="LOH1" s="245"/>
      <c r="LOI1" s="245"/>
      <c r="LOJ1" s="245"/>
      <c r="LOK1" s="245"/>
      <c r="LOL1" s="245"/>
      <c r="LOM1" s="245"/>
      <c r="LON1" s="245"/>
      <c r="LOO1" s="245"/>
      <c r="LOP1" s="245"/>
      <c r="LOQ1" s="245"/>
      <c r="LOR1" s="245"/>
      <c r="LOS1" s="245"/>
      <c r="LOT1" s="245"/>
      <c r="LOU1" s="245"/>
      <c r="LOV1" s="245"/>
      <c r="LOW1" s="245"/>
      <c r="LOX1" s="245"/>
      <c r="LOY1" s="245"/>
      <c r="LOZ1" s="245"/>
      <c r="LPA1" s="245"/>
      <c r="LPB1" s="245"/>
      <c r="LPC1" s="245"/>
      <c r="LPD1" s="245"/>
      <c r="LPE1" s="245"/>
      <c r="LPF1" s="245"/>
      <c r="LPG1" s="245"/>
      <c r="LPH1" s="245"/>
      <c r="LPI1" s="245"/>
      <c r="LPJ1" s="245"/>
      <c r="LPK1" s="245"/>
      <c r="LPL1" s="245"/>
      <c r="LPM1" s="245"/>
      <c r="LPN1" s="245"/>
      <c r="LPO1" s="245"/>
      <c r="LPP1" s="245"/>
      <c r="LPQ1" s="245"/>
      <c r="LPR1" s="245"/>
      <c r="LPS1" s="245"/>
      <c r="LPT1" s="245"/>
      <c r="LPU1" s="245"/>
      <c r="LPV1" s="245"/>
      <c r="LPW1" s="245"/>
      <c r="LPX1" s="245"/>
      <c r="LPY1" s="245"/>
      <c r="LPZ1" s="245"/>
      <c r="LQA1" s="245"/>
      <c r="LQB1" s="245"/>
      <c r="LQC1" s="245"/>
      <c r="LQD1" s="245"/>
      <c r="LQE1" s="245"/>
      <c r="LQF1" s="245"/>
      <c r="LQG1" s="245"/>
      <c r="LQH1" s="245"/>
      <c r="LQI1" s="245"/>
      <c r="LQJ1" s="245"/>
      <c r="LQK1" s="245"/>
      <c r="LQL1" s="245"/>
      <c r="LQM1" s="245"/>
      <c r="LQN1" s="245"/>
      <c r="LQO1" s="245"/>
      <c r="LQP1" s="245"/>
      <c r="LQQ1" s="245"/>
      <c r="LQR1" s="245"/>
      <c r="LQS1" s="245"/>
      <c r="LQT1" s="245"/>
      <c r="LQU1" s="245"/>
      <c r="LQV1" s="245"/>
      <c r="LQW1" s="245"/>
      <c r="LQX1" s="245"/>
      <c r="LQY1" s="245"/>
      <c r="LQZ1" s="245"/>
      <c r="LRA1" s="245"/>
      <c r="LRB1" s="245"/>
      <c r="LRC1" s="245"/>
      <c r="LRD1" s="245"/>
      <c r="LRE1" s="245"/>
      <c r="LRF1" s="245"/>
      <c r="LRG1" s="245"/>
      <c r="LRH1" s="245"/>
      <c r="LRI1" s="245"/>
      <c r="LRJ1" s="245"/>
      <c r="LRK1" s="245"/>
      <c r="LRL1" s="245"/>
      <c r="LRM1" s="245"/>
      <c r="LRN1" s="245"/>
      <c r="LRO1" s="245"/>
      <c r="LRP1" s="245"/>
      <c r="LRQ1" s="245"/>
      <c r="LRR1" s="245"/>
      <c r="LRS1" s="245"/>
      <c r="LRT1" s="245"/>
      <c r="LRU1" s="245"/>
      <c r="LRV1" s="245"/>
      <c r="LRW1" s="245"/>
      <c r="LRX1" s="245"/>
      <c r="LRY1" s="245"/>
      <c r="LRZ1" s="245"/>
      <c r="LSA1" s="245"/>
      <c r="LSB1" s="245"/>
      <c r="LSC1" s="245"/>
      <c r="LSD1" s="245"/>
      <c r="LSE1" s="245"/>
      <c r="LSF1" s="245"/>
      <c r="LSG1" s="245"/>
      <c r="LSH1" s="245"/>
      <c r="LSI1" s="245"/>
      <c r="LSJ1" s="245"/>
      <c r="LSK1" s="245"/>
      <c r="LSL1" s="245"/>
      <c r="LSM1" s="245"/>
      <c r="LSN1" s="245"/>
      <c r="LSO1" s="245"/>
      <c r="LSP1" s="245"/>
      <c r="LSQ1" s="245"/>
      <c r="LSR1" s="245"/>
      <c r="LSS1" s="245"/>
      <c r="LST1" s="245"/>
      <c r="LSU1" s="245"/>
      <c r="LSV1" s="245"/>
      <c r="LSW1" s="245"/>
      <c r="LSX1" s="245"/>
      <c r="LSY1" s="245"/>
      <c r="LSZ1" s="245"/>
      <c r="LTA1" s="245"/>
      <c r="LTB1" s="245"/>
      <c r="LTC1" s="245"/>
      <c r="LTD1" s="245"/>
      <c r="LTE1" s="245"/>
      <c r="LTF1" s="245"/>
      <c r="LTG1" s="245"/>
      <c r="LTH1" s="245"/>
      <c r="LTI1" s="245"/>
      <c r="LTJ1" s="245"/>
      <c r="LTK1" s="245"/>
      <c r="LTL1" s="245"/>
      <c r="LTM1" s="245"/>
      <c r="LTN1" s="245"/>
      <c r="LTO1" s="245"/>
      <c r="LTP1" s="245"/>
      <c r="LTQ1" s="245"/>
      <c r="LTR1" s="245"/>
      <c r="LTS1" s="245"/>
      <c r="LTT1" s="245"/>
      <c r="LTU1" s="245"/>
      <c r="LTV1" s="245"/>
      <c r="LTW1" s="245"/>
      <c r="LTX1" s="245"/>
      <c r="LTY1" s="245"/>
      <c r="LTZ1" s="245"/>
      <c r="LUA1" s="245"/>
      <c r="LUB1" s="245"/>
      <c r="LUC1" s="245"/>
      <c r="LUD1" s="245"/>
      <c r="LUE1" s="245"/>
      <c r="LUF1" s="245"/>
      <c r="LUG1" s="245"/>
      <c r="LUH1" s="245"/>
      <c r="LUI1" s="245"/>
      <c r="LUJ1" s="245"/>
      <c r="LUK1" s="245"/>
      <c r="LUL1" s="245"/>
      <c r="LUM1" s="245"/>
      <c r="LUN1" s="245"/>
      <c r="LUO1" s="245"/>
      <c r="LUP1" s="245"/>
      <c r="LUQ1" s="245"/>
      <c r="LUR1" s="245"/>
      <c r="LUS1" s="245"/>
      <c r="LUT1" s="245"/>
      <c r="LUU1" s="245"/>
      <c r="LUV1" s="245"/>
      <c r="LUW1" s="245"/>
      <c r="LUX1" s="245"/>
      <c r="LUY1" s="245"/>
      <c r="LUZ1" s="245"/>
      <c r="LVA1" s="245"/>
      <c r="LVB1" s="245"/>
      <c r="LVC1" s="245"/>
      <c r="LVD1" s="245"/>
      <c r="LVE1" s="245"/>
      <c r="LVF1" s="245"/>
      <c r="LVG1" s="245"/>
      <c r="LVH1" s="245"/>
      <c r="LVI1" s="245"/>
      <c r="LVJ1" s="245"/>
      <c r="LVK1" s="245"/>
      <c r="LVL1" s="245"/>
      <c r="LVM1" s="245"/>
      <c r="LVN1" s="245"/>
      <c r="LVO1" s="245"/>
      <c r="LVP1" s="245"/>
      <c r="LVQ1" s="245"/>
      <c r="LVR1" s="245"/>
      <c r="LVS1" s="245"/>
      <c r="LVT1" s="245"/>
      <c r="LVU1" s="245"/>
      <c r="LVV1" s="245"/>
      <c r="LVW1" s="245"/>
      <c r="LVX1" s="245"/>
      <c r="LVY1" s="245"/>
      <c r="LVZ1" s="245"/>
      <c r="LWA1" s="245"/>
      <c r="LWB1" s="245"/>
      <c r="LWC1" s="245"/>
      <c r="LWD1" s="245"/>
      <c r="LWE1" s="245"/>
      <c r="LWF1" s="245"/>
      <c r="LWG1" s="245"/>
      <c r="LWH1" s="245"/>
      <c r="LWI1" s="245"/>
      <c r="LWJ1" s="245"/>
      <c r="LWK1" s="245"/>
      <c r="LWL1" s="245"/>
      <c r="LWM1" s="245"/>
      <c r="LWN1" s="245"/>
      <c r="LWO1" s="245"/>
      <c r="LWP1" s="245"/>
      <c r="LWQ1" s="245"/>
      <c r="LWR1" s="245"/>
      <c r="LWS1" s="245"/>
      <c r="LWT1" s="245"/>
      <c r="LWU1" s="245"/>
      <c r="LWV1" s="245"/>
      <c r="LWW1" s="245"/>
      <c r="LWX1" s="245"/>
      <c r="LWY1" s="245"/>
      <c r="LWZ1" s="245"/>
      <c r="LXA1" s="245"/>
      <c r="LXB1" s="245"/>
      <c r="LXC1" s="245"/>
      <c r="LXD1" s="245"/>
      <c r="LXE1" s="245"/>
      <c r="LXF1" s="245"/>
      <c r="LXG1" s="245"/>
      <c r="LXH1" s="245"/>
      <c r="LXI1" s="245"/>
      <c r="LXJ1" s="245"/>
      <c r="LXK1" s="245"/>
      <c r="LXL1" s="245"/>
      <c r="LXM1" s="245"/>
      <c r="LXN1" s="245"/>
      <c r="LXO1" s="245"/>
      <c r="LXP1" s="245"/>
      <c r="LXQ1" s="245"/>
      <c r="LXR1" s="245"/>
      <c r="LXS1" s="245"/>
      <c r="LXT1" s="245"/>
      <c r="LXU1" s="245"/>
      <c r="LXV1" s="245"/>
      <c r="LXW1" s="245"/>
      <c r="LXX1" s="245"/>
      <c r="LXY1" s="245"/>
      <c r="LXZ1" s="245"/>
      <c r="LYA1" s="245"/>
      <c r="LYB1" s="245"/>
      <c r="LYC1" s="245"/>
      <c r="LYD1" s="245"/>
      <c r="LYE1" s="245"/>
      <c r="LYF1" s="245"/>
      <c r="LYG1" s="245"/>
      <c r="LYH1" s="245"/>
      <c r="LYI1" s="245"/>
      <c r="LYJ1" s="245"/>
      <c r="LYK1" s="245"/>
      <c r="LYL1" s="245"/>
      <c r="LYM1" s="245"/>
      <c r="LYN1" s="245"/>
      <c r="LYO1" s="245"/>
      <c r="LYP1" s="245"/>
      <c r="LYQ1" s="245"/>
      <c r="LYR1" s="245"/>
      <c r="LYS1" s="245"/>
      <c r="LYT1" s="245"/>
      <c r="LYU1" s="245"/>
      <c r="LYV1" s="245"/>
      <c r="LYW1" s="245"/>
      <c r="LYX1" s="245"/>
      <c r="LYY1" s="245"/>
      <c r="LYZ1" s="245"/>
      <c r="LZA1" s="245"/>
      <c r="LZB1" s="245"/>
      <c r="LZC1" s="245"/>
      <c r="LZD1" s="245"/>
      <c r="LZE1" s="245"/>
      <c r="LZF1" s="245"/>
      <c r="LZG1" s="245"/>
      <c r="LZH1" s="245"/>
      <c r="LZI1" s="245"/>
      <c r="LZJ1" s="245"/>
      <c r="LZK1" s="245"/>
      <c r="LZL1" s="245"/>
      <c r="LZM1" s="245"/>
      <c r="LZN1" s="245"/>
      <c r="LZO1" s="245"/>
      <c r="LZP1" s="245"/>
      <c r="LZQ1" s="245"/>
      <c r="LZR1" s="245"/>
      <c r="LZS1" s="245"/>
      <c r="LZT1" s="245"/>
      <c r="LZU1" s="245"/>
      <c r="LZV1" s="245"/>
      <c r="LZW1" s="245"/>
      <c r="LZX1" s="245"/>
      <c r="LZY1" s="245"/>
      <c r="LZZ1" s="245"/>
      <c r="MAA1" s="245"/>
      <c r="MAB1" s="245"/>
      <c r="MAC1" s="245"/>
      <c r="MAD1" s="245"/>
      <c r="MAE1" s="245"/>
      <c r="MAF1" s="245"/>
      <c r="MAG1" s="245"/>
      <c r="MAH1" s="245"/>
      <c r="MAI1" s="245"/>
      <c r="MAJ1" s="245"/>
      <c r="MAK1" s="245"/>
      <c r="MAL1" s="245"/>
      <c r="MAM1" s="245"/>
      <c r="MAN1" s="245"/>
      <c r="MAO1" s="245"/>
      <c r="MAP1" s="245"/>
      <c r="MAQ1" s="245"/>
      <c r="MAR1" s="245"/>
      <c r="MAS1" s="245"/>
      <c r="MAT1" s="245"/>
      <c r="MAU1" s="245"/>
      <c r="MAV1" s="245"/>
      <c r="MAW1" s="245"/>
      <c r="MAX1" s="245"/>
      <c r="MAY1" s="245"/>
      <c r="MAZ1" s="245"/>
      <c r="MBA1" s="245"/>
      <c r="MBB1" s="245"/>
      <c r="MBC1" s="245"/>
      <c r="MBD1" s="245"/>
      <c r="MBE1" s="245"/>
      <c r="MBF1" s="245"/>
      <c r="MBG1" s="245"/>
      <c r="MBH1" s="245"/>
      <c r="MBI1" s="245"/>
      <c r="MBJ1" s="245"/>
      <c r="MBK1" s="245"/>
      <c r="MBL1" s="245"/>
      <c r="MBM1" s="245"/>
      <c r="MBN1" s="245"/>
      <c r="MBO1" s="245"/>
      <c r="MBP1" s="245"/>
      <c r="MBQ1" s="245"/>
      <c r="MBR1" s="245"/>
      <c r="MBS1" s="245"/>
      <c r="MBT1" s="245"/>
      <c r="MBU1" s="245"/>
      <c r="MBV1" s="245"/>
      <c r="MBW1" s="245"/>
      <c r="MBX1" s="245"/>
      <c r="MBY1" s="245"/>
      <c r="MBZ1" s="245"/>
      <c r="MCA1" s="245"/>
      <c r="MCB1" s="245"/>
      <c r="MCC1" s="245"/>
      <c r="MCD1" s="245"/>
      <c r="MCE1" s="245"/>
      <c r="MCF1" s="245"/>
      <c r="MCG1" s="245"/>
      <c r="MCH1" s="245"/>
      <c r="MCI1" s="245"/>
      <c r="MCJ1" s="245"/>
      <c r="MCK1" s="245"/>
      <c r="MCL1" s="245"/>
      <c r="MCM1" s="245"/>
      <c r="MCN1" s="245"/>
      <c r="MCO1" s="245"/>
      <c r="MCP1" s="245"/>
      <c r="MCQ1" s="245"/>
      <c r="MCR1" s="245"/>
      <c r="MCS1" s="245"/>
      <c r="MCT1" s="245"/>
      <c r="MCU1" s="245"/>
      <c r="MCV1" s="245"/>
      <c r="MCW1" s="245"/>
      <c r="MCX1" s="245"/>
      <c r="MCY1" s="245"/>
      <c r="MCZ1" s="245"/>
      <c r="MDA1" s="245"/>
      <c r="MDB1" s="245"/>
      <c r="MDC1" s="245"/>
      <c r="MDD1" s="245"/>
      <c r="MDE1" s="245"/>
      <c r="MDF1" s="245"/>
      <c r="MDG1" s="245"/>
      <c r="MDH1" s="245"/>
      <c r="MDI1" s="245"/>
      <c r="MDJ1" s="245"/>
      <c r="MDK1" s="245"/>
      <c r="MDL1" s="245"/>
      <c r="MDM1" s="245"/>
      <c r="MDN1" s="245"/>
      <c r="MDO1" s="245"/>
      <c r="MDP1" s="245"/>
      <c r="MDQ1" s="245"/>
      <c r="MDR1" s="245"/>
      <c r="MDS1" s="245"/>
      <c r="MDT1" s="245"/>
      <c r="MDU1" s="245"/>
      <c r="MDV1" s="245"/>
      <c r="MDW1" s="245"/>
      <c r="MDX1" s="245"/>
      <c r="MDY1" s="245"/>
      <c r="MDZ1" s="245"/>
      <c r="MEA1" s="245"/>
      <c r="MEB1" s="245"/>
      <c r="MEC1" s="245"/>
      <c r="MED1" s="245"/>
      <c r="MEE1" s="245"/>
      <c r="MEF1" s="245"/>
      <c r="MEG1" s="245"/>
      <c r="MEH1" s="245"/>
      <c r="MEI1" s="245"/>
      <c r="MEJ1" s="245"/>
      <c r="MEK1" s="245"/>
      <c r="MEL1" s="245"/>
      <c r="MEM1" s="245"/>
      <c r="MEN1" s="245"/>
      <c r="MEO1" s="245"/>
      <c r="MEP1" s="245"/>
      <c r="MEQ1" s="245"/>
      <c r="MER1" s="245"/>
      <c r="MES1" s="245"/>
      <c r="MET1" s="245"/>
      <c r="MEU1" s="245"/>
      <c r="MEV1" s="245"/>
      <c r="MEW1" s="245"/>
      <c r="MEX1" s="245"/>
      <c r="MEY1" s="245"/>
      <c r="MEZ1" s="245"/>
      <c r="MFA1" s="245"/>
      <c r="MFB1" s="245"/>
      <c r="MFC1" s="245"/>
      <c r="MFD1" s="245"/>
      <c r="MFE1" s="245"/>
      <c r="MFF1" s="245"/>
      <c r="MFG1" s="245"/>
      <c r="MFH1" s="245"/>
      <c r="MFI1" s="245"/>
      <c r="MFJ1" s="245"/>
      <c r="MFK1" s="245"/>
      <c r="MFL1" s="245"/>
      <c r="MFM1" s="245"/>
      <c r="MFN1" s="245"/>
      <c r="MFO1" s="245"/>
      <c r="MFP1" s="245"/>
      <c r="MFQ1" s="245"/>
      <c r="MFR1" s="245"/>
      <c r="MFS1" s="245"/>
      <c r="MFT1" s="245"/>
      <c r="MFU1" s="245"/>
      <c r="MFV1" s="245"/>
      <c r="MFW1" s="245"/>
      <c r="MFX1" s="245"/>
      <c r="MFY1" s="245"/>
      <c r="MFZ1" s="245"/>
      <c r="MGA1" s="245"/>
      <c r="MGB1" s="245"/>
      <c r="MGC1" s="245"/>
      <c r="MGD1" s="245"/>
      <c r="MGE1" s="245"/>
      <c r="MGF1" s="245"/>
      <c r="MGG1" s="245"/>
      <c r="MGH1" s="245"/>
      <c r="MGI1" s="245"/>
      <c r="MGJ1" s="245"/>
      <c r="MGK1" s="245"/>
      <c r="MGL1" s="245"/>
      <c r="MGM1" s="245"/>
      <c r="MGN1" s="245"/>
      <c r="MGO1" s="245"/>
      <c r="MGP1" s="245"/>
      <c r="MGQ1" s="245"/>
      <c r="MGR1" s="245"/>
      <c r="MGS1" s="245"/>
      <c r="MGT1" s="245"/>
      <c r="MGU1" s="245"/>
      <c r="MGV1" s="245"/>
      <c r="MGW1" s="245"/>
      <c r="MGX1" s="245"/>
      <c r="MGY1" s="245"/>
      <c r="MGZ1" s="245"/>
      <c r="MHA1" s="245"/>
      <c r="MHB1" s="245"/>
      <c r="MHC1" s="245"/>
      <c r="MHD1" s="245"/>
      <c r="MHE1" s="245"/>
      <c r="MHF1" s="245"/>
      <c r="MHG1" s="245"/>
      <c r="MHH1" s="245"/>
      <c r="MHI1" s="245"/>
      <c r="MHJ1" s="245"/>
      <c r="MHK1" s="245"/>
      <c r="MHL1" s="245"/>
      <c r="MHM1" s="245"/>
      <c r="MHN1" s="245"/>
      <c r="MHO1" s="245"/>
      <c r="MHP1" s="245"/>
      <c r="MHQ1" s="245"/>
      <c r="MHR1" s="245"/>
      <c r="MHS1" s="245"/>
      <c r="MHT1" s="245"/>
      <c r="MHU1" s="245"/>
      <c r="MHV1" s="245"/>
      <c r="MHW1" s="245"/>
      <c r="MHX1" s="245"/>
      <c r="MHY1" s="245"/>
      <c r="MHZ1" s="245"/>
      <c r="MIA1" s="245"/>
      <c r="MIB1" s="245"/>
      <c r="MIC1" s="245"/>
      <c r="MID1" s="245"/>
      <c r="MIE1" s="245"/>
      <c r="MIF1" s="245"/>
      <c r="MIG1" s="245"/>
      <c r="MIH1" s="245"/>
      <c r="MII1" s="245"/>
      <c r="MIJ1" s="245"/>
      <c r="MIK1" s="245"/>
      <c r="MIL1" s="245"/>
      <c r="MIM1" s="245"/>
      <c r="MIN1" s="245"/>
      <c r="MIO1" s="245"/>
      <c r="MIP1" s="245"/>
      <c r="MIQ1" s="245"/>
      <c r="MIR1" s="245"/>
      <c r="MIS1" s="245"/>
      <c r="MIT1" s="245"/>
      <c r="MIU1" s="245"/>
      <c r="MIV1" s="245"/>
      <c r="MIW1" s="245"/>
      <c r="MIX1" s="245"/>
      <c r="MIY1" s="245"/>
      <c r="MIZ1" s="245"/>
      <c r="MJA1" s="245"/>
      <c r="MJB1" s="245"/>
      <c r="MJC1" s="245"/>
      <c r="MJD1" s="245"/>
      <c r="MJE1" s="245"/>
      <c r="MJF1" s="245"/>
      <c r="MJG1" s="245"/>
      <c r="MJH1" s="245"/>
      <c r="MJI1" s="245"/>
      <c r="MJJ1" s="245"/>
      <c r="MJK1" s="245"/>
      <c r="MJL1" s="245"/>
      <c r="MJM1" s="245"/>
      <c r="MJN1" s="245"/>
      <c r="MJO1" s="245"/>
      <c r="MJP1" s="245"/>
      <c r="MJQ1" s="245"/>
      <c r="MJR1" s="245"/>
      <c r="MJS1" s="245"/>
      <c r="MJT1" s="245"/>
      <c r="MJU1" s="245"/>
      <c r="MJV1" s="245"/>
      <c r="MJW1" s="245"/>
      <c r="MJX1" s="245"/>
      <c r="MJY1" s="245"/>
      <c r="MJZ1" s="245"/>
      <c r="MKA1" s="245"/>
      <c r="MKB1" s="245"/>
      <c r="MKC1" s="245"/>
      <c r="MKD1" s="245"/>
      <c r="MKE1" s="245"/>
      <c r="MKF1" s="245"/>
      <c r="MKG1" s="245"/>
      <c r="MKH1" s="245"/>
      <c r="MKI1" s="245"/>
      <c r="MKJ1" s="245"/>
      <c r="MKK1" s="245"/>
      <c r="MKL1" s="245"/>
      <c r="MKM1" s="245"/>
      <c r="MKN1" s="245"/>
      <c r="MKO1" s="245"/>
      <c r="MKP1" s="245"/>
      <c r="MKQ1" s="245"/>
      <c r="MKR1" s="245"/>
      <c r="MKS1" s="245"/>
      <c r="MKT1" s="245"/>
      <c r="MKU1" s="245"/>
      <c r="MKV1" s="245"/>
      <c r="MKW1" s="245"/>
      <c r="MKX1" s="245"/>
      <c r="MKY1" s="245"/>
      <c r="MKZ1" s="245"/>
      <c r="MLA1" s="245"/>
      <c r="MLB1" s="245"/>
      <c r="MLC1" s="245"/>
      <c r="MLD1" s="245"/>
      <c r="MLE1" s="245"/>
      <c r="MLF1" s="245"/>
      <c r="MLG1" s="245"/>
      <c r="MLH1" s="245"/>
      <c r="MLI1" s="245"/>
      <c r="MLJ1" s="245"/>
      <c r="MLK1" s="245"/>
      <c r="MLL1" s="245"/>
      <c r="MLM1" s="245"/>
      <c r="MLN1" s="245"/>
      <c r="MLO1" s="245"/>
      <c r="MLP1" s="245"/>
      <c r="MLQ1" s="245"/>
      <c r="MLR1" s="245"/>
      <c r="MLS1" s="245"/>
      <c r="MLT1" s="245"/>
      <c r="MLU1" s="245"/>
      <c r="MLV1" s="245"/>
      <c r="MLW1" s="245"/>
      <c r="MLX1" s="245"/>
      <c r="MLY1" s="245"/>
      <c r="MLZ1" s="245"/>
      <c r="MMA1" s="245"/>
      <c r="MMB1" s="245"/>
      <c r="MMC1" s="245"/>
      <c r="MMD1" s="245"/>
      <c r="MME1" s="245"/>
      <c r="MMF1" s="245"/>
      <c r="MMG1" s="245"/>
      <c r="MMH1" s="245"/>
      <c r="MMI1" s="245"/>
      <c r="MMJ1" s="245"/>
      <c r="MMK1" s="245"/>
      <c r="MML1" s="245"/>
      <c r="MMM1" s="245"/>
      <c r="MMN1" s="245"/>
      <c r="MMO1" s="245"/>
      <c r="MMP1" s="245"/>
      <c r="MMQ1" s="245"/>
      <c r="MMR1" s="245"/>
      <c r="MMS1" s="245"/>
      <c r="MMT1" s="245"/>
      <c r="MMU1" s="245"/>
      <c r="MMV1" s="245"/>
      <c r="MMW1" s="245"/>
      <c r="MMX1" s="245"/>
      <c r="MMY1" s="245"/>
      <c r="MMZ1" s="245"/>
      <c r="MNA1" s="245"/>
      <c r="MNB1" s="245"/>
      <c r="MNC1" s="245"/>
      <c r="MND1" s="245"/>
      <c r="MNE1" s="245"/>
      <c r="MNF1" s="245"/>
      <c r="MNG1" s="245"/>
      <c r="MNH1" s="245"/>
      <c r="MNI1" s="245"/>
      <c r="MNJ1" s="245"/>
      <c r="MNK1" s="245"/>
      <c r="MNL1" s="245"/>
      <c r="MNM1" s="245"/>
      <c r="MNN1" s="245"/>
      <c r="MNO1" s="245"/>
      <c r="MNP1" s="245"/>
      <c r="MNQ1" s="245"/>
      <c r="MNR1" s="245"/>
      <c r="MNS1" s="245"/>
      <c r="MNT1" s="245"/>
      <c r="MNU1" s="245"/>
      <c r="MNV1" s="245"/>
      <c r="MNW1" s="245"/>
      <c r="MNX1" s="245"/>
      <c r="MNY1" s="245"/>
      <c r="MNZ1" s="245"/>
      <c r="MOA1" s="245"/>
      <c r="MOB1" s="245"/>
      <c r="MOC1" s="245"/>
      <c r="MOD1" s="245"/>
      <c r="MOE1" s="245"/>
      <c r="MOF1" s="245"/>
      <c r="MOG1" s="245"/>
      <c r="MOH1" s="245"/>
      <c r="MOI1" s="245"/>
      <c r="MOJ1" s="245"/>
      <c r="MOK1" s="245"/>
      <c r="MOL1" s="245"/>
      <c r="MOM1" s="245"/>
      <c r="MON1" s="245"/>
      <c r="MOO1" s="245"/>
      <c r="MOP1" s="245"/>
      <c r="MOQ1" s="245"/>
      <c r="MOR1" s="245"/>
      <c r="MOS1" s="245"/>
      <c r="MOT1" s="245"/>
      <c r="MOU1" s="245"/>
      <c r="MOV1" s="245"/>
      <c r="MOW1" s="245"/>
      <c r="MOX1" s="245"/>
      <c r="MOY1" s="245"/>
      <c r="MOZ1" s="245"/>
      <c r="MPA1" s="245"/>
      <c r="MPB1" s="245"/>
      <c r="MPC1" s="245"/>
      <c r="MPD1" s="245"/>
      <c r="MPE1" s="245"/>
      <c r="MPF1" s="245"/>
      <c r="MPG1" s="245"/>
      <c r="MPH1" s="245"/>
      <c r="MPI1" s="245"/>
      <c r="MPJ1" s="245"/>
      <c r="MPK1" s="245"/>
      <c r="MPL1" s="245"/>
      <c r="MPM1" s="245"/>
      <c r="MPN1" s="245"/>
      <c r="MPO1" s="245"/>
      <c r="MPP1" s="245"/>
      <c r="MPQ1" s="245"/>
      <c r="MPR1" s="245"/>
      <c r="MPS1" s="245"/>
      <c r="MPT1" s="245"/>
      <c r="MPU1" s="245"/>
      <c r="MPV1" s="245"/>
      <c r="MPW1" s="245"/>
      <c r="MPX1" s="245"/>
      <c r="MPY1" s="245"/>
      <c r="MPZ1" s="245"/>
      <c r="MQA1" s="245"/>
      <c r="MQB1" s="245"/>
      <c r="MQC1" s="245"/>
      <c r="MQD1" s="245"/>
      <c r="MQE1" s="245"/>
      <c r="MQF1" s="245"/>
      <c r="MQG1" s="245"/>
      <c r="MQH1" s="245"/>
      <c r="MQI1" s="245"/>
      <c r="MQJ1" s="245"/>
      <c r="MQK1" s="245"/>
      <c r="MQL1" s="245"/>
      <c r="MQM1" s="245"/>
      <c r="MQN1" s="245"/>
      <c r="MQO1" s="245"/>
      <c r="MQP1" s="245"/>
      <c r="MQQ1" s="245"/>
      <c r="MQR1" s="245"/>
      <c r="MQS1" s="245"/>
      <c r="MQT1" s="245"/>
      <c r="MQU1" s="245"/>
      <c r="MQV1" s="245"/>
      <c r="MQW1" s="245"/>
      <c r="MQX1" s="245"/>
      <c r="MQY1" s="245"/>
      <c r="MQZ1" s="245"/>
      <c r="MRA1" s="245"/>
      <c r="MRB1" s="245"/>
      <c r="MRC1" s="245"/>
      <c r="MRD1" s="245"/>
      <c r="MRE1" s="245"/>
      <c r="MRF1" s="245"/>
      <c r="MRG1" s="245"/>
      <c r="MRH1" s="245"/>
      <c r="MRI1" s="245"/>
      <c r="MRJ1" s="245"/>
      <c r="MRK1" s="245"/>
      <c r="MRL1" s="245"/>
      <c r="MRM1" s="245"/>
      <c r="MRN1" s="245"/>
      <c r="MRO1" s="245"/>
      <c r="MRP1" s="245"/>
      <c r="MRQ1" s="245"/>
      <c r="MRR1" s="245"/>
      <c r="MRS1" s="245"/>
      <c r="MRT1" s="245"/>
      <c r="MRU1" s="245"/>
      <c r="MRV1" s="245"/>
      <c r="MRW1" s="245"/>
      <c r="MRX1" s="245"/>
      <c r="MRY1" s="245"/>
      <c r="MRZ1" s="245"/>
      <c r="MSA1" s="245"/>
      <c r="MSB1" s="245"/>
      <c r="MSC1" s="245"/>
      <c r="MSD1" s="245"/>
      <c r="MSE1" s="245"/>
      <c r="MSF1" s="245"/>
      <c r="MSG1" s="245"/>
      <c r="MSH1" s="245"/>
      <c r="MSI1" s="245"/>
      <c r="MSJ1" s="245"/>
      <c r="MSK1" s="245"/>
      <c r="MSL1" s="245"/>
      <c r="MSM1" s="245"/>
      <c r="MSN1" s="245"/>
      <c r="MSO1" s="245"/>
      <c r="MSP1" s="245"/>
      <c r="MSQ1" s="245"/>
      <c r="MSR1" s="245"/>
      <c r="MSS1" s="245"/>
      <c r="MST1" s="245"/>
      <c r="MSU1" s="245"/>
      <c r="MSV1" s="245"/>
      <c r="MSW1" s="245"/>
      <c r="MSX1" s="245"/>
      <c r="MSY1" s="245"/>
      <c r="MSZ1" s="245"/>
      <c r="MTA1" s="245"/>
      <c r="MTB1" s="245"/>
      <c r="MTC1" s="245"/>
      <c r="MTD1" s="245"/>
      <c r="MTE1" s="245"/>
      <c r="MTF1" s="245"/>
      <c r="MTG1" s="245"/>
      <c r="MTH1" s="245"/>
      <c r="MTI1" s="245"/>
      <c r="MTJ1" s="245"/>
      <c r="MTK1" s="245"/>
      <c r="MTL1" s="245"/>
      <c r="MTM1" s="245"/>
      <c r="MTN1" s="245"/>
      <c r="MTO1" s="245"/>
      <c r="MTP1" s="245"/>
      <c r="MTQ1" s="245"/>
      <c r="MTR1" s="245"/>
      <c r="MTS1" s="245"/>
      <c r="MTT1" s="245"/>
      <c r="MTU1" s="245"/>
      <c r="MTV1" s="245"/>
      <c r="MTW1" s="245"/>
      <c r="MTX1" s="245"/>
      <c r="MTY1" s="245"/>
      <c r="MTZ1" s="245"/>
      <c r="MUA1" s="245"/>
      <c r="MUB1" s="245"/>
      <c r="MUC1" s="245"/>
      <c r="MUD1" s="245"/>
      <c r="MUE1" s="245"/>
      <c r="MUF1" s="245"/>
      <c r="MUG1" s="245"/>
      <c r="MUH1" s="245"/>
      <c r="MUI1" s="245"/>
      <c r="MUJ1" s="245"/>
      <c r="MUK1" s="245"/>
      <c r="MUL1" s="245"/>
      <c r="MUM1" s="245"/>
      <c r="MUN1" s="245"/>
      <c r="MUO1" s="245"/>
      <c r="MUP1" s="245"/>
      <c r="MUQ1" s="245"/>
      <c r="MUR1" s="245"/>
      <c r="MUS1" s="245"/>
      <c r="MUT1" s="245"/>
      <c r="MUU1" s="245"/>
      <c r="MUV1" s="245"/>
      <c r="MUW1" s="245"/>
      <c r="MUX1" s="245"/>
      <c r="MUY1" s="245"/>
      <c r="MUZ1" s="245"/>
      <c r="MVA1" s="245"/>
      <c r="MVB1" s="245"/>
      <c r="MVC1" s="245"/>
      <c r="MVD1" s="245"/>
      <c r="MVE1" s="245"/>
      <c r="MVF1" s="245"/>
      <c r="MVG1" s="245"/>
      <c r="MVH1" s="245"/>
      <c r="MVI1" s="245"/>
      <c r="MVJ1" s="245"/>
      <c r="MVK1" s="245"/>
      <c r="MVL1" s="245"/>
      <c r="MVM1" s="245"/>
      <c r="MVN1" s="245"/>
      <c r="MVO1" s="245"/>
      <c r="MVP1" s="245"/>
      <c r="MVQ1" s="245"/>
      <c r="MVR1" s="245"/>
      <c r="MVS1" s="245"/>
      <c r="MVT1" s="245"/>
      <c r="MVU1" s="245"/>
      <c r="MVV1" s="245"/>
      <c r="MVW1" s="245"/>
      <c r="MVX1" s="245"/>
      <c r="MVY1" s="245"/>
      <c r="MVZ1" s="245"/>
      <c r="MWA1" s="245"/>
      <c r="MWB1" s="245"/>
      <c r="MWC1" s="245"/>
      <c r="MWD1" s="245"/>
      <c r="MWE1" s="245"/>
      <c r="MWF1" s="245"/>
      <c r="MWG1" s="245"/>
      <c r="MWH1" s="245"/>
      <c r="MWI1" s="245"/>
      <c r="MWJ1" s="245"/>
      <c r="MWK1" s="245"/>
      <c r="MWL1" s="245"/>
      <c r="MWM1" s="245"/>
      <c r="MWN1" s="245"/>
      <c r="MWO1" s="245"/>
      <c r="MWP1" s="245"/>
      <c r="MWQ1" s="245"/>
      <c r="MWR1" s="245"/>
      <c r="MWS1" s="245"/>
      <c r="MWT1" s="245"/>
      <c r="MWU1" s="245"/>
      <c r="MWV1" s="245"/>
      <c r="MWW1" s="245"/>
      <c r="MWX1" s="245"/>
      <c r="MWY1" s="245"/>
      <c r="MWZ1" s="245"/>
      <c r="MXA1" s="245"/>
      <c r="MXB1" s="245"/>
      <c r="MXC1" s="245"/>
      <c r="MXD1" s="245"/>
      <c r="MXE1" s="245"/>
      <c r="MXF1" s="245"/>
      <c r="MXG1" s="245"/>
      <c r="MXH1" s="245"/>
      <c r="MXI1" s="245"/>
      <c r="MXJ1" s="245"/>
      <c r="MXK1" s="245"/>
      <c r="MXL1" s="245"/>
      <c r="MXM1" s="245"/>
      <c r="MXN1" s="245"/>
      <c r="MXO1" s="245"/>
      <c r="MXP1" s="245"/>
      <c r="MXQ1" s="245"/>
      <c r="MXR1" s="245"/>
      <c r="MXS1" s="245"/>
      <c r="MXT1" s="245"/>
      <c r="MXU1" s="245"/>
      <c r="MXV1" s="245"/>
      <c r="MXW1" s="245"/>
      <c r="MXX1" s="245"/>
      <c r="MXY1" s="245"/>
      <c r="MXZ1" s="245"/>
      <c r="MYA1" s="245"/>
      <c r="MYB1" s="245"/>
      <c r="MYC1" s="245"/>
      <c r="MYD1" s="245"/>
      <c r="MYE1" s="245"/>
      <c r="MYF1" s="245"/>
      <c r="MYG1" s="245"/>
      <c r="MYH1" s="245"/>
      <c r="MYI1" s="245"/>
      <c r="MYJ1" s="245"/>
      <c r="MYK1" s="245"/>
      <c r="MYL1" s="245"/>
      <c r="MYM1" s="245"/>
      <c r="MYN1" s="245"/>
      <c r="MYO1" s="245"/>
      <c r="MYP1" s="245"/>
      <c r="MYQ1" s="245"/>
      <c r="MYR1" s="245"/>
      <c r="MYS1" s="245"/>
      <c r="MYT1" s="245"/>
      <c r="MYU1" s="245"/>
      <c r="MYV1" s="245"/>
      <c r="MYW1" s="245"/>
      <c r="MYX1" s="245"/>
      <c r="MYY1" s="245"/>
      <c r="MYZ1" s="245"/>
      <c r="MZA1" s="245"/>
      <c r="MZB1" s="245"/>
      <c r="MZC1" s="245"/>
      <c r="MZD1" s="245"/>
      <c r="MZE1" s="245"/>
      <c r="MZF1" s="245"/>
      <c r="MZG1" s="245"/>
      <c r="MZH1" s="245"/>
      <c r="MZI1" s="245"/>
      <c r="MZJ1" s="245"/>
      <c r="MZK1" s="245"/>
      <c r="MZL1" s="245"/>
      <c r="MZM1" s="245"/>
      <c r="MZN1" s="245"/>
      <c r="MZO1" s="245"/>
      <c r="MZP1" s="245"/>
      <c r="MZQ1" s="245"/>
      <c r="MZR1" s="245"/>
      <c r="MZS1" s="245"/>
      <c r="MZT1" s="245"/>
      <c r="MZU1" s="245"/>
      <c r="MZV1" s="245"/>
      <c r="MZW1" s="245"/>
      <c r="MZX1" s="245"/>
      <c r="MZY1" s="245"/>
      <c r="MZZ1" s="245"/>
      <c r="NAA1" s="245"/>
      <c r="NAB1" s="245"/>
      <c r="NAC1" s="245"/>
      <c r="NAD1" s="245"/>
      <c r="NAE1" s="245"/>
      <c r="NAF1" s="245"/>
      <c r="NAG1" s="245"/>
      <c r="NAH1" s="245"/>
      <c r="NAI1" s="245"/>
      <c r="NAJ1" s="245"/>
      <c r="NAK1" s="245"/>
      <c r="NAL1" s="245"/>
      <c r="NAM1" s="245"/>
      <c r="NAN1" s="245"/>
      <c r="NAO1" s="245"/>
      <c r="NAP1" s="245"/>
      <c r="NAQ1" s="245"/>
      <c r="NAR1" s="245"/>
      <c r="NAS1" s="245"/>
      <c r="NAT1" s="245"/>
      <c r="NAU1" s="245"/>
      <c r="NAV1" s="245"/>
      <c r="NAW1" s="245"/>
      <c r="NAX1" s="245"/>
      <c r="NAY1" s="245"/>
      <c r="NAZ1" s="245"/>
      <c r="NBA1" s="245"/>
      <c r="NBB1" s="245"/>
      <c r="NBC1" s="245"/>
      <c r="NBD1" s="245"/>
      <c r="NBE1" s="245"/>
      <c r="NBF1" s="245"/>
      <c r="NBG1" s="245"/>
      <c r="NBH1" s="245"/>
      <c r="NBI1" s="245"/>
      <c r="NBJ1" s="245"/>
      <c r="NBK1" s="245"/>
      <c r="NBL1" s="245"/>
      <c r="NBM1" s="245"/>
      <c r="NBN1" s="245"/>
      <c r="NBO1" s="245"/>
      <c r="NBP1" s="245"/>
      <c r="NBQ1" s="245"/>
      <c r="NBR1" s="245"/>
      <c r="NBS1" s="245"/>
      <c r="NBT1" s="245"/>
      <c r="NBU1" s="245"/>
      <c r="NBV1" s="245"/>
      <c r="NBW1" s="245"/>
      <c r="NBX1" s="245"/>
      <c r="NBY1" s="245"/>
      <c r="NBZ1" s="245"/>
      <c r="NCA1" s="245"/>
      <c r="NCB1" s="245"/>
      <c r="NCC1" s="245"/>
      <c r="NCD1" s="245"/>
      <c r="NCE1" s="245"/>
      <c r="NCF1" s="245"/>
      <c r="NCG1" s="245"/>
      <c r="NCH1" s="245"/>
      <c r="NCI1" s="245"/>
      <c r="NCJ1" s="245"/>
      <c r="NCK1" s="245"/>
      <c r="NCL1" s="245"/>
      <c r="NCM1" s="245"/>
      <c r="NCN1" s="245"/>
      <c r="NCO1" s="245"/>
      <c r="NCP1" s="245"/>
      <c r="NCQ1" s="245"/>
      <c r="NCR1" s="245"/>
      <c r="NCS1" s="245"/>
      <c r="NCT1" s="245"/>
      <c r="NCU1" s="245"/>
      <c r="NCV1" s="245"/>
      <c r="NCW1" s="245"/>
      <c r="NCX1" s="245"/>
      <c r="NCY1" s="245"/>
      <c r="NCZ1" s="245"/>
      <c r="NDA1" s="245"/>
      <c r="NDB1" s="245"/>
      <c r="NDC1" s="245"/>
      <c r="NDD1" s="245"/>
      <c r="NDE1" s="245"/>
      <c r="NDF1" s="245"/>
      <c r="NDG1" s="245"/>
      <c r="NDH1" s="245"/>
      <c r="NDI1" s="245"/>
      <c r="NDJ1" s="245"/>
      <c r="NDK1" s="245"/>
      <c r="NDL1" s="245"/>
      <c r="NDM1" s="245"/>
      <c r="NDN1" s="245"/>
      <c r="NDO1" s="245"/>
      <c r="NDP1" s="245"/>
      <c r="NDQ1" s="245"/>
      <c r="NDR1" s="245"/>
      <c r="NDS1" s="245"/>
      <c r="NDT1" s="245"/>
      <c r="NDU1" s="245"/>
      <c r="NDV1" s="245"/>
      <c r="NDW1" s="245"/>
      <c r="NDX1" s="245"/>
      <c r="NDY1" s="245"/>
      <c r="NDZ1" s="245"/>
      <c r="NEA1" s="245"/>
      <c r="NEB1" s="245"/>
      <c r="NEC1" s="245"/>
      <c r="NED1" s="245"/>
      <c r="NEE1" s="245"/>
      <c r="NEF1" s="245"/>
      <c r="NEG1" s="245"/>
      <c r="NEH1" s="245"/>
      <c r="NEI1" s="245"/>
      <c r="NEJ1" s="245"/>
      <c r="NEK1" s="245"/>
      <c r="NEL1" s="245"/>
      <c r="NEM1" s="245"/>
      <c r="NEN1" s="245"/>
      <c r="NEO1" s="245"/>
      <c r="NEP1" s="245"/>
      <c r="NEQ1" s="245"/>
      <c r="NER1" s="245"/>
      <c r="NES1" s="245"/>
      <c r="NET1" s="245"/>
      <c r="NEU1" s="245"/>
      <c r="NEV1" s="245"/>
      <c r="NEW1" s="245"/>
      <c r="NEX1" s="245"/>
      <c r="NEY1" s="245"/>
      <c r="NEZ1" s="245"/>
      <c r="NFA1" s="245"/>
      <c r="NFB1" s="245"/>
      <c r="NFC1" s="245"/>
      <c r="NFD1" s="245"/>
      <c r="NFE1" s="245"/>
      <c r="NFF1" s="245"/>
      <c r="NFG1" s="245"/>
      <c r="NFH1" s="245"/>
      <c r="NFI1" s="245"/>
      <c r="NFJ1" s="245"/>
      <c r="NFK1" s="245"/>
      <c r="NFL1" s="245"/>
      <c r="NFM1" s="245"/>
      <c r="NFN1" s="245"/>
      <c r="NFO1" s="245"/>
      <c r="NFP1" s="245"/>
      <c r="NFQ1" s="245"/>
      <c r="NFR1" s="245"/>
      <c r="NFS1" s="245"/>
      <c r="NFT1" s="245"/>
      <c r="NFU1" s="245"/>
      <c r="NFV1" s="245"/>
      <c r="NFW1" s="245"/>
      <c r="NFX1" s="245"/>
      <c r="NFY1" s="245"/>
      <c r="NFZ1" s="245"/>
      <c r="NGA1" s="245"/>
      <c r="NGB1" s="245"/>
      <c r="NGC1" s="245"/>
      <c r="NGD1" s="245"/>
      <c r="NGE1" s="245"/>
      <c r="NGF1" s="245"/>
      <c r="NGG1" s="245"/>
      <c r="NGH1" s="245"/>
      <c r="NGI1" s="245"/>
      <c r="NGJ1" s="245"/>
      <c r="NGK1" s="245"/>
      <c r="NGL1" s="245"/>
      <c r="NGM1" s="245"/>
      <c r="NGN1" s="245"/>
      <c r="NGO1" s="245"/>
      <c r="NGP1" s="245"/>
      <c r="NGQ1" s="245"/>
      <c r="NGR1" s="245"/>
      <c r="NGS1" s="245"/>
      <c r="NGT1" s="245"/>
      <c r="NGU1" s="245"/>
      <c r="NGV1" s="245"/>
      <c r="NGW1" s="245"/>
      <c r="NGX1" s="245"/>
      <c r="NGY1" s="245"/>
      <c r="NGZ1" s="245"/>
      <c r="NHA1" s="245"/>
      <c r="NHB1" s="245"/>
      <c r="NHC1" s="245"/>
      <c r="NHD1" s="245"/>
      <c r="NHE1" s="245"/>
      <c r="NHF1" s="245"/>
      <c r="NHG1" s="245"/>
      <c r="NHH1" s="245"/>
      <c r="NHI1" s="245"/>
      <c r="NHJ1" s="245"/>
      <c r="NHK1" s="245"/>
      <c r="NHL1" s="245"/>
      <c r="NHM1" s="245"/>
      <c r="NHN1" s="245"/>
      <c r="NHO1" s="245"/>
      <c r="NHP1" s="245"/>
      <c r="NHQ1" s="245"/>
      <c r="NHR1" s="245"/>
      <c r="NHS1" s="245"/>
      <c r="NHT1" s="245"/>
      <c r="NHU1" s="245"/>
      <c r="NHV1" s="245"/>
      <c r="NHW1" s="245"/>
      <c r="NHX1" s="245"/>
      <c r="NHY1" s="245"/>
      <c r="NHZ1" s="245"/>
      <c r="NIA1" s="245"/>
      <c r="NIB1" s="245"/>
      <c r="NIC1" s="245"/>
      <c r="NID1" s="245"/>
      <c r="NIE1" s="245"/>
      <c r="NIF1" s="245"/>
      <c r="NIG1" s="245"/>
      <c r="NIH1" s="245"/>
      <c r="NII1" s="245"/>
      <c r="NIJ1" s="245"/>
      <c r="NIK1" s="245"/>
      <c r="NIL1" s="245"/>
      <c r="NIM1" s="245"/>
      <c r="NIN1" s="245"/>
      <c r="NIO1" s="245"/>
      <c r="NIP1" s="245"/>
      <c r="NIQ1" s="245"/>
      <c r="NIR1" s="245"/>
      <c r="NIS1" s="245"/>
      <c r="NIT1" s="245"/>
      <c r="NIU1" s="245"/>
      <c r="NIV1" s="245"/>
      <c r="NIW1" s="245"/>
      <c r="NIX1" s="245"/>
      <c r="NIY1" s="245"/>
      <c r="NIZ1" s="245"/>
      <c r="NJA1" s="245"/>
      <c r="NJB1" s="245"/>
      <c r="NJC1" s="245"/>
      <c r="NJD1" s="245"/>
      <c r="NJE1" s="245"/>
      <c r="NJF1" s="245"/>
      <c r="NJG1" s="245"/>
      <c r="NJH1" s="245"/>
      <c r="NJI1" s="245"/>
      <c r="NJJ1" s="245"/>
      <c r="NJK1" s="245"/>
      <c r="NJL1" s="245"/>
      <c r="NJM1" s="245"/>
      <c r="NJN1" s="245"/>
      <c r="NJO1" s="245"/>
      <c r="NJP1" s="245"/>
      <c r="NJQ1" s="245"/>
      <c r="NJR1" s="245"/>
      <c r="NJS1" s="245"/>
      <c r="NJT1" s="245"/>
      <c r="NJU1" s="245"/>
      <c r="NJV1" s="245"/>
      <c r="NJW1" s="245"/>
      <c r="NJX1" s="245"/>
      <c r="NJY1" s="245"/>
      <c r="NJZ1" s="245"/>
      <c r="NKA1" s="245"/>
      <c r="NKB1" s="245"/>
      <c r="NKC1" s="245"/>
      <c r="NKD1" s="245"/>
      <c r="NKE1" s="245"/>
      <c r="NKF1" s="245"/>
      <c r="NKG1" s="245"/>
      <c r="NKH1" s="245"/>
      <c r="NKI1" s="245"/>
      <c r="NKJ1" s="245"/>
      <c r="NKK1" s="245"/>
      <c r="NKL1" s="245"/>
      <c r="NKM1" s="245"/>
      <c r="NKN1" s="245"/>
      <c r="NKO1" s="245"/>
      <c r="NKP1" s="245"/>
      <c r="NKQ1" s="245"/>
      <c r="NKR1" s="245"/>
      <c r="NKS1" s="245"/>
      <c r="NKT1" s="245"/>
      <c r="NKU1" s="245"/>
      <c r="NKV1" s="245"/>
      <c r="NKW1" s="245"/>
      <c r="NKX1" s="245"/>
      <c r="NKY1" s="245"/>
      <c r="NKZ1" s="245"/>
      <c r="NLA1" s="245"/>
      <c r="NLB1" s="245"/>
      <c r="NLC1" s="245"/>
      <c r="NLD1" s="245"/>
      <c r="NLE1" s="245"/>
      <c r="NLF1" s="245"/>
      <c r="NLG1" s="245"/>
      <c r="NLH1" s="245"/>
      <c r="NLI1" s="245"/>
      <c r="NLJ1" s="245"/>
      <c r="NLK1" s="245"/>
      <c r="NLL1" s="245"/>
      <c r="NLM1" s="245"/>
      <c r="NLN1" s="245"/>
      <c r="NLO1" s="245"/>
      <c r="NLP1" s="245"/>
      <c r="NLQ1" s="245"/>
      <c r="NLR1" s="245"/>
      <c r="NLS1" s="245"/>
      <c r="NLT1" s="245"/>
      <c r="NLU1" s="245"/>
      <c r="NLV1" s="245"/>
      <c r="NLW1" s="245"/>
      <c r="NLX1" s="245"/>
      <c r="NLY1" s="245"/>
      <c r="NLZ1" s="245"/>
      <c r="NMA1" s="245"/>
      <c r="NMB1" s="245"/>
      <c r="NMC1" s="245"/>
      <c r="NMD1" s="245"/>
      <c r="NME1" s="245"/>
      <c r="NMF1" s="245"/>
      <c r="NMG1" s="245"/>
      <c r="NMH1" s="245"/>
      <c r="NMI1" s="245"/>
      <c r="NMJ1" s="245"/>
      <c r="NMK1" s="245"/>
      <c r="NML1" s="245"/>
      <c r="NMM1" s="245"/>
      <c r="NMN1" s="245"/>
      <c r="NMO1" s="245"/>
      <c r="NMP1" s="245"/>
      <c r="NMQ1" s="245"/>
      <c r="NMR1" s="245"/>
      <c r="NMS1" s="245"/>
      <c r="NMT1" s="245"/>
      <c r="NMU1" s="245"/>
      <c r="NMV1" s="245"/>
      <c r="NMW1" s="245"/>
      <c r="NMX1" s="245"/>
      <c r="NMY1" s="245"/>
      <c r="NMZ1" s="245"/>
      <c r="NNA1" s="245"/>
      <c r="NNB1" s="245"/>
      <c r="NNC1" s="245"/>
      <c r="NND1" s="245"/>
      <c r="NNE1" s="245"/>
      <c r="NNF1" s="245"/>
      <c r="NNG1" s="245"/>
      <c r="NNH1" s="245"/>
      <c r="NNI1" s="245"/>
      <c r="NNJ1" s="245"/>
      <c r="NNK1" s="245"/>
      <c r="NNL1" s="245"/>
      <c r="NNM1" s="245"/>
      <c r="NNN1" s="245"/>
      <c r="NNO1" s="245"/>
      <c r="NNP1" s="245"/>
      <c r="NNQ1" s="245"/>
      <c r="NNR1" s="245"/>
      <c r="NNS1" s="245"/>
      <c r="NNT1" s="245"/>
      <c r="NNU1" s="245"/>
      <c r="NNV1" s="245"/>
      <c r="NNW1" s="245"/>
      <c r="NNX1" s="245"/>
      <c r="NNY1" s="245"/>
      <c r="NNZ1" s="245"/>
      <c r="NOA1" s="245"/>
      <c r="NOB1" s="245"/>
      <c r="NOC1" s="245"/>
      <c r="NOD1" s="245"/>
      <c r="NOE1" s="245"/>
      <c r="NOF1" s="245"/>
      <c r="NOG1" s="245"/>
      <c r="NOH1" s="245"/>
      <c r="NOI1" s="245"/>
      <c r="NOJ1" s="245"/>
      <c r="NOK1" s="245"/>
      <c r="NOL1" s="245"/>
      <c r="NOM1" s="245"/>
      <c r="NON1" s="245"/>
      <c r="NOO1" s="245"/>
      <c r="NOP1" s="245"/>
      <c r="NOQ1" s="245"/>
      <c r="NOR1" s="245"/>
      <c r="NOS1" s="245"/>
      <c r="NOT1" s="245"/>
      <c r="NOU1" s="245"/>
      <c r="NOV1" s="245"/>
      <c r="NOW1" s="245"/>
      <c r="NOX1" s="245"/>
      <c r="NOY1" s="245"/>
      <c r="NOZ1" s="245"/>
      <c r="NPA1" s="245"/>
      <c r="NPB1" s="245"/>
      <c r="NPC1" s="245"/>
      <c r="NPD1" s="245"/>
      <c r="NPE1" s="245"/>
      <c r="NPF1" s="245"/>
      <c r="NPG1" s="245"/>
      <c r="NPH1" s="245"/>
      <c r="NPI1" s="245"/>
      <c r="NPJ1" s="245"/>
      <c r="NPK1" s="245"/>
      <c r="NPL1" s="245"/>
      <c r="NPM1" s="245"/>
      <c r="NPN1" s="245"/>
      <c r="NPO1" s="245"/>
      <c r="NPP1" s="245"/>
      <c r="NPQ1" s="245"/>
      <c r="NPR1" s="245"/>
      <c r="NPS1" s="245"/>
      <c r="NPT1" s="245"/>
      <c r="NPU1" s="245"/>
      <c r="NPV1" s="245"/>
      <c r="NPW1" s="245"/>
      <c r="NPX1" s="245"/>
      <c r="NPY1" s="245"/>
      <c r="NPZ1" s="245"/>
      <c r="NQA1" s="245"/>
      <c r="NQB1" s="245"/>
      <c r="NQC1" s="245"/>
      <c r="NQD1" s="245"/>
      <c r="NQE1" s="245"/>
      <c r="NQF1" s="245"/>
      <c r="NQG1" s="245"/>
      <c r="NQH1" s="245"/>
      <c r="NQI1" s="245"/>
      <c r="NQJ1" s="245"/>
      <c r="NQK1" s="245"/>
      <c r="NQL1" s="245"/>
      <c r="NQM1" s="245"/>
      <c r="NQN1" s="245"/>
      <c r="NQO1" s="245"/>
      <c r="NQP1" s="245"/>
      <c r="NQQ1" s="245"/>
      <c r="NQR1" s="245"/>
      <c r="NQS1" s="245"/>
      <c r="NQT1" s="245"/>
      <c r="NQU1" s="245"/>
      <c r="NQV1" s="245"/>
      <c r="NQW1" s="245"/>
      <c r="NQX1" s="245"/>
      <c r="NQY1" s="245"/>
      <c r="NQZ1" s="245"/>
      <c r="NRA1" s="245"/>
      <c r="NRB1" s="245"/>
      <c r="NRC1" s="245"/>
      <c r="NRD1" s="245"/>
      <c r="NRE1" s="245"/>
      <c r="NRF1" s="245"/>
      <c r="NRG1" s="245"/>
      <c r="NRH1" s="245"/>
      <c r="NRI1" s="245"/>
      <c r="NRJ1" s="245"/>
      <c r="NRK1" s="245"/>
      <c r="NRL1" s="245"/>
      <c r="NRM1" s="245"/>
      <c r="NRN1" s="245"/>
      <c r="NRO1" s="245"/>
      <c r="NRP1" s="245"/>
      <c r="NRQ1" s="245"/>
      <c r="NRR1" s="245"/>
      <c r="NRS1" s="245"/>
      <c r="NRT1" s="245"/>
      <c r="NRU1" s="245"/>
      <c r="NRV1" s="245"/>
      <c r="NRW1" s="245"/>
      <c r="NRX1" s="245"/>
      <c r="NRY1" s="245"/>
      <c r="NRZ1" s="245"/>
      <c r="NSA1" s="245"/>
      <c r="NSB1" s="245"/>
      <c r="NSC1" s="245"/>
      <c r="NSD1" s="245"/>
      <c r="NSE1" s="245"/>
      <c r="NSF1" s="245"/>
      <c r="NSG1" s="245"/>
      <c r="NSH1" s="245"/>
      <c r="NSI1" s="245"/>
      <c r="NSJ1" s="245"/>
      <c r="NSK1" s="245"/>
      <c r="NSL1" s="245"/>
      <c r="NSM1" s="245"/>
      <c r="NSN1" s="245"/>
      <c r="NSO1" s="245"/>
      <c r="NSP1" s="245"/>
      <c r="NSQ1" s="245"/>
      <c r="NSR1" s="245"/>
      <c r="NSS1" s="245"/>
      <c r="NST1" s="245"/>
      <c r="NSU1" s="245"/>
      <c r="NSV1" s="245"/>
      <c r="NSW1" s="245"/>
      <c r="NSX1" s="245"/>
      <c r="NSY1" s="245"/>
      <c r="NSZ1" s="245"/>
      <c r="NTA1" s="245"/>
      <c r="NTB1" s="245"/>
      <c r="NTC1" s="245"/>
      <c r="NTD1" s="245"/>
      <c r="NTE1" s="245"/>
      <c r="NTF1" s="245"/>
      <c r="NTG1" s="245"/>
      <c r="NTH1" s="245"/>
      <c r="NTI1" s="245"/>
      <c r="NTJ1" s="245"/>
      <c r="NTK1" s="245"/>
      <c r="NTL1" s="245"/>
      <c r="NTM1" s="245"/>
      <c r="NTN1" s="245"/>
      <c r="NTO1" s="245"/>
      <c r="NTP1" s="245"/>
      <c r="NTQ1" s="245"/>
      <c r="NTR1" s="245"/>
      <c r="NTS1" s="245"/>
      <c r="NTT1" s="245"/>
      <c r="NTU1" s="245"/>
      <c r="NTV1" s="245"/>
      <c r="NTW1" s="245"/>
      <c r="NTX1" s="245"/>
      <c r="NTY1" s="245"/>
      <c r="NTZ1" s="245"/>
      <c r="NUA1" s="245"/>
      <c r="NUB1" s="245"/>
      <c r="NUC1" s="245"/>
      <c r="NUD1" s="245"/>
      <c r="NUE1" s="245"/>
      <c r="NUF1" s="245"/>
      <c r="NUG1" s="245"/>
      <c r="NUH1" s="245"/>
      <c r="NUI1" s="245"/>
      <c r="NUJ1" s="245"/>
      <c r="NUK1" s="245"/>
      <c r="NUL1" s="245"/>
      <c r="NUM1" s="245"/>
      <c r="NUN1" s="245"/>
      <c r="NUO1" s="245"/>
      <c r="NUP1" s="245"/>
      <c r="NUQ1" s="245"/>
      <c r="NUR1" s="245"/>
      <c r="NUS1" s="245"/>
      <c r="NUT1" s="245"/>
      <c r="NUU1" s="245"/>
      <c r="NUV1" s="245"/>
      <c r="NUW1" s="245"/>
      <c r="NUX1" s="245"/>
      <c r="NUY1" s="245"/>
      <c r="NUZ1" s="245"/>
      <c r="NVA1" s="245"/>
      <c r="NVB1" s="245"/>
      <c r="NVC1" s="245"/>
      <c r="NVD1" s="245"/>
      <c r="NVE1" s="245"/>
      <c r="NVF1" s="245"/>
      <c r="NVG1" s="245"/>
      <c r="NVH1" s="245"/>
      <c r="NVI1" s="245"/>
      <c r="NVJ1" s="245"/>
      <c r="NVK1" s="245"/>
      <c r="NVL1" s="245"/>
      <c r="NVM1" s="245"/>
      <c r="NVN1" s="245"/>
      <c r="NVO1" s="245"/>
      <c r="NVP1" s="245"/>
      <c r="NVQ1" s="245"/>
      <c r="NVR1" s="245"/>
      <c r="NVS1" s="245"/>
      <c r="NVT1" s="245"/>
      <c r="NVU1" s="245"/>
      <c r="NVV1" s="245"/>
      <c r="NVW1" s="245"/>
      <c r="NVX1" s="245"/>
      <c r="NVY1" s="245"/>
      <c r="NVZ1" s="245"/>
      <c r="NWA1" s="245"/>
      <c r="NWB1" s="245"/>
      <c r="NWC1" s="245"/>
      <c r="NWD1" s="245"/>
      <c r="NWE1" s="245"/>
      <c r="NWF1" s="245"/>
      <c r="NWG1" s="245"/>
      <c r="NWH1" s="245"/>
      <c r="NWI1" s="245"/>
      <c r="NWJ1" s="245"/>
      <c r="NWK1" s="245"/>
      <c r="NWL1" s="245"/>
      <c r="NWM1" s="245"/>
      <c r="NWN1" s="245"/>
      <c r="NWO1" s="245"/>
      <c r="NWP1" s="245"/>
      <c r="NWQ1" s="245"/>
      <c r="NWR1" s="245"/>
      <c r="NWS1" s="245"/>
      <c r="NWT1" s="245"/>
      <c r="NWU1" s="245"/>
      <c r="NWV1" s="245"/>
      <c r="NWW1" s="245"/>
      <c r="NWX1" s="245"/>
      <c r="NWY1" s="245"/>
      <c r="NWZ1" s="245"/>
      <c r="NXA1" s="245"/>
      <c r="NXB1" s="245"/>
      <c r="NXC1" s="245"/>
      <c r="NXD1" s="245"/>
      <c r="NXE1" s="245"/>
      <c r="NXF1" s="245"/>
      <c r="NXG1" s="245"/>
      <c r="NXH1" s="245"/>
      <c r="NXI1" s="245"/>
      <c r="NXJ1" s="245"/>
      <c r="NXK1" s="245"/>
      <c r="NXL1" s="245"/>
      <c r="NXM1" s="245"/>
      <c r="NXN1" s="245"/>
      <c r="NXO1" s="245"/>
      <c r="NXP1" s="245"/>
      <c r="NXQ1" s="245"/>
      <c r="NXR1" s="245"/>
      <c r="NXS1" s="245"/>
      <c r="NXT1" s="245"/>
      <c r="NXU1" s="245"/>
      <c r="NXV1" s="245"/>
      <c r="NXW1" s="245"/>
      <c r="NXX1" s="245"/>
      <c r="NXY1" s="245"/>
      <c r="NXZ1" s="245"/>
      <c r="NYA1" s="245"/>
      <c r="NYB1" s="245"/>
      <c r="NYC1" s="245"/>
      <c r="NYD1" s="245"/>
      <c r="NYE1" s="245"/>
      <c r="NYF1" s="245"/>
      <c r="NYG1" s="245"/>
      <c r="NYH1" s="245"/>
      <c r="NYI1" s="245"/>
      <c r="NYJ1" s="245"/>
      <c r="NYK1" s="245"/>
      <c r="NYL1" s="245"/>
      <c r="NYM1" s="245"/>
      <c r="NYN1" s="245"/>
      <c r="NYO1" s="245"/>
      <c r="NYP1" s="245"/>
      <c r="NYQ1" s="245"/>
      <c r="NYR1" s="245"/>
      <c r="NYS1" s="245"/>
      <c r="NYT1" s="245"/>
      <c r="NYU1" s="245"/>
      <c r="NYV1" s="245"/>
      <c r="NYW1" s="245"/>
      <c r="NYX1" s="245"/>
      <c r="NYY1" s="245"/>
      <c r="NYZ1" s="245"/>
      <c r="NZA1" s="245"/>
      <c r="NZB1" s="245"/>
      <c r="NZC1" s="245"/>
      <c r="NZD1" s="245"/>
      <c r="NZE1" s="245"/>
      <c r="NZF1" s="245"/>
      <c r="NZG1" s="245"/>
      <c r="NZH1" s="245"/>
      <c r="NZI1" s="245"/>
      <c r="NZJ1" s="245"/>
      <c r="NZK1" s="245"/>
      <c r="NZL1" s="245"/>
      <c r="NZM1" s="245"/>
      <c r="NZN1" s="245"/>
      <c r="NZO1" s="245"/>
      <c r="NZP1" s="245"/>
      <c r="NZQ1" s="245"/>
      <c r="NZR1" s="245"/>
      <c r="NZS1" s="245"/>
      <c r="NZT1" s="245"/>
      <c r="NZU1" s="245"/>
      <c r="NZV1" s="245"/>
      <c r="NZW1" s="245"/>
      <c r="NZX1" s="245"/>
      <c r="NZY1" s="245"/>
      <c r="NZZ1" s="245"/>
      <c r="OAA1" s="245"/>
      <c r="OAB1" s="245"/>
      <c r="OAC1" s="245"/>
      <c r="OAD1" s="245"/>
      <c r="OAE1" s="245"/>
      <c r="OAF1" s="245"/>
      <c r="OAG1" s="245"/>
      <c r="OAH1" s="245"/>
      <c r="OAI1" s="245"/>
      <c r="OAJ1" s="245"/>
      <c r="OAK1" s="245"/>
      <c r="OAL1" s="245"/>
      <c r="OAM1" s="245"/>
      <c r="OAN1" s="245"/>
      <c r="OAO1" s="245"/>
      <c r="OAP1" s="245"/>
      <c r="OAQ1" s="245"/>
      <c r="OAR1" s="245"/>
      <c r="OAS1" s="245"/>
      <c r="OAT1" s="245"/>
      <c r="OAU1" s="245"/>
      <c r="OAV1" s="245"/>
      <c r="OAW1" s="245"/>
      <c r="OAX1" s="245"/>
      <c r="OAY1" s="245"/>
      <c r="OAZ1" s="245"/>
      <c r="OBA1" s="245"/>
      <c r="OBB1" s="245"/>
      <c r="OBC1" s="245"/>
      <c r="OBD1" s="245"/>
      <c r="OBE1" s="245"/>
      <c r="OBF1" s="245"/>
      <c r="OBG1" s="245"/>
      <c r="OBH1" s="245"/>
      <c r="OBI1" s="245"/>
      <c r="OBJ1" s="245"/>
      <c r="OBK1" s="245"/>
      <c r="OBL1" s="245"/>
      <c r="OBM1" s="245"/>
      <c r="OBN1" s="245"/>
      <c r="OBO1" s="245"/>
      <c r="OBP1" s="245"/>
      <c r="OBQ1" s="245"/>
      <c r="OBR1" s="245"/>
      <c r="OBS1" s="245"/>
      <c r="OBT1" s="245"/>
      <c r="OBU1" s="245"/>
      <c r="OBV1" s="245"/>
      <c r="OBW1" s="245"/>
      <c r="OBX1" s="245"/>
      <c r="OBY1" s="245"/>
      <c r="OBZ1" s="245"/>
      <c r="OCA1" s="245"/>
      <c r="OCB1" s="245"/>
      <c r="OCC1" s="245"/>
      <c r="OCD1" s="245"/>
      <c r="OCE1" s="245"/>
      <c r="OCF1" s="245"/>
      <c r="OCG1" s="245"/>
      <c r="OCH1" s="245"/>
      <c r="OCI1" s="245"/>
      <c r="OCJ1" s="245"/>
      <c r="OCK1" s="245"/>
      <c r="OCL1" s="245"/>
      <c r="OCM1" s="245"/>
      <c r="OCN1" s="245"/>
      <c r="OCO1" s="245"/>
      <c r="OCP1" s="245"/>
      <c r="OCQ1" s="245"/>
      <c r="OCR1" s="245"/>
      <c r="OCS1" s="245"/>
      <c r="OCT1" s="245"/>
      <c r="OCU1" s="245"/>
      <c r="OCV1" s="245"/>
      <c r="OCW1" s="245"/>
      <c r="OCX1" s="245"/>
      <c r="OCY1" s="245"/>
      <c r="OCZ1" s="245"/>
      <c r="ODA1" s="245"/>
      <c r="ODB1" s="245"/>
      <c r="ODC1" s="245"/>
      <c r="ODD1" s="245"/>
      <c r="ODE1" s="245"/>
      <c r="ODF1" s="245"/>
      <c r="ODG1" s="245"/>
      <c r="ODH1" s="245"/>
      <c r="ODI1" s="245"/>
      <c r="ODJ1" s="245"/>
      <c r="ODK1" s="245"/>
      <c r="ODL1" s="245"/>
      <c r="ODM1" s="245"/>
      <c r="ODN1" s="245"/>
      <c r="ODO1" s="245"/>
      <c r="ODP1" s="245"/>
      <c r="ODQ1" s="245"/>
      <c r="ODR1" s="245"/>
      <c r="ODS1" s="245"/>
      <c r="ODT1" s="245"/>
      <c r="ODU1" s="245"/>
      <c r="ODV1" s="245"/>
      <c r="ODW1" s="245"/>
      <c r="ODX1" s="245"/>
      <c r="ODY1" s="245"/>
      <c r="ODZ1" s="245"/>
      <c r="OEA1" s="245"/>
      <c r="OEB1" s="245"/>
      <c r="OEC1" s="245"/>
      <c r="OED1" s="245"/>
      <c r="OEE1" s="245"/>
      <c r="OEF1" s="245"/>
      <c r="OEG1" s="245"/>
      <c r="OEH1" s="245"/>
      <c r="OEI1" s="245"/>
      <c r="OEJ1" s="245"/>
      <c r="OEK1" s="245"/>
      <c r="OEL1" s="245"/>
      <c r="OEM1" s="245"/>
      <c r="OEN1" s="245"/>
      <c r="OEO1" s="245"/>
      <c r="OEP1" s="245"/>
      <c r="OEQ1" s="245"/>
      <c r="OER1" s="245"/>
      <c r="OES1" s="245"/>
      <c r="OET1" s="245"/>
      <c r="OEU1" s="245"/>
      <c r="OEV1" s="245"/>
      <c r="OEW1" s="245"/>
      <c r="OEX1" s="245"/>
      <c r="OEY1" s="245"/>
      <c r="OEZ1" s="245"/>
      <c r="OFA1" s="245"/>
      <c r="OFB1" s="245"/>
      <c r="OFC1" s="245"/>
      <c r="OFD1" s="245"/>
      <c r="OFE1" s="245"/>
      <c r="OFF1" s="245"/>
      <c r="OFG1" s="245"/>
      <c r="OFH1" s="245"/>
      <c r="OFI1" s="245"/>
      <c r="OFJ1" s="245"/>
      <c r="OFK1" s="245"/>
      <c r="OFL1" s="245"/>
      <c r="OFM1" s="245"/>
      <c r="OFN1" s="245"/>
      <c r="OFO1" s="245"/>
      <c r="OFP1" s="245"/>
      <c r="OFQ1" s="245"/>
      <c r="OFR1" s="245"/>
      <c r="OFS1" s="245"/>
      <c r="OFT1" s="245"/>
      <c r="OFU1" s="245"/>
      <c r="OFV1" s="245"/>
      <c r="OFW1" s="245"/>
      <c r="OFX1" s="245"/>
      <c r="OFY1" s="245"/>
      <c r="OFZ1" s="245"/>
      <c r="OGA1" s="245"/>
      <c r="OGB1" s="245"/>
      <c r="OGC1" s="245"/>
      <c r="OGD1" s="245"/>
      <c r="OGE1" s="245"/>
      <c r="OGF1" s="245"/>
      <c r="OGG1" s="245"/>
      <c r="OGH1" s="245"/>
      <c r="OGI1" s="245"/>
      <c r="OGJ1" s="245"/>
      <c r="OGK1" s="245"/>
      <c r="OGL1" s="245"/>
      <c r="OGM1" s="245"/>
      <c r="OGN1" s="245"/>
      <c r="OGO1" s="245"/>
      <c r="OGP1" s="245"/>
      <c r="OGQ1" s="245"/>
      <c r="OGR1" s="245"/>
      <c r="OGS1" s="245"/>
      <c r="OGT1" s="245"/>
      <c r="OGU1" s="245"/>
      <c r="OGV1" s="245"/>
      <c r="OGW1" s="245"/>
      <c r="OGX1" s="245"/>
      <c r="OGY1" s="245"/>
      <c r="OGZ1" s="245"/>
      <c r="OHA1" s="245"/>
      <c r="OHB1" s="245"/>
      <c r="OHC1" s="245"/>
      <c r="OHD1" s="245"/>
      <c r="OHE1" s="245"/>
      <c r="OHF1" s="245"/>
      <c r="OHG1" s="245"/>
      <c r="OHH1" s="245"/>
      <c r="OHI1" s="245"/>
      <c r="OHJ1" s="245"/>
      <c r="OHK1" s="245"/>
      <c r="OHL1" s="245"/>
      <c r="OHM1" s="245"/>
      <c r="OHN1" s="245"/>
      <c r="OHO1" s="245"/>
      <c r="OHP1" s="245"/>
      <c r="OHQ1" s="245"/>
      <c r="OHR1" s="245"/>
      <c r="OHS1" s="245"/>
      <c r="OHT1" s="245"/>
      <c r="OHU1" s="245"/>
      <c r="OHV1" s="245"/>
      <c r="OHW1" s="245"/>
      <c r="OHX1" s="245"/>
      <c r="OHY1" s="245"/>
      <c r="OHZ1" s="245"/>
      <c r="OIA1" s="245"/>
      <c r="OIB1" s="245"/>
      <c r="OIC1" s="245"/>
      <c r="OID1" s="245"/>
      <c r="OIE1" s="245"/>
      <c r="OIF1" s="245"/>
      <c r="OIG1" s="245"/>
      <c r="OIH1" s="245"/>
      <c r="OII1" s="245"/>
      <c r="OIJ1" s="245"/>
      <c r="OIK1" s="245"/>
      <c r="OIL1" s="245"/>
      <c r="OIM1" s="245"/>
      <c r="OIN1" s="245"/>
      <c r="OIO1" s="245"/>
      <c r="OIP1" s="245"/>
      <c r="OIQ1" s="245"/>
      <c r="OIR1" s="245"/>
      <c r="OIS1" s="245"/>
      <c r="OIT1" s="245"/>
      <c r="OIU1" s="245"/>
      <c r="OIV1" s="245"/>
      <c r="OIW1" s="245"/>
      <c r="OIX1" s="245"/>
      <c r="OIY1" s="245"/>
      <c r="OIZ1" s="245"/>
      <c r="OJA1" s="245"/>
      <c r="OJB1" s="245"/>
      <c r="OJC1" s="245"/>
      <c r="OJD1" s="245"/>
      <c r="OJE1" s="245"/>
      <c r="OJF1" s="245"/>
      <c r="OJG1" s="245"/>
      <c r="OJH1" s="245"/>
      <c r="OJI1" s="245"/>
      <c r="OJJ1" s="245"/>
      <c r="OJK1" s="245"/>
      <c r="OJL1" s="245"/>
      <c r="OJM1" s="245"/>
      <c r="OJN1" s="245"/>
      <c r="OJO1" s="245"/>
      <c r="OJP1" s="245"/>
      <c r="OJQ1" s="245"/>
      <c r="OJR1" s="245"/>
      <c r="OJS1" s="245"/>
      <c r="OJT1" s="245"/>
      <c r="OJU1" s="245"/>
      <c r="OJV1" s="245"/>
      <c r="OJW1" s="245"/>
      <c r="OJX1" s="245"/>
      <c r="OJY1" s="245"/>
      <c r="OJZ1" s="245"/>
      <c r="OKA1" s="245"/>
      <c r="OKB1" s="245"/>
      <c r="OKC1" s="245"/>
      <c r="OKD1" s="245"/>
      <c r="OKE1" s="245"/>
      <c r="OKF1" s="245"/>
      <c r="OKG1" s="245"/>
      <c r="OKH1" s="245"/>
      <c r="OKI1" s="245"/>
      <c r="OKJ1" s="245"/>
      <c r="OKK1" s="245"/>
      <c r="OKL1" s="245"/>
      <c r="OKM1" s="245"/>
      <c r="OKN1" s="245"/>
      <c r="OKO1" s="245"/>
      <c r="OKP1" s="245"/>
      <c r="OKQ1" s="245"/>
      <c r="OKR1" s="245"/>
      <c r="OKS1" s="245"/>
      <c r="OKT1" s="245"/>
      <c r="OKU1" s="245"/>
      <c r="OKV1" s="245"/>
      <c r="OKW1" s="245"/>
      <c r="OKX1" s="245"/>
      <c r="OKY1" s="245"/>
      <c r="OKZ1" s="245"/>
      <c r="OLA1" s="245"/>
      <c r="OLB1" s="245"/>
      <c r="OLC1" s="245"/>
      <c r="OLD1" s="245"/>
      <c r="OLE1" s="245"/>
      <c r="OLF1" s="245"/>
      <c r="OLG1" s="245"/>
      <c r="OLH1" s="245"/>
      <c r="OLI1" s="245"/>
      <c r="OLJ1" s="245"/>
      <c r="OLK1" s="245"/>
      <c r="OLL1" s="245"/>
      <c r="OLM1" s="245"/>
      <c r="OLN1" s="245"/>
      <c r="OLO1" s="245"/>
      <c r="OLP1" s="245"/>
      <c r="OLQ1" s="245"/>
      <c r="OLR1" s="245"/>
      <c r="OLS1" s="245"/>
      <c r="OLT1" s="245"/>
      <c r="OLU1" s="245"/>
      <c r="OLV1" s="245"/>
      <c r="OLW1" s="245"/>
      <c r="OLX1" s="245"/>
      <c r="OLY1" s="245"/>
      <c r="OLZ1" s="245"/>
      <c r="OMA1" s="245"/>
      <c r="OMB1" s="245"/>
      <c r="OMC1" s="245"/>
      <c r="OMD1" s="245"/>
      <c r="OME1" s="245"/>
      <c r="OMF1" s="245"/>
      <c r="OMG1" s="245"/>
      <c r="OMH1" s="245"/>
      <c r="OMI1" s="245"/>
      <c r="OMJ1" s="245"/>
      <c r="OMK1" s="245"/>
      <c r="OML1" s="245"/>
      <c r="OMM1" s="245"/>
      <c r="OMN1" s="245"/>
      <c r="OMO1" s="245"/>
      <c r="OMP1" s="245"/>
      <c r="OMQ1" s="245"/>
      <c r="OMR1" s="245"/>
      <c r="OMS1" s="245"/>
      <c r="OMT1" s="245"/>
      <c r="OMU1" s="245"/>
      <c r="OMV1" s="245"/>
      <c r="OMW1" s="245"/>
      <c r="OMX1" s="245"/>
      <c r="OMY1" s="245"/>
      <c r="OMZ1" s="245"/>
      <c r="ONA1" s="245"/>
      <c r="ONB1" s="245"/>
      <c r="ONC1" s="245"/>
      <c r="OND1" s="245"/>
      <c r="ONE1" s="245"/>
      <c r="ONF1" s="245"/>
      <c r="ONG1" s="245"/>
      <c r="ONH1" s="245"/>
      <c r="ONI1" s="245"/>
      <c r="ONJ1" s="245"/>
      <c r="ONK1" s="245"/>
      <c r="ONL1" s="245"/>
      <c r="ONM1" s="245"/>
      <c r="ONN1" s="245"/>
      <c r="ONO1" s="245"/>
      <c r="ONP1" s="245"/>
      <c r="ONQ1" s="245"/>
      <c r="ONR1" s="245"/>
      <c r="ONS1" s="245"/>
      <c r="ONT1" s="245"/>
      <c r="ONU1" s="245"/>
      <c r="ONV1" s="245"/>
      <c r="ONW1" s="245"/>
      <c r="ONX1" s="245"/>
      <c r="ONY1" s="245"/>
      <c r="ONZ1" s="245"/>
      <c r="OOA1" s="245"/>
      <c r="OOB1" s="245"/>
      <c r="OOC1" s="245"/>
      <c r="OOD1" s="245"/>
      <c r="OOE1" s="245"/>
      <c r="OOF1" s="245"/>
      <c r="OOG1" s="245"/>
      <c r="OOH1" s="245"/>
      <c r="OOI1" s="245"/>
      <c r="OOJ1" s="245"/>
      <c r="OOK1" s="245"/>
      <c r="OOL1" s="245"/>
      <c r="OOM1" s="245"/>
      <c r="OON1" s="245"/>
      <c r="OOO1" s="245"/>
      <c r="OOP1" s="245"/>
      <c r="OOQ1" s="245"/>
      <c r="OOR1" s="245"/>
      <c r="OOS1" s="245"/>
      <c r="OOT1" s="245"/>
      <c r="OOU1" s="245"/>
      <c r="OOV1" s="245"/>
      <c r="OOW1" s="245"/>
      <c r="OOX1" s="245"/>
      <c r="OOY1" s="245"/>
      <c r="OOZ1" s="245"/>
      <c r="OPA1" s="245"/>
      <c r="OPB1" s="245"/>
      <c r="OPC1" s="245"/>
      <c r="OPD1" s="245"/>
      <c r="OPE1" s="245"/>
      <c r="OPF1" s="245"/>
      <c r="OPG1" s="245"/>
      <c r="OPH1" s="245"/>
      <c r="OPI1" s="245"/>
      <c r="OPJ1" s="245"/>
      <c r="OPK1" s="245"/>
      <c r="OPL1" s="245"/>
      <c r="OPM1" s="245"/>
      <c r="OPN1" s="245"/>
      <c r="OPO1" s="245"/>
      <c r="OPP1" s="245"/>
      <c r="OPQ1" s="245"/>
      <c r="OPR1" s="245"/>
      <c r="OPS1" s="245"/>
      <c r="OPT1" s="245"/>
      <c r="OPU1" s="245"/>
      <c r="OPV1" s="245"/>
      <c r="OPW1" s="245"/>
      <c r="OPX1" s="245"/>
      <c r="OPY1" s="245"/>
      <c r="OPZ1" s="245"/>
      <c r="OQA1" s="245"/>
      <c r="OQB1" s="245"/>
      <c r="OQC1" s="245"/>
      <c r="OQD1" s="245"/>
      <c r="OQE1" s="245"/>
      <c r="OQF1" s="245"/>
      <c r="OQG1" s="245"/>
      <c r="OQH1" s="245"/>
      <c r="OQI1" s="245"/>
      <c r="OQJ1" s="245"/>
      <c r="OQK1" s="245"/>
      <c r="OQL1" s="245"/>
      <c r="OQM1" s="245"/>
      <c r="OQN1" s="245"/>
      <c r="OQO1" s="245"/>
      <c r="OQP1" s="245"/>
      <c r="OQQ1" s="245"/>
      <c r="OQR1" s="245"/>
      <c r="OQS1" s="245"/>
      <c r="OQT1" s="245"/>
      <c r="OQU1" s="245"/>
      <c r="OQV1" s="245"/>
      <c r="OQW1" s="245"/>
      <c r="OQX1" s="245"/>
      <c r="OQY1" s="245"/>
      <c r="OQZ1" s="245"/>
      <c r="ORA1" s="245"/>
      <c r="ORB1" s="245"/>
      <c r="ORC1" s="245"/>
      <c r="ORD1" s="245"/>
      <c r="ORE1" s="245"/>
      <c r="ORF1" s="245"/>
      <c r="ORG1" s="245"/>
      <c r="ORH1" s="245"/>
      <c r="ORI1" s="245"/>
      <c r="ORJ1" s="245"/>
      <c r="ORK1" s="245"/>
      <c r="ORL1" s="245"/>
      <c r="ORM1" s="245"/>
      <c r="ORN1" s="245"/>
      <c r="ORO1" s="245"/>
      <c r="ORP1" s="245"/>
      <c r="ORQ1" s="245"/>
      <c r="ORR1" s="245"/>
      <c r="ORS1" s="245"/>
      <c r="ORT1" s="245"/>
      <c r="ORU1" s="245"/>
      <c r="ORV1" s="245"/>
      <c r="ORW1" s="245"/>
      <c r="ORX1" s="245"/>
      <c r="ORY1" s="245"/>
      <c r="ORZ1" s="245"/>
      <c r="OSA1" s="245"/>
      <c r="OSB1" s="245"/>
      <c r="OSC1" s="245"/>
      <c r="OSD1" s="245"/>
      <c r="OSE1" s="245"/>
      <c r="OSF1" s="245"/>
      <c r="OSG1" s="245"/>
      <c r="OSH1" s="245"/>
      <c r="OSI1" s="245"/>
      <c r="OSJ1" s="245"/>
      <c r="OSK1" s="245"/>
      <c r="OSL1" s="245"/>
      <c r="OSM1" s="245"/>
      <c r="OSN1" s="245"/>
      <c r="OSO1" s="245"/>
      <c r="OSP1" s="245"/>
      <c r="OSQ1" s="245"/>
      <c r="OSR1" s="245"/>
      <c r="OSS1" s="245"/>
      <c r="OST1" s="245"/>
      <c r="OSU1" s="245"/>
      <c r="OSV1" s="245"/>
      <c r="OSW1" s="245"/>
      <c r="OSX1" s="245"/>
      <c r="OSY1" s="245"/>
      <c r="OSZ1" s="245"/>
      <c r="OTA1" s="245"/>
      <c r="OTB1" s="245"/>
      <c r="OTC1" s="245"/>
      <c r="OTD1" s="245"/>
      <c r="OTE1" s="245"/>
      <c r="OTF1" s="245"/>
      <c r="OTG1" s="245"/>
      <c r="OTH1" s="245"/>
      <c r="OTI1" s="245"/>
      <c r="OTJ1" s="245"/>
      <c r="OTK1" s="245"/>
      <c r="OTL1" s="245"/>
      <c r="OTM1" s="245"/>
      <c r="OTN1" s="245"/>
      <c r="OTO1" s="245"/>
      <c r="OTP1" s="245"/>
      <c r="OTQ1" s="245"/>
      <c r="OTR1" s="245"/>
      <c r="OTS1" s="245"/>
      <c r="OTT1" s="245"/>
      <c r="OTU1" s="245"/>
      <c r="OTV1" s="245"/>
      <c r="OTW1" s="245"/>
      <c r="OTX1" s="245"/>
      <c r="OTY1" s="245"/>
      <c r="OTZ1" s="245"/>
      <c r="OUA1" s="245"/>
      <c r="OUB1" s="245"/>
      <c r="OUC1" s="245"/>
      <c r="OUD1" s="245"/>
      <c r="OUE1" s="245"/>
      <c r="OUF1" s="245"/>
      <c r="OUG1" s="245"/>
      <c r="OUH1" s="245"/>
      <c r="OUI1" s="245"/>
      <c r="OUJ1" s="245"/>
      <c r="OUK1" s="245"/>
      <c r="OUL1" s="245"/>
      <c r="OUM1" s="245"/>
      <c r="OUN1" s="245"/>
      <c r="OUO1" s="245"/>
      <c r="OUP1" s="245"/>
      <c r="OUQ1" s="245"/>
      <c r="OUR1" s="245"/>
      <c r="OUS1" s="245"/>
      <c r="OUT1" s="245"/>
      <c r="OUU1" s="245"/>
      <c r="OUV1" s="245"/>
      <c r="OUW1" s="245"/>
      <c r="OUX1" s="245"/>
      <c r="OUY1" s="245"/>
      <c r="OUZ1" s="245"/>
      <c r="OVA1" s="245"/>
      <c r="OVB1" s="245"/>
      <c r="OVC1" s="245"/>
      <c r="OVD1" s="245"/>
      <c r="OVE1" s="245"/>
      <c r="OVF1" s="245"/>
      <c r="OVG1" s="245"/>
      <c r="OVH1" s="245"/>
      <c r="OVI1" s="245"/>
      <c r="OVJ1" s="245"/>
      <c r="OVK1" s="245"/>
      <c r="OVL1" s="245"/>
      <c r="OVM1" s="245"/>
      <c r="OVN1" s="245"/>
      <c r="OVO1" s="245"/>
      <c r="OVP1" s="245"/>
      <c r="OVQ1" s="245"/>
      <c r="OVR1" s="245"/>
      <c r="OVS1" s="245"/>
      <c r="OVT1" s="245"/>
      <c r="OVU1" s="245"/>
      <c r="OVV1" s="245"/>
      <c r="OVW1" s="245"/>
      <c r="OVX1" s="245"/>
      <c r="OVY1" s="245"/>
      <c r="OVZ1" s="245"/>
      <c r="OWA1" s="245"/>
      <c r="OWB1" s="245"/>
      <c r="OWC1" s="245"/>
      <c r="OWD1" s="245"/>
      <c r="OWE1" s="245"/>
      <c r="OWF1" s="245"/>
      <c r="OWG1" s="245"/>
      <c r="OWH1" s="245"/>
      <c r="OWI1" s="245"/>
      <c r="OWJ1" s="245"/>
      <c r="OWK1" s="245"/>
      <c r="OWL1" s="245"/>
      <c r="OWM1" s="245"/>
      <c r="OWN1" s="245"/>
      <c r="OWO1" s="245"/>
      <c r="OWP1" s="245"/>
      <c r="OWQ1" s="245"/>
      <c r="OWR1" s="245"/>
      <c r="OWS1" s="245"/>
      <c r="OWT1" s="245"/>
      <c r="OWU1" s="245"/>
      <c r="OWV1" s="245"/>
      <c r="OWW1" s="245"/>
      <c r="OWX1" s="245"/>
      <c r="OWY1" s="245"/>
      <c r="OWZ1" s="245"/>
      <c r="OXA1" s="245"/>
      <c r="OXB1" s="245"/>
      <c r="OXC1" s="245"/>
      <c r="OXD1" s="245"/>
      <c r="OXE1" s="245"/>
      <c r="OXF1" s="245"/>
      <c r="OXG1" s="245"/>
      <c r="OXH1" s="245"/>
      <c r="OXI1" s="245"/>
      <c r="OXJ1" s="245"/>
      <c r="OXK1" s="245"/>
      <c r="OXL1" s="245"/>
      <c r="OXM1" s="245"/>
      <c r="OXN1" s="245"/>
      <c r="OXO1" s="245"/>
      <c r="OXP1" s="245"/>
      <c r="OXQ1" s="245"/>
      <c r="OXR1" s="245"/>
      <c r="OXS1" s="245"/>
      <c r="OXT1" s="245"/>
      <c r="OXU1" s="245"/>
      <c r="OXV1" s="245"/>
      <c r="OXW1" s="245"/>
      <c r="OXX1" s="245"/>
      <c r="OXY1" s="245"/>
      <c r="OXZ1" s="245"/>
      <c r="OYA1" s="245"/>
      <c r="OYB1" s="245"/>
      <c r="OYC1" s="245"/>
      <c r="OYD1" s="245"/>
      <c r="OYE1" s="245"/>
      <c r="OYF1" s="245"/>
      <c r="OYG1" s="245"/>
      <c r="OYH1" s="245"/>
      <c r="OYI1" s="245"/>
      <c r="OYJ1" s="245"/>
      <c r="OYK1" s="245"/>
      <c r="OYL1" s="245"/>
      <c r="OYM1" s="245"/>
      <c r="OYN1" s="245"/>
      <c r="OYO1" s="245"/>
      <c r="OYP1" s="245"/>
      <c r="OYQ1" s="245"/>
      <c r="OYR1" s="245"/>
      <c r="OYS1" s="245"/>
      <c r="OYT1" s="245"/>
      <c r="OYU1" s="245"/>
      <c r="OYV1" s="245"/>
      <c r="OYW1" s="245"/>
      <c r="OYX1" s="245"/>
      <c r="OYY1" s="245"/>
      <c r="OYZ1" s="245"/>
      <c r="OZA1" s="245"/>
      <c r="OZB1" s="245"/>
      <c r="OZC1" s="245"/>
      <c r="OZD1" s="245"/>
      <c r="OZE1" s="245"/>
      <c r="OZF1" s="245"/>
      <c r="OZG1" s="245"/>
      <c r="OZH1" s="245"/>
      <c r="OZI1" s="245"/>
      <c r="OZJ1" s="245"/>
      <c r="OZK1" s="245"/>
      <c r="OZL1" s="245"/>
      <c r="OZM1" s="245"/>
      <c r="OZN1" s="245"/>
      <c r="OZO1" s="245"/>
      <c r="OZP1" s="245"/>
      <c r="OZQ1" s="245"/>
      <c r="OZR1" s="245"/>
      <c r="OZS1" s="245"/>
      <c r="OZT1" s="245"/>
      <c r="OZU1" s="245"/>
      <c r="OZV1" s="245"/>
      <c r="OZW1" s="245"/>
      <c r="OZX1" s="245"/>
      <c r="OZY1" s="245"/>
      <c r="OZZ1" s="245"/>
      <c r="PAA1" s="245"/>
      <c r="PAB1" s="245"/>
      <c r="PAC1" s="245"/>
      <c r="PAD1" s="245"/>
      <c r="PAE1" s="245"/>
      <c r="PAF1" s="245"/>
      <c r="PAG1" s="245"/>
      <c r="PAH1" s="245"/>
      <c r="PAI1" s="245"/>
      <c r="PAJ1" s="245"/>
      <c r="PAK1" s="245"/>
      <c r="PAL1" s="245"/>
      <c r="PAM1" s="245"/>
      <c r="PAN1" s="245"/>
      <c r="PAO1" s="245"/>
      <c r="PAP1" s="245"/>
      <c r="PAQ1" s="245"/>
      <c r="PAR1" s="245"/>
      <c r="PAS1" s="245"/>
      <c r="PAT1" s="245"/>
      <c r="PAU1" s="245"/>
      <c r="PAV1" s="245"/>
      <c r="PAW1" s="245"/>
      <c r="PAX1" s="245"/>
      <c r="PAY1" s="245"/>
      <c r="PAZ1" s="245"/>
      <c r="PBA1" s="245"/>
      <c r="PBB1" s="245"/>
      <c r="PBC1" s="245"/>
      <c r="PBD1" s="245"/>
      <c r="PBE1" s="245"/>
      <c r="PBF1" s="245"/>
      <c r="PBG1" s="245"/>
      <c r="PBH1" s="245"/>
      <c r="PBI1" s="245"/>
      <c r="PBJ1" s="245"/>
      <c r="PBK1" s="245"/>
      <c r="PBL1" s="245"/>
      <c r="PBM1" s="245"/>
      <c r="PBN1" s="245"/>
      <c r="PBO1" s="245"/>
      <c r="PBP1" s="245"/>
      <c r="PBQ1" s="245"/>
      <c r="PBR1" s="245"/>
      <c r="PBS1" s="245"/>
      <c r="PBT1" s="245"/>
      <c r="PBU1" s="245"/>
      <c r="PBV1" s="245"/>
      <c r="PBW1" s="245"/>
      <c r="PBX1" s="245"/>
      <c r="PBY1" s="245"/>
      <c r="PBZ1" s="245"/>
      <c r="PCA1" s="245"/>
      <c r="PCB1" s="245"/>
      <c r="PCC1" s="245"/>
      <c r="PCD1" s="245"/>
      <c r="PCE1" s="245"/>
      <c r="PCF1" s="245"/>
      <c r="PCG1" s="245"/>
      <c r="PCH1" s="245"/>
      <c r="PCI1" s="245"/>
      <c r="PCJ1" s="245"/>
      <c r="PCK1" s="245"/>
      <c r="PCL1" s="245"/>
      <c r="PCM1" s="245"/>
      <c r="PCN1" s="245"/>
      <c r="PCO1" s="245"/>
      <c r="PCP1" s="245"/>
      <c r="PCQ1" s="245"/>
      <c r="PCR1" s="245"/>
      <c r="PCS1" s="245"/>
      <c r="PCT1" s="245"/>
      <c r="PCU1" s="245"/>
      <c r="PCV1" s="245"/>
      <c r="PCW1" s="245"/>
      <c r="PCX1" s="245"/>
      <c r="PCY1" s="245"/>
      <c r="PCZ1" s="245"/>
      <c r="PDA1" s="245"/>
      <c r="PDB1" s="245"/>
      <c r="PDC1" s="245"/>
      <c r="PDD1" s="245"/>
      <c r="PDE1" s="245"/>
      <c r="PDF1" s="245"/>
      <c r="PDG1" s="245"/>
      <c r="PDH1" s="245"/>
      <c r="PDI1" s="245"/>
      <c r="PDJ1" s="245"/>
      <c r="PDK1" s="245"/>
      <c r="PDL1" s="245"/>
      <c r="PDM1" s="245"/>
      <c r="PDN1" s="245"/>
      <c r="PDO1" s="245"/>
      <c r="PDP1" s="245"/>
      <c r="PDQ1" s="245"/>
      <c r="PDR1" s="245"/>
      <c r="PDS1" s="245"/>
      <c r="PDT1" s="245"/>
      <c r="PDU1" s="245"/>
      <c r="PDV1" s="245"/>
      <c r="PDW1" s="245"/>
      <c r="PDX1" s="245"/>
      <c r="PDY1" s="245"/>
      <c r="PDZ1" s="245"/>
      <c r="PEA1" s="245"/>
      <c r="PEB1" s="245"/>
      <c r="PEC1" s="245"/>
      <c r="PED1" s="245"/>
      <c r="PEE1" s="245"/>
      <c r="PEF1" s="245"/>
      <c r="PEG1" s="245"/>
      <c r="PEH1" s="245"/>
      <c r="PEI1" s="245"/>
      <c r="PEJ1" s="245"/>
      <c r="PEK1" s="245"/>
      <c r="PEL1" s="245"/>
      <c r="PEM1" s="245"/>
      <c r="PEN1" s="245"/>
      <c r="PEO1" s="245"/>
      <c r="PEP1" s="245"/>
      <c r="PEQ1" s="245"/>
      <c r="PER1" s="245"/>
      <c r="PES1" s="245"/>
      <c r="PET1" s="245"/>
      <c r="PEU1" s="245"/>
      <c r="PEV1" s="245"/>
      <c r="PEW1" s="245"/>
      <c r="PEX1" s="245"/>
      <c r="PEY1" s="245"/>
      <c r="PEZ1" s="245"/>
      <c r="PFA1" s="245"/>
      <c r="PFB1" s="245"/>
      <c r="PFC1" s="245"/>
      <c r="PFD1" s="245"/>
      <c r="PFE1" s="245"/>
      <c r="PFF1" s="245"/>
      <c r="PFG1" s="245"/>
      <c r="PFH1" s="245"/>
      <c r="PFI1" s="245"/>
      <c r="PFJ1" s="245"/>
      <c r="PFK1" s="245"/>
      <c r="PFL1" s="245"/>
      <c r="PFM1" s="245"/>
      <c r="PFN1" s="245"/>
      <c r="PFO1" s="245"/>
      <c r="PFP1" s="245"/>
      <c r="PFQ1" s="245"/>
      <c r="PFR1" s="245"/>
      <c r="PFS1" s="245"/>
      <c r="PFT1" s="245"/>
      <c r="PFU1" s="245"/>
      <c r="PFV1" s="245"/>
      <c r="PFW1" s="245"/>
      <c r="PFX1" s="245"/>
      <c r="PFY1" s="245"/>
      <c r="PFZ1" s="245"/>
      <c r="PGA1" s="245"/>
      <c r="PGB1" s="245"/>
      <c r="PGC1" s="245"/>
      <c r="PGD1" s="245"/>
      <c r="PGE1" s="245"/>
      <c r="PGF1" s="245"/>
      <c r="PGG1" s="245"/>
      <c r="PGH1" s="245"/>
      <c r="PGI1" s="245"/>
      <c r="PGJ1" s="245"/>
      <c r="PGK1" s="245"/>
      <c r="PGL1" s="245"/>
      <c r="PGM1" s="245"/>
      <c r="PGN1" s="245"/>
      <c r="PGO1" s="245"/>
      <c r="PGP1" s="245"/>
      <c r="PGQ1" s="245"/>
      <c r="PGR1" s="245"/>
      <c r="PGS1" s="245"/>
      <c r="PGT1" s="245"/>
      <c r="PGU1" s="245"/>
      <c r="PGV1" s="245"/>
      <c r="PGW1" s="245"/>
      <c r="PGX1" s="245"/>
      <c r="PGY1" s="245"/>
      <c r="PGZ1" s="245"/>
      <c r="PHA1" s="245"/>
      <c r="PHB1" s="245"/>
      <c r="PHC1" s="245"/>
      <c r="PHD1" s="245"/>
      <c r="PHE1" s="245"/>
      <c r="PHF1" s="245"/>
      <c r="PHG1" s="245"/>
      <c r="PHH1" s="245"/>
      <c r="PHI1" s="245"/>
      <c r="PHJ1" s="245"/>
      <c r="PHK1" s="245"/>
      <c r="PHL1" s="245"/>
      <c r="PHM1" s="245"/>
      <c r="PHN1" s="245"/>
      <c r="PHO1" s="245"/>
      <c r="PHP1" s="245"/>
      <c r="PHQ1" s="245"/>
      <c r="PHR1" s="245"/>
      <c r="PHS1" s="245"/>
      <c r="PHT1" s="245"/>
      <c r="PHU1" s="245"/>
      <c r="PHV1" s="245"/>
      <c r="PHW1" s="245"/>
      <c r="PHX1" s="245"/>
      <c r="PHY1" s="245"/>
      <c r="PHZ1" s="245"/>
      <c r="PIA1" s="245"/>
      <c r="PIB1" s="245"/>
      <c r="PIC1" s="245"/>
      <c r="PID1" s="245"/>
      <c r="PIE1" s="245"/>
      <c r="PIF1" s="245"/>
      <c r="PIG1" s="245"/>
      <c r="PIH1" s="245"/>
      <c r="PII1" s="245"/>
      <c r="PIJ1" s="245"/>
      <c r="PIK1" s="245"/>
      <c r="PIL1" s="245"/>
      <c r="PIM1" s="245"/>
      <c r="PIN1" s="245"/>
      <c r="PIO1" s="245"/>
      <c r="PIP1" s="245"/>
      <c r="PIQ1" s="245"/>
      <c r="PIR1" s="245"/>
      <c r="PIS1" s="245"/>
      <c r="PIT1" s="245"/>
      <c r="PIU1" s="245"/>
      <c r="PIV1" s="245"/>
      <c r="PIW1" s="245"/>
      <c r="PIX1" s="245"/>
      <c r="PIY1" s="245"/>
      <c r="PIZ1" s="245"/>
      <c r="PJA1" s="245"/>
      <c r="PJB1" s="245"/>
      <c r="PJC1" s="245"/>
      <c r="PJD1" s="245"/>
      <c r="PJE1" s="245"/>
      <c r="PJF1" s="245"/>
      <c r="PJG1" s="245"/>
      <c r="PJH1" s="245"/>
      <c r="PJI1" s="245"/>
      <c r="PJJ1" s="245"/>
      <c r="PJK1" s="245"/>
      <c r="PJL1" s="245"/>
      <c r="PJM1" s="245"/>
      <c r="PJN1" s="245"/>
      <c r="PJO1" s="245"/>
      <c r="PJP1" s="245"/>
      <c r="PJQ1" s="245"/>
      <c r="PJR1" s="245"/>
      <c r="PJS1" s="245"/>
      <c r="PJT1" s="245"/>
      <c r="PJU1" s="245"/>
      <c r="PJV1" s="245"/>
      <c r="PJW1" s="245"/>
      <c r="PJX1" s="245"/>
      <c r="PJY1" s="245"/>
      <c r="PJZ1" s="245"/>
      <c r="PKA1" s="245"/>
      <c r="PKB1" s="245"/>
      <c r="PKC1" s="245"/>
      <c r="PKD1" s="245"/>
      <c r="PKE1" s="245"/>
      <c r="PKF1" s="245"/>
      <c r="PKG1" s="245"/>
      <c r="PKH1" s="245"/>
      <c r="PKI1" s="245"/>
      <c r="PKJ1" s="245"/>
      <c r="PKK1" s="245"/>
      <c r="PKL1" s="245"/>
      <c r="PKM1" s="245"/>
      <c r="PKN1" s="245"/>
      <c r="PKO1" s="245"/>
      <c r="PKP1" s="245"/>
      <c r="PKQ1" s="245"/>
      <c r="PKR1" s="245"/>
      <c r="PKS1" s="245"/>
      <c r="PKT1" s="245"/>
      <c r="PKU1" s="245"/>
      <c r="PKV1" s="245"/>
      <c r="PKW1" s="245"/>
      <c r="PKX1" s="245"/>
      <c r="PKY1" s="245"/>
      <c r="PKZ1" s="245"/>
      <c r="PLA1" s="245"/>
      <c r="PLB1" s="245"/>
      <c r="PLC1" s="245"/>
      <c r="PLD1" s="245"/>
      <c r="PLE1" s="245"/>
      <c r="PLF1" s="245"/>
      <c r="PLG1" s="245"/>
      <c r="PLH1" s="245"/>
      <c r="PLI1" s="245"/>
      <c r="PLJ1" s="245"/>
      <c r="PLK1" s="245"/>
      <c r="PLL1" s="245"/>
      <c r="PLM1" s="245"/>
      <c r="PLN1" s="245"/>
      <c r="PLO1" s="245"/>
      <c r="PLP1" s="245"/>
      <c r="PLQ1" s="245"/>
      <c r="PLR1" s="245"/>
      <c r="PLS1" s="245"/>
      <c r="PLT1" s="245"/>
      <c r="PLU1" s="245"/>
      <c r="PLV1" s="245"/>
      <c r="PLW1" s="245"/>
      <c r="PLX1" s="245"/>
      <c r="PLY1" s="245"/>
      <c r="PLZ1" s="245"/>
      <c r="PMA1" s="245"/>
      <c r="PMB1" s="245"/>
      <c r="PMC1" s="245"/>
      <c r="PMD1" s="245"/>
      <c r="PME1" s="245"/>
      <c r="PMF1" s="245"/>
      <c r="PMG1" s="245"/>
      <c r="PMH1" s="245"/>
      <c r="PMI1" s="245"/>
      <c r="PMJ1" s="245"/>
      <c r="PMK1" s="245"/>
      <c r="PML1" s="245"/>
      <c r="PMM1" s="245"/>
      <c r="PMN1" s="245"/>
      <c r="PMO1" s="245"/>
      <c r="PMP1" s="245"/>
      <c r="PMQ1" s="245"/>
      <c r="PMR1" s="245"/>
      <c r="PMS1" s="245"/>
      <c r="PMT1" s="245"/>
      <c r="PMU1" s="245"/>
      <c r="PMV1" s="245"/>
      <c r="PMW1" s="245"/>
      <c r="PMX1" s="245"/>
      <c r="PMY1" s="245"/>
      <c r="PMZ1" s="245"/>
      <c r="PNA1" s="245"/>
      <c r="PNB1" s="245"/>
      <c r="PNC1" s="245"/>
      <c r="PND1" s="245"/>
      <c r="PNE1" s="245"/>
      <c r="PNF1" s="245"/>
      <c r="PNG1" s="245"/>
      <c r="PNH1" s="245"/>
      <c r="PNI1" s="245"/>
      <c r="PNJ1" s="245"/>
      <c r="PNK1" s="245"/>
      <c r="PNL1" s="245"/>
      <c r="PNM1" s="245"/>
      <c r="PNN1" s="245"/>
      <c r="PNO1" s="245"/>
      <c r="PNP1" s="245"/>
      <c r="PNQ1" s="245"/>
      <c r="PNR1" s="245"/>
      <c r="PNS1" s="245"/>
      <c r="PNT1" s="245"/>
      <c r="PNU1" s="245"/>
      <c r="PNV1" s="245"/>
      <c r="PNW1" s="245"/>
      <c r="PNX1" s="245"/>
      <c r="PNY1" s="245"/>
      <c r="PNZ1" s="245"/>
      <c r="POA1" s="245"/>
      <c r="POB1" s="245"/>
      <c r="POC1" s="245"/>
      <c r="POD1" s="245"/>
      <c r="POE1" s="245"/>
      <c r="POF1" s="245"/>
      <c r="POG1" s="245"/>
      <c r="POH1" s="245"/>
      <c r="POI1" s="245"/>
      <c r="POJ1" s="245"/>
      <c r="POK1" s="245"/>
      <c r="POL1" s="245"/>
      <c r="POM1" s="245"/>
      <c r="PON1" s="245"/>
      <c r="POO1" s="245"/>
      <c r="POP1" s="245"/>
      <c r="POQ1" s="245"/>
      <c r="POR1" s="245"/>
      <c r="POS1" s="245"/>
      <c r="POT1" s="245"/>
      <c r="POU1" s="245"/>
      <c r="POV1" s="245"/>
      <c r="POW1" s="245"/>
      <c r="POX1" s="245"/>
      <c r="POY1" s="245"/>
      <c r="POZ1" s="245"/>
      <c r="PPA1" s="245"/>
      <c r="PPB1" s="245"/>
      <c r="PPC1" s="245"/>
      <c r="PPD1" s="245"/>
      <c r="PPE1" s="245"/>
      <c r="PPF1" s="245"/>
      <c r="PPG1" s="245"/>
      <c r="PPH1" s="245"/>
      <c r="PPI1" s="245"/>
      <c r="PPJ1" s="245"/>
      <c r="PPK1" s="245"/>
      <c r="PPL1" s="245"/>
      <c r="PPM1" s="245"/>
      <c r="PPN1" s="245"/>
      <c r="PPO1" s="245"/>
      <c r="PPP1" s="245"/>
      <c r="PPQ1" s="245"/>
      <c r="PPR1" s="245"/>
      <c r="PPS1" s="245"/>
      <c r="PPT1" s="245"/>
      <c r="PPU1" s="245"/>
      <c r="PPV1" s="245"/>
      <c r="PPW1" s="245"/>
      <c r="PPX1" s="245"/>
      <c r="PPY1" s="245"/>
      <c r="PPZ1" s="245"/>
      <c r="PQA1" s="245"/>
      <c r="PQB1" s="245"/>
      <c r="PQC1" s="245"/>
      <c r="PQD1" s="245"/>
      <c r="PQE1" s="245"/>
      <c r="PQF1" s="245"/>
      <c r="PQG1" s="245"/>
      <c r="PQH1" s="245"/>
      <c r="PQI1" s="245"/>
      <c r="PQJ1" s="245"/>
      <c r="PQK1" s="245"/>
      <c r="PQL1" s="245"/>
      <c r="PQM1" s="245"/>
      <c r="PQN1" s="245"/>
      <c r="PQO1" s="245"/>
      <c r="PQP1" s="245"/>
      <c r="PQQ1" s="245"/>
      <c r="PQR1" s="245"/>
      <c r="PQS1" s="245"/>
      <c r="PQT1" s="245"/>
      <c r="PQU1" s="245"/>
      <c r="PQV1" s="245"/>
      <c r="PQW1" s="245"/>
      <c r="PQX1" s="245"/>
      <c r="PQY1" s="245"/>
      <c r="PQZ1" s="245"/>
      <c r="PRA1" s="245"/>
      <c r="PRB1" s="245"/>
      <c r="PRC1" s="245"/>
      <c r="PRD1" s="245"/>
      <c r="PRE1" s="245"/>
      <c r="PRF1" s="245"/>
      <c r="PRG1" s="245"/>
      <c r="PRH1" s="245"/>
      <c r="PRI1" s="245"/>
      <c r="PRJ1" s="245"/>
      <c r="PRK1" s="245"/>
      <c r="PRL1" s="245"/>
      <c r="PRM1" s="245"/>
      <c r="PRN1" s="245"/>
      <c r="PRO1" s="245"/>
      <c r="PRP1" s="245"/>
      <c r="PRQ1" s="245"/>
      <c r="PRR1" s="245"/>
      <c r="PRS1" s="245"/>
      <c r="PRT1" s="245"/>
      <c r="PRU1" s="245"/>
      <c r="PRV1" s="245"/>
      <c r="PRW1" s="245"/>
      <c r="PRX1" s="245"/>
      <c r="PRY1" s="245"/>
      <c r="PRZ1" s="245"/>
      <c r="PSA1" s="245"/>
      <c r="PSB1" s="245"/>
      <c r="PSC1" s="245"/>
      <c r="PSD1" s="245"/>
      <c r="PSE1" s="245"/>
      <c r="PSF1" s="245"/>
      <c r="PSG1" s="245"/>
      <c r="PSH1" s="245"/>
      <c r="PSI1" s="245"/>
      <c r="PSJ1" s="245"/>
      <c r="PSK1" s="245"/>
      <c r="PSL1" s="245"/>
      <c r="PSM1" s="245"/>
      <c r="PSN1" s="245"/>
      <c r="PSO1" s="245"/>
      <c r="PSP1" s="245"/>
      <c r="PSQ1" s="245"/>
      <c r="PSR1" s="245"/>
      <c r="PSS1" s="245"/>
      <c r="PST1" s="245"/>
      <c r="PSU1" s="245"/>
      <c r="PSV1" s="245"/>
      <c r="PSW1" s="245"/>
      <c r="PSX1" s="245"/>
      <c r="PSY1" s="245"/>
      <c r="PSZ1" s="245"/>
      <c r="PTA1" s="245"/>
      <c r="PTB1" s="245"/>
      <c r="PTC1" s="245"/>
      <c r="PTD1" s="245"/>
      <c r="PTE1" s="245"/>
      <c r="PTF1" s="245"/>
      <c r="PTG1" s="245"/>
      <c r="PTH1" s="245"/>
      <c r="PTI1" s="245"/>
      <c r="PTJ1" s="245"/>
      <c r="PTK1" s="245"/>
      <c r="PTL1" s="245"/>
      <c r="PTM1" s="245"/>
      <c r="PTN1" s="245"/>
      <c r="PTO1" s="245"/>
      <c r="PTP1" s="245"/>
      <c r="PTQ1" s="245"/>
      <c r="PTR1" s="245"/>
      <c r="PTS1" s="245"/>
      <c r="PTT1" s="245"/>
      <c r="PTU1" s="245"/>
      <c r="PTV1" s="245"/>
      <c r="PTW1" s="245"/>
      <c r="PTX1" s="245"/>
      <c r="PTY1" s="245"/>
      <c r="PTZ1" s="245"/>
      <c r="PUA1" s="245"/>
      <c r="PUB1" s="245"/>
      <c r="PUC1" s="245"/>
      <c r="PUD1" s="245"/>
      <c r="PUE1" s="245"/>
      <c r="PUF1" s="245"/>
      <c r="PUG1" s="245"/>
      <c r="PUH1" s="245"/>
      <c r="PUI1" s="245"/>
      <c r="PUJ1" s="245"/>
      <c r="PUK1" s="245"/>
      <c r="PUL1" s="245"/>
      <c r="PUM1" s="245"/>
      <c r="PUN1" s="245"/>
      <c r="PUO1" s="245"/>
      <c r="PUP1" s="245"/>
      <c r="PUQ1" s="245"/>
      <c r="PUR1" s="245"/>
      <c r="PUS1" s="245"/>
      <c r="PUT1" s="245"/>
      <c r="PUU1" s="245"/>
      <c r="PUV1" s="245"/>
      <c r="PUW1" s="245"/>
      <c r="PUX1" s="245"/>
      <c r="PUY1" s="245"/>
      <c r="PUZ1" s="245"/>
      <c r="PVA1" s="245"/>
      <c r="PVB1" s="245"/>
      <c r="PVC1" s="245"/>
      <c r="PVD1" s="245"/>
      <c r="PVE1" s="245"/>
      <c r="PVF1" s="245"/>
      <c r="PVG1" s="245"/>
      <c r="PVH1" s="245"/>
      <c r="PVI1" s="245"/>
      <c r="PVJ1" s="245"/>
      <c r="PVK1" s="245"/>
      <c r="PVL1" s="245"/>
      <c r="PVM1" s="245"/>
      <c r="PVN1" s="245"/>
      <c r="PVO1" s="245"/>
      <c r="PVP1" s="245"/>
      <c r="PVQ1" s="245"/>
      <c r="PVR1" s="245"/>
      <c r="PVS1" s="245"/>
      <c r="PVT1" s="245"/>
      <c r="PVU1" s="245"/>
      <c r="PVV1" s="245"/>
      <c r="PVW1" s="245"/>
      <c r="PVX1" s="245"/>
      <c r="PVY1" s="245"/>
      <c r="PVZ1" s="245"/>
      <c r="PWA1" s="245"/>
      <c r="PWB1" s="245"/>
      <c r="PWC1" s="245"/>
      <c r="PWD1" s="245"/>
      <c r="PWE1" s="245"/>
      <c r="PWF1" s="245"/>
      <c r="PWG1" s="245"/>
      <c r="PWH1" s="245"/>
      <c r="PWI1" s="245"/>
      <c r="PWJ1" s="245"/>
      <c r="PWK1" s="245"/>
      <c r="PWL1" s="245"/>
      <c r="PWM1" s="245"/>
      <c r="PWN1" s="245"/>
      <c r="PWO1" s="245"/>
      <c r="PWP1" s="245"/>
      <c r="PWQ1" s="245"/>
      <c r="PWR1" s="245"/>
      <c r="PWS1" s="245"/>
      <c r="PWT1" s="245"/>
      <c r="PWU1" s="245"/>
      <c r="PWV1" s="245"/>
      <c r="PWW1" s="245"/>
      <c r="PWX1" s="245"/>
      <c r="PWY1" s="245"/>
      <c r="PWZ1" s="245"/>
      <c r="PXA1" s="245"/>
      <c r="PXB1" s="245"/>
      <c r="PXC1" s="245"/>
      <c r="PXD1" s="245"/>
      <c r="PXE1" s="245"/>
      <c r="PXF1" s="245"/>
      <c r="PXG1" s="245"/>
      <c r="PXH1" s="245"/>
      <c r="PXI1" s="245"/>
      <c r="PXJ1" s="245"/>
      <c r="PXK1" s="245"/>
      <c r="PXL1" s="245"/>
      <c r="PXM1" s="245"/>
      <c r="PXN1" s="245"/>
      <c r="PXO1" s="245"/>
      <c r="PXP1" s="245"/>
      <c r="PXQ1" s="245"/>
      <c r="PXR1" s="245"/>
      <c r="PXS1" s="245"/>
      <c r="PXT1" s="245"/>
      <c r="PXU1" s="245"/>
      <c r="PXV1" s="245"/>
      <c r="PXW1" s="245"/>
      <c r="PXX1" s="245"/>
      <c r="PXY1" s="245"/>
      <c r="PXZ1" s="245"/>
      <c r="PYA1" s="245"/>
      <c r="PYB1" s="245"/>
      <c r="PYC1" s="245"/>
      <c r="PYD1" s="245"/>
      <c r="PYE1" s="245"/>
      <c r="PYF1" s="245"/>
      <c r="PYG1" s="245"/>
      <c r="PYH1" s="245"/>
      <c r="PYI1" s="245"/>
      <c r="PYJ1" s="245"/>
      <c r="PYK1" s="245"/>
      <c r="PYL1" s="245"/>
      <c r="PYM1" s="245"/>
      <c r="PYN1" s="245"/>
      <c r="PYO1" s="245"/>
      <c r="PYP1" s="245"/>
      <c r="PYQ1" s="245"/>
      <c r="PYR1" s="245"/>
      <c r="PYS1" s="245"/>
      <c r="PYT1" s="245"/>
      <c r="PYU1" s="245"/>
      <c r="PYV1" s="245"/>
      <c r="PYW1" s="245"/>
      <c r="PYX1" s="245"/>
      <c r="PYY1" s="245"/>
      <c r="PYZ1" s="245"/>
      <c r="PZA1" s="245"/>
      <c r="PZB1" s="245"/>
      <c r="PZC1" s="245"/>
      <c r="PZD1" s="245"/>
      <c r="PZE1" s="245"/>
      <c r="PZF1" s="245"/>
      <c r="PZG1" s="245"/>
      <c r="PZH1" s="245"/>
      <c r="PZI1" s="245"/>
      <c r="PZJ1" s="245"/>
      <c r="PZK1" s="245"/>
      <c r="PZL1" s="245"/>
      <c r="PZM1" s="245"/>
      <c r="PZN1" s="245"/>
      <c r="PZO1" s="245"/>
      <c r="PZP1" s="245"/>
      <c r="PZQ1" s="245"/>
      <c r="PZR1" s="245"/>
      <c r="PZS1" s="245"/>
      <c r="PZT1" s="245"/>
      <c r="PZU1" s="245"/>
      <c r="PZV1" s="245"/>
      <c r="PZW1" s="245"/>
      <c r="PZX1" s="245"/>
      <c r="PZY1" s="245"/>
      <c r="PZZ1" s="245"/>
      <c r="QAA1" s="245"/>
      <c r="QAB1" s="245"/>
      <c r="QAC1" s="245"/>
      <c r="QAD1" s="245"/>
      <c r="QAE1" s="245"/>
      <c r="QAF1" s="245"/>
      <c r="QAG1" s="245"/>
      <c r="QAH1" s="245"/>
      <c r="QAI1" s="245"/>
      <c r="QAJ1" s="245"/>
      <c r="QAK1" s="245"/>
      <c r="QAL1" s="245"/>
      <c r="QAM1" s="245"/>
      <c r="QAN1" s="245"/>
      <c r="QAO1" s="245"/>
      <c r="QAP1" s="245"/>
      <c r="QAQ1" s="245"/>
      <c r="QAR1" s="245"/>
      <c r="QAS1" s="245"/>
      <c r="QAT1" s="245"/>
      <c r="QAU1" s="245"/>
      <c r="QAV1" s="245"/>
      <c r="QAW1" s="245"/>
      <c r="QAX1" s="245"/>
      <c r="QAY1" s="245"/>
      <c r="QAZ1" s="245"/>
      <c r="QBA1" s="245"/>
      <c r="QBB1" s="245"/>
      <c r="QBC1" s="245"/>
      <c r="QBD1" s="245"/>
      <c r="QBE1" s="245"/>
      <c r="QBF1" s="245"/>
      <c r="QBG1" s="245"/>
      <c r="QBH1" s="245"/>
      <c r="QBI1" s="245"/>
      <c r="QBJ1" s="245"/>
      <c r="QBK1" s="245"/>
      <c r="QBL1" s="245"/>
      <c r="QBM1" s="245"/>
      <c r="QBN1" s="245"/>
      <c r="QBO1" s="245"/>
      <c r="QBP1" s="245"/>
      <c r="QBQ1" s="245"/>
      <c r="QBR1" s="245"/>
      <c r="QBS1" s="245"/>
      <c r="QBT1" s="245"/>
      <c r="QBU1" s="245"/>
      <c r="QBV1" s="245"/>
      <c r="QBW1" s="245"/>
      <c r="QBX1" s="245"/>
      <c r="QBY1" s="245"/>
      <c r="QBZ1" s="245"/>
      <c r="QCA1" s="245"/>
      <c r="QCB1" s="245"/>
      <c r="QCC1" s="245"/>
      <c r="QCD1" s="245"/>
      <c r="QCE1" s="245"/>
      <c r="QCF1" s="245"/>
      <c r="QCG1" s="245"/>
      <c r="QCH1" s="245"/>
      <c r="QCI1" s="245"/>
      <c r="QCJ1" s="245"/>
      <c r="QCK1" s="245"/>
      <c r="QCL1" s="245"/>
      <c r="QCM1" s="245"/>
      <c r="QCN1" s="245"/>
      <c r="QCO1" s="245"/>
      <c r="QCP1" s="245"/>
      <c r="QCQ1" s="245"/>
      <c r="QCR1" s="245"/>
      <c r="QCS1" s="245"/>
      <c r="QCT1" s="245"/>
      <c r="QCU1" s="245"/>
      <c r="QCV1" s="245"/>
      <c r="QCW1" s="245"/>
      <c r="QCX1" s="245"/>
      <c r="QCY1" s="245"/>
      <c r="QCZ1" s="245"/>
      <c r="QDA1" s="245"/>
      <c r="QDB1" s="245"/>
      <c r="QDC1" s="245"/>
      <c r="QDD1" s="245"/>
      <c r="QDE1" s="245"/>
      <c r="QDF1" s="245"/>
      <c r="QDG1" s="245"/>
      <c r="QDH1" s="245"/>
      <c r="QDI1" s="245"/>
      <c r="QDJ1" s="245"/>
      <c r="QDK1" s="245"/>
      <c r="QDL1" s="245"/>
      <c r="QDM1" s="245"/>
      <c r="QDN1" s="245"/>
      <c r="QDO1" s="245"/>
      <c r="QDP1" s="245"/>
      <c r="QDQ1" s="245"/>
      <c r="QDR1" s="245"/>
      <c r="QDS1" s="245"/>
      <c r="QDT1" s="245"/>
      <c r="QDU1" s="245"/>
      <c r="QDV1" s="245"/>
      <c r="QDW1" s="245"/>
      <c r="QDX1" s="245"/>
      <c r="QDY1" s="245"/>
      <c r="QDZ1" s="245"/>
      <c r="QEA1" s="245"/>
      <c r="QEB1" s="245"/>
      <c r="QEC1" s="245"/>
      <c r="QED1" s="245"/>
      <c r="QEE1" s="245"/>
      <c r="QEF1" s="245"/>
      <c r="QEG1" s="245"/>
      <c r="QEH1" s="245"/>
      <c r="QEI1" s="245"/>
      <c r="QEJ1" s="245"/>
      <c r="QEK1" s="245"/>
      <c r="QEL1" s="245"/>
      <c r="QEM1" s="245"/>
      <c r="QEN1" s="245"/>
      <c r="QEO1" s="245"/>
      <c r="QEP1" s="245"/>
      <c r="QEQ1" s="245"/>
      <c r="QER1" s="245"/>
      <c r="QES1" s="245"/>
      <c r="QET1" s="245"/>
      <c r="QEU1" s="245"/>
      <c r="QEV1" s="245"/>
      <c r="QEW1" s="245"/>
      <c r="QEX1" s="245"/>
      <c r="QEY1" s="245"/>
      <c r="QEZ1" s="245"/>
      <c r="QFA1" s="245"/>
      <c r="QFB1" s="245"/>
      <c r="QFC1" s="245"/>
      <c r="QFD1" s="245"/>
      <c r="QFE1" s="245"/>
      <c r="QFF1" s="245"/>
      <c r="QFG1" s="245"/>
      <c r="QFH1" s="245"/>
      <c r="QFI1" s="245"/>
      <c r="QFJ1" s="245"/>
      <c r="QFK1" s="245"/>
      <c r="QFL1" s="245"/>
      <c r="QFM1" s="245"/>
      <c r="QFN1" s="245"/>
      <c r="QFO1" s="245"/>
      <c r="QFP1" s="245"/>
      <c r="QFQ1" s="245"/>
      <c r="QFR1" s="245"/>
      <c r="QFS1" s="245"/>
      <c r="QFT1" s="245"/>
      <c r="QFU1" s="245"/>
      <c r="QFV1" s="245"/>
      <c r="QFW1" s="245"/>
      <c r="QFX1" s="245"/>
      <c r="QFY1" s="245"/>
      <c r="QFZ1" s="245"/>
      <c r="QGA1" s="245"/>
      <c r="QGB1" s="245"/>
      <c r="QGC1" s="245"/>
      <c r="QGD1" s="245"/>
      <c r="QGE1" s="245"/>
      <c r="QGF1" s="245"/>
      <c r="QGG1" s="245"/>
      <c r="QGH1" s="245"/>
      <c r="QGI1" s="245"/>
      <c r="QGJ1" s="245"/>
      <c r="QGK1" s="245"/>
      <c r="QGL1" s="245"/>
      <c r="QGM1" s="245"/>
      <c r="QGN1" s="245"/>
      <c r="QGO1" s="245"/>
      <c r="QGP1" s="245"/>
      <c r="QGQ1" s="245"/>
      <c r="QGR1" s="245"/>
      <c r="QGS1" s="245"/>
      <c r="QGT1" s="245"/>
      <c r="QGU1" s="245"/>
      <c r="QGV1" s="245"/>
      <c r="QGW1" s="245"/>
      <c r="QGX1" s="245"/>
      <c r="QGY1" s="245"/>
      <c r="QGZ1" s="245"/>
      <c r="QHA1" s="245"/>
      <c r="QHB1" s="245"/>
      <c r="QHC1" s="245"/>
      <c r="QHD1" s="245"/>
      <c r="QHE1" s="245"/>
      <c r="QHF1" s="245"/>
      <c r="QHG1" s="245"/>
      <c r="QHH1" s="245"/>
      <c r="QHI1" s="245"/>
      <c r="QHJ1" s="245"/>
      <c r="QHK1" s="245"/>
      <c r="QHL1" s="245"/>
      <c r="QHM1" s="245"/>
      <c r="QHN1" s="245"/>
      <c r="QHO1" s="245"/>
      <c r="QHP1" s="245"/>
      <c r="QHQ1" s="245"/>
      <c r="QHR1" s="245"/>
      <c r="QHS1" s="245"/>
      <c r="QHT1" s="245"/>
      <c r="QHU1" s="245"/>
      <c r="QHV1" s="245"/>
      <c r="QHW1" s="245"/>
      <c r="QHX1" s="245"/>
      <c r="QHY1" s="245"/>
      <c r="QHZ1" s="245"/>
      <c r="QIA1" s="245"/>
      <c r="QIB1" s="245"/>
      <c r="QIC1" s="245"/>
      <c r="QID1" s="245"/>
      <c r="QIE1" s="245"/>
      <c r="QIF1" s="245"/>
      <c r="QIG1" s="245"/>
      <c r="QIH1" s="245"/>
      <c r="QII1" s="245"/>
      <c r="QIJ1" s="245"/>
      <c r="QIK1" s="245"/>
      <c r="QIL1" s="245"/>
      <c r="QIM1" s="245"/>
      <c r="QIN1" s="245"/>
      <c r="QIO1" s="245"/>
      <c r="QIP1" s="245"/>
      <c r="QIQ1" s="245"/>
      <c r="QIR1" s="245"/>
      <c r="QIS1" s="245"/>
      <c r="QIT1" s="245"/>
      <c r="QIU1" s="245"/>
      <c r="QIV1" s="245"/>
      <c r="QIW1" s="245"/>
      <c r="QIX1" s="245"/>
      <c r="QIY1" s="245"/>
      <c r="QIZ1" s="245"/>
      <c r="QJA1" s="245"/>
      <c r="QJB1" s="245"/>
      <c r="QJC1" s="245"/>
      <c r="QJD1" s="245"/>
      <c r="QJE1" s="245"/>
      <c r="QJF1" s="245"/>
      <c r="QJG1" s="245"/>
      <c r="QJH1" s="245"/>
      <c r="QJI1" s="245"/>
      <c r="QJJ1" s="245"/>
      <c r="QJK1" s="245"/>
      <c r="QJL1" s="245"/>
      <c r="QJM1" s="245"/>
      <c r="QJN1" s="245"/>
      <c r="QJO1" s="245"/>
      <c r="QJP1" s="245"/>
      <c r="QJQ1" s="245"/>
      <c r="QJR1" s="245"/>
      <c r="QJS1" s="245"/>
      <c r="QJT1" s="245"/>
      <c r="QJU1" s="245"/>
      <c r="QJV1" s="245"/>
      <c r="QJW1" s="245"/>
      <c r="QJX1" s="245"/>
      <c r="QJY1" s="245"/>
      <c r="QJZ1" s="245"/>
      <c r="QKA1" s="245"/>
      <c r="QKB1" s="245"/>
      <c r="QKC1" s="245"/>
      <c r="QKD1" s="245"/>
      <c r="QKE1" s="245"/>
      <c r="QKF1" s="245"/>
      <c r="QKG1" s="245"/>
      <c r="QKH1" s="245"/>
      <c r="QKI1" s="245"/>
      <c r="QKJ1" s="245"/>
      <c r="QKK1" s="245"/>
      <c r="QKL1" s="245"/>
      <c r="QKM1" s="245"/>
      <c r="QKN1" s="245"/>
      <c r="QKO1" s="245"/>
      <c r="QKP1" s="245"/>
      <c r="QKQ1" s="245"/>
      <c r="QKR1" s="245"/>
      <c r="QKS1" s="245"/>
      <c r="QKT1" s="245"/>
      <c r="QKU1" s="245"/>
      <c r="QKV1" s="245"/>
      <c r="QKW1" s="245"/>
      <c r="QKX1" s="245"/>
      <c r="QKY1" s="245"/>
      <c r="QKZ1" s="245"/>
      <c r="QLA1" s="245"/>
      <c r="QLB1" s="245"/>
      <c r="QLC1" s="245"/>
      <c r="QLD1" s="245"/>
      <c r="QLE1" s="245"/>
      <c r="QLF1" s="245"/>
      <c r="QLG1" s="245"/>
      <c r="QLH1" s="245"/>
      <c r="QLI1" s="245"/>
      <c r="QLJ1" s="245"/>
      <c r="QLK1" s="245"/>
      <c r="QLL1" s="245"/>
      <c r="QLM1" s="245"/>
      <c r="QLN1" s="245"/>
      <c r="QLO1" s="245"/>
      <c r="QLP1" s="245"/>
      <c r="QLQ1" s="245"/>
      <c r="QLR1" s="245"/>
      <c r="QLS1" s="245"/>
      <c r="QLT1" s="245"/>
      <c r="QLU1" s="245"/>
      <c r="QLV1" s="245"/>
      <c r="QLW1" s="245"/>
      <c r="QLX1" s="245"/>
      <c r="QLY1" s="245"/>
      <c r="QLZ1" s="245"/>
      <c r="QMA1" s="245"/>
      <c r="QMB1" s="245"/>
      <c r="QMC1" s="245"/>
      <c r="QMD1" s="245"/>
      <c r="QME1" s="245"/>
      <c r="QMF1" s="245"/>
      <c r="QMG1" s="245"/>
      <c r="QMH1" s="245"/>
      <c r="QMI1" s="245"/>
      <c r="QMJ1" s="245"/>
      <c r="QMK1" s="245"/>
      <c r="QML1" s="245"/>
      <c r="QMM1" s="245"/>
      <c r="QMN1" s="245"/>
      <c r="QMO1" s="245"/>
      <c r="QMP1" s="245"/>
      <c r="QMQ1" s="245"/>
      <c r="QMR1" s="245"/>
      <c r="QMS1" s="245"/>
      <c r="QMT1" s="245"/>
      <c r="QMU1" s="245"/>
      <c r="QMV1" s="245"/>
      <c r="QMW1" s="245"/>
      <c r="QMX1" s="245"/>
      <c r="QMY1" s="245"/>
      <c r="QMZ1" s="245"/>
      <c r="QNA1" s="245"/>
      <c r="QNB1" s="245"/>
      <c r="QNC1" s="245"/>
      <c r="QND1" s="245"/>
      <c r="QNE1" s="245"/>
      <c r="QNF1" s="245"/>
      <c r="QNG1" s="245"/>
      <c r="QNH1" s="245"/>
      <c r="QNI1" s="245"/>
      <c r="QNJ1" s="245"/>
      <c r="QNK1" s="245"/>
      <c r="QNL1" s="245"/>
      <c r="QNM1" s="245"/>
      <c r="QNN1" s="245"/>
      <c r="QNO1" s="245"/>
      <c r="QNP1" s="245"/>
      <c r="QNQ1" s="245"/>
      <c r="QNR1" s="245"/>
      <c r="QNS1" s="245"/>
      <c r="QNT1" s="245"/>
      <c r="QNU1" s="245"/>
      <c r="QNV1" s="245"/>
      <c r="QNW1" s="245"/>
      <c r="QNX1" s="245"/>
      <c r="QNY1" s="245"/>
      <c r="QNZ1" s="245"/>
      <c r="QOA1" s="245"/>
      <c r="QOB1" s="245"/>
      <c r="QOC1" s="245"/>
      <c r="QOD1" s="245"/>
      <c r="QOE1" s="245"/>
      <c r="QOF1" s="245"/>
      <c r="QOG1" s="245"/>
      <c r="QOH1" s="245"/>
      <c r="QOI1" s="245"/>
      <c r="QOJ1" s="245"/>
      <c r="QOK1" s="245"/>
      <c r="QOL1" s="245"/>
      <c r="QOM1" s="245"/>
      <c r="QON1" s="245"/>
      <c r="QOO1" s="245"/>
      <c r="QOP1" s="245"/>
      <c r="QOQ1" s="245"/>
      <c r="QOR1" s="245"/>
      <c r="QOS1" s="245"/>
      <c r="QOT1" s="245"/>
      <c r="QOU1" s="245"/>
      <c r="QOV1" s="245"/>
      <c r="QOW1" s="245"/>
      <c r="QOX1" s="245"/>
      <c r="QOY1" s="245"/>
      <c r="QOZ1" s="245"/>
      <c r="QPA1" s="245"/>
      <c r="QPB1" s="245"/>
      <c r="QPC1" s="245"/>
      <c r="QPD1" s="245"/>
      <c r="QPE1" s="245"/>
      <c r="QPF1" s="245"/>
      <c r="QPG1" s="245"/>
      <c r="QPH1" s="245"/>
      <c r="QPI1" s="245"/>
      <c r="QPJ1" s="245"/>
      <c r="QPK1" s="245"/>
      <c r="QPL1" s="245"/>
      <c r="QPM1" s="245"/>
      <c r="QPN1" s="245"/>
      <c r="QPO1" s="245"/>
      <c r="QPP1" s="245"/>
      <c r="QPQ1" s="245"/>
      <c r="QPR1" s="245"/>
      <c r="QPS1" s="245"/>
      <c r="QPT1" s="245"/>
      <c r="QPU1" s="245"/>
      <c r="QPV1" s="245"/>
      <c r="QPW1" s="245"/>
      <c r="QPX1" s="245"/>
      <c r="QPY1" s="245"/>
      <c r="QPZ1" s="245"/>
      <c r="QQA1" s="245"/>
      <c r="QQB1" s="245"/>
      <c r="QQC1" s="245"/>
      <c r="QQD1" s="245"/>
      <c r="QQE1" s="245"/>
      <c r="QQF1" s="245"/>
      <c r="QQG1" s="245"/>
      <c r="QQH1" s="245"/>
      <c r="QQI1" s="245"/>
      <c r="QQJ1" s="245"/>
      <c r="QQK1" s="245"/>
      <c r="QQL1" s="245"/>
      <c r="QQM1" s="245"/>
      <c r="QQN1" s="245"/>
      <c r="QQO1" s="245"/>
      <c r="QQP1" s="245"/>
      <c r="QQQ1" s="245"/>
      <c r="QQR1" s="245"/>
      <c r="QQS1" s="245"/>
      <c r="QQT1" s="245"/>
      <c r="QQU1" s="245"/>
      <c r="QQV1" s="245"/>
      <c r="QQW1" s="245"/>
      <c r="QQX1" s="245"/>
      <c r="QQY1" s="245"/>
      <c r="QQZ1" s="245"/>
      <c r="QRA1" s="245"/>
      <c r="QRB1" s="245"/>
      <c r="QRC1" s="245"/>
      <c r="QRD1" s="245"/>
      <c r="QRE1" s="245"/>
      <c r="QRF1" s="245"/>
      <c r="QRG1" s="245"/>
      <c r="QRH1" s="245"/>
      <c r="QRI1" s="245"/>
      <c r="QRJ1" s="245"/>
      <c r="QRK1" s="245"/>
      <c r="QRL1" s="245"/>
      <c r="QRM1" s="245"/>
      <c r="QRN1" s="245"/>
      <c r="QRO1" s="245"/>
      <c r="QRP1" s="245"/>
      <c r="QRQ1" s="245"/>
      <c r="QRR1" s="245"/>
      <c r="QRS1" s="245"/>
      <c r="QRT1" s="245"/>
      <c r="QRU1" s="245"/>
      <c r="QRV1" s="245"/>
      <c r="QRW1" s="245"/>
      <c r="QRX1" s="245"/>
      <c r="QRY1" s="245"/>
      <c r="QRZ1" s="245"/>
      <c r="QSA1" s="245"/>
      <c r="QSB1" s="245"/>
      <c r="QSC1" s="245"/>
      <c r="QSD1" s="245"/>
      <c r="QSE1" s="245"/>
      <c r="QSF1" s="245"/>
      <c r="QSG1" s="245"/>
      <c r="QSH1" s="245"/>
      <c r="QSI1" s="245"/>
      <c r="QSJ1" s="245"/>
      <c r="QSK1" s="245"/>
      <c r="QSL1" s="245"/>
      <c r="QSM1" s="245"/>
      <c r="QSN1" s="245"/>
      <c r="QSO1" s="245"/>
      <c r="QSP1" s="245"/>
      <c r="QSQ1" s="245"/>
      <c r="QSR1" s="245"/>
      <c r="QSS1" s="245"/>
      <c r="QST1" s="245"/>
      <c r="QSU1" s="245"/>
      <c r="QSV1" s="245"/>
      <c r="QSW1" s="245"/>
      <c r="QSX1" s="245"/>
      <c r="QSY1" s="245"/>
      <c r="QSZ1" s="245"/>
      <c r="QTA1" s="245"/>
      <c r="QTB1" s="245"/>
      <c r="QTC1" s="245"/>
      <c r="QTD1" s="245"/>
      <c r="QTE1" s="245"/>
      <c r="QTF1" s="245"/>
      <c r="QTG1" s="245"/>
      <c r="QTH1" s="245"/>
      <c r="QTI1" s="245"/>
      <c r="QTJ1" s="245"/>
      <c r="QTK1" s="245"/>
      <c r="QTL1" s="245"/>
      <c r="QTM1" s="245"/>
      <c r="QTN1" s="245"/>
      <c r="QTO1" s="245"/>
      <c r="QTP1" s="245"/>
      <c r="QTQ1" s="245"/>
      <c r="QTR1" s="245"/>
      <c r="QTS1" s="245"/>
      <c r="QTT1" s="245"/>
      <c r="QTU1" s="245"/>
      <c r="QTV1" s="245"/>
      <c r="QTW1" s="245"/>
      <c r="QTX1" s="245"/>
      <c r="QTY1" s="245"/>
      <c r="QTZ1" s="245"/>
      <c r="QUA1" s="245"/>
      <c r="QUB1" s="245"/>
      <c r="QUC1" s="245"/>
      <c r="QUD1" s="245"/>
      <c r="QUE1" s="245"/>
      <c r="QUF1" s="245"/>
      <c r="QUG1" s="245"/>
      <c r="QUH1" s="245"/>
      <c r="QUI1" s="245"/>
      <c r="QUJ1" s="245"/>
      <c r="QUK1" s="245"/>
      <c r="QUL1" s="245"/>
      <c r="QUM1" s="245"/>
      <c r="QUN1" s="245"/>
      <c r="QUO1" s="245"/>
      <c r="QUP1" s="245"/>
      <c r="QUQ1" s="245"/>
      <c r="QUR1" s="245"/>
      <c r="QUS1" s="245"/>
      <c r="QUT1" s="245"/>
      <c r="QUU1" s="245"/>
      <c r="QUV1" s="245"/>
      <c r="QUW1" s="245"/>
      <c r="QUX1" s="245"/>
      <c r="QUY1" s="245"/>
      <c r="QUZ1" s="245"/>
      <c r="QVA1" s="245"/>
      <c r="QVB1" s="245"/>
      <c r="QVC1" s="245"/>
      <c r="QVD1" s="245"/>
      <c r="QVE1" s="245"/>
      <c r="QVF1" s="245"/>
      <c r="QVG1" s="245"/>
      <c r="QVH1" s="245"/>
      <c r="QVI1" s="245"/>
      <c r="QVJ1" s="245"/>
      <c r="QVK1" s="245"/>
      <c r="QVL1" s="245"/>
      <c r="QVM1" s="245"/>
      <c r="QVN1" s="245"/>
      <c r="QVO1" s="245"/>
      <c r="QVP1" s="245"/>
      <c r="QVQ1" s="245"/>
      <c r="QVR1" s="245"/>
      <c r="QVS1" s="245"/>
      <c r="QVT1" s="245"/>
      <c r="QVU1" s="245"/>
      <c r="QVV1" s="245"/>
      <c r="QVW1" s="245"/>
      <c r="QVX1" s="245"/>
      <c r="QVY1" s="245"/>
      <c r="QVZ1" s="245"/>
      <c r="QWA1" s="245"/>
      <c r="QWB1" s="245"/>
      <c r="QWC1" s="245"/>
      <c r="QWD1" s="245"/>
      <c r="QWE1" s="245"/>
      <c r="QWF1" s="245"/>
      <c r="QWG1" s="245"/>
      <c r="QWH1" s="245"/>
      <c r="QWI1" s="245"/>
      <c r="QWJ1" s="245"/>
      <c r="QWK1" s="245"/>
      <c r="QWL1" s="245"/>
      <c r="QWM1" s="245"/>
      <c r="QWN1" s="245"/>
      <c r="QWO1" s="245"/>
      <c r="QWP1" s="245"/>
      <c r="QWQ1" s="245"/>
      <c r="QWR1" s="245"/>
      <c r="QWS1" s="245"/>
      <c r="QWT1" s="245"/>
      <c r="QWU1" s="245"/>
      <c r="QWV1" s="245"/>
      <c r="QWW1" s="245"/>
      <c r="QWX1" s="245"/>
      <c r="QWY1" s="245"/>
      <c r="QWZ1" s="245"/>
      <c r="QXA1" s="245"/>
      <c r="QXB1" s="245"/>
      <c r="QXC1" s="245"/>
      <c r="QXD1" s="245"/>
      <c r="QXE1" s="245"/>
      <c r="QXF1" s="245"/>
      <c r="QXG1" s="245"/>
      <c r="QXH1" s="245"/>
      <c r="QXI1" s="245"/>
      <c r="QXJ1" s="245"/>
      <c r="QXK1" s="245"/>
      <c r="QXL1" s="245"/>
      <c r="QXM1" s="245"/>
      <c r="QXN1" s="245"/>
      <c r="QXO1" s="245"/>
      <c r="QXP1" s="245"/>
      <c r="QXQ1" s="245"/>
      <c r="QXR1" s="245"/>
      <c r="QXS1" s="245"/>
      <c r="QXT1" s="245"/>
      <c r="QXU1" s="245"/>
      <c r="QXV1" s="245"/>
      <c r="QXW1" s="245"/>
      <c r="QXX1" s="245"/>
      <c r="QXY1" s="245"/>
      <c r="QXZ1" s="245"/>
      <c r="QYA1" s="245"/>
      <c r="QYB1" s="245"/>
      <c r="QYC1" s="245"/>
      <c r="QYD1" s="245"/>
      <c r="QYE1" s="245"/>
      <c r="QYF1" s="245"/>
      <c r="QYG1" s="245"/>
      <c r="QYH1" s="245"/>
      <c r="QYI1" s="245"/>
      <c r="QYJ1" s="245"/>
      <c r="QYK1" s="245"/>
      <c r="QYL1" s="245"/>
      <c r="QYM1" s="245"/>
      <c r="QYN1" s="245"/>
      <c r="QYO1" s="245"/>
      <c r="QYP1" s="245"/>
      <c r="QYQ1" s="245"/>
      <c r="QYR1" s="245"/>
      <c r="QYS1" s="245"/>
      <c r="QYT1" s="245"/>
      <c r="QYU1" s="245"/>
      <c r="QYV1" s="245"/>
      <c r="QYW1" s="245"/>
      <c r="QYX1" s="245"/>
      <c r="QYY1" s="245"/>
      <c r="QYZ1" s="245"/>
      <c r="QZA1" s="245"/>
      <c r="QZB1" s="245"/>
      <c r="QZC1" s="245"/>
      <c r="QZD1" s="245"/>
      <c r="QZE1" s="245"/>
      <c r="QZF1" s="245"/>
      <c r="QZG1" s="245"/>
      <c r="QZH1" s="245"/>
      <c r="QZI1" s="245"/>
      <c r="QZJ1" s="245"/>
      <c r="QZK1" s="245"/>
      <c r="QZL1" s="245"/>
      <c r="QZM1" s="245"/>
      <c r="QZN1" s="245"/>
      <c r="QZO1" s="245"/>
      <c r="QZP1" s="245"/>
      <c r="QZQ1" s="245"/>
      <c r="QZR1" s="245"/>
      <c r="QZS1" s="245"/>
      <c r="QZT1" s="245"/>
      <c r="QZU1" s="245"/>
      <c r="QZV1" s="245"/>
      <c r="QZW1" s="245"/>
      <c r="QZX1" s="245"/>
      <c r="QZY1" s="245"/>
      <c r="QZZ1" s="245"/>
      <c r="RAA1" s="245"/>
      <c r="RAB1" s="245"/>
      <c r="RAC1" s="245"/>
      <c r="RAD1" s="245"/>
      <c r="RAE1" s="245"/>
      <c r="RAF1" s="245"/>
      <c r="RAG1" s="245"/>
      <c r="RAH1" s="245"/>
      <c r="RAI1" s="245"/>
      <c r="RAJ1" s="245"/>
      <c r="RAK1" s="245"/>
      <c r="RAL1" s="245"/>
      <c r="RAM1" s="245"/>
      <c r="RAN1" s="245"/>
      <c r="RAO1" s="245"/>
      <c r="RAP1" s="245"/>
      <c r="RAQ1" s="245"/>
      <c r="RAR1" s="245"/>
      <c r="RAS1" s="245"/>
      <c r="RAT1" s="245"/>
      <c r="RAU1" s="245"/>
      <c r="RAV1" s="245"/>
      <c r="RAW1" s="245"/>
      <c r="RAX1" s="245"/>
      <c r="RAY1" s="245"/>
      <c r="RAZ1" s="245"/>
      <c r="RBA1" s="245"/>
      <c r="RBB1" s="245"/>
      <c r="RBC1" s="245"/>
      <c r="RBD1" s="245"/>
      <c r="RBE1" s="245"/>
      <c r="RBF1" s="245"/>
      <c r="RBG1" s="245"/>
      <c r="RBH1" s="245"/>
      <c r="RBI1" s="245"/>
      <c r="RBJ1" s="245"/>
      <c r="RBK1" s="245"/>
      <c r="RBL1" s="245"/>
      <c r="RBM1" s="245"/>
      <c r="RBN1" s="245"/>
      <c r="RBO1" s="245"/>
      <c r="RBP1" s="245"/>
      <c r="RBQ1" s="245"/>
      <c r="RBR1" s="245"/>
      <c r="RBS1" s="245"/>
      <c r="RBT1" s="245"/>
      <c r="RBU1" s="245"/>
      <c r="RBV1" s="245"/>
      <c r="RBW1" s="245"/>
      <c r="RBX1" s="245"/>
      <c r="RBY1" s="245"/>
      <c r="RBZ1" s="245"/>
      <c r="RCA1" s="245"/>
      <c r="RCB1" s="245"/>
      <c r="RCC1" s="245"/>
      <c r="RCD1" s="245"/>
      <c r="RCE1" s="245"/>
      <c r="RCF1" s="245"/>
      <c r="RCG1" s="245"/>
      <c r="RCH1" s="245"/>
      <c r="RCI1" s="245"/>
      <c r="RCJ1" s="245"/>
      <c r="RCK1" s="245"/>
      <c r="RCL1" s="245"/>
      <c r="RCM1" s="245"/>
      <c r="RCN1" s="245"/>
      <c r="RCO1" s="245"/>
      <c r="RCP1" s="245"/>
      <c r="RCQ1" s="245"/>
      <c r="RCR1" s="245"/>
      <c r="RCS1" s="245"/>
      <c r="RCT1" s="245"/>
      <c r="RCU1" s="245"/>
      <c r="RCV1" s="245"/>
      <c r="RCW1" s="245"/>
      <c r="RCX1" s="245"/>
      <c r="RCY1" s="245"/>
      <c r="RCZ1" s="245"/>
      <c r="RDA1" s="245"/>
      <c r="RDB1" s="245"/>
      <c r="RDC1" s="245"/>
      <c r="RDD1" s="245"/>
      <c r="RDE1" s="245"/>
      <c r="RDF1" s="245"/>
      <c r="RDG1" s="245"/>
      <c r="RDH1" s="245"/>
      <c r="RDI1" s="245"/>
      <c r="RDJ1" s="245"/>
      <c r="RDK1" s="245"/>
      <c r="RDL1" s="245"/>
      <c r="RDM1" s="245"/>
      <c r="RDN1" s="245"/>
      <c r="RDO1" s="245"/>
      <c r="RDP1" s="245"/>
      <c r="RDQ1" s="245"/>
      <c r="RDR1" s="245"/>
      <c r="RDS1" s="245"/>
      <c r="RDT1" s="245"/>
      <c r="RDU1" s="245"/>
      <c r="RDV1" s="245"/>
      <c r="RDW1" s="245"/>
      <c r="RDX1" s="245"/>
      <c r="RDY1" s="245"/>
      <c r="RDZ1" s="245"/>
      <c r="REA1" s="245"/>
      <c r="REB1" s="245"/>
      <c r="REC1" s="245"/>
      <c r="RED1" s="245"/>
      <c r="REE1" s="245"/>
      <c r="REF1" s="245"/>
      <c r="REG1" s="245"/>
      <c r="REH1" s="245"/>
      <c r="REI1" s="245"/>
      <c r="REJ1" s="245"/>
      <c r="REK1" s="245"/>
      <c r="REL1" s="245"/>
      <c r="REM1" s="245"/>
      <c r="REN1" s="245"/>
      <c r="REO1" s="245"/>
      <c r="REP1" s="245"/>
      <c r="REQ1" s="245"/>
      <c r="RER1" s="245"/>
      <c r="RES1" s="245"/>
      <c r="RET1" s="245"/>
      <c r="REU1" s="245"/>
      <c r="REV1" s="245"/>
      <c r="REW1" s="245"/>
      <c r="REX1" s="245"/>
      <c r="REY1" s="245"/>
      <c r="REZ1" s="245"/>
      <c r="RFA1" s="245"/>
      <c r="RFB1" s="245"/>
      <c r="RFC1" s="245"/>
      <c r="RFD1" s="245"/>
      <c r="RFE1" s="245"/>
      <c r="RFF1" s="245"/>
      <c r="RFG1" s="245"/>
      <c r="RFH1" s="245"/>
      <c r="RFI1" s="245"/>
      <c r="RFJ1" s="245"/>
      <c r="RFK1" s="245"/>
      <c r="RFL1" s="245"/>
      <c r="RFM1" s="245"/>
      <c r="RFN1" s="245"/>
      <c r="RFO1" s="245"/>
      <c r="RFP1" s="245"/>
      <c r="RFQ1" s="245"/>
      <c r="RFR1" s="245"/>
      <c r="RFS1" s="245"/>
      <c r="RFT1" s="245"/>
      <c r="RFU1" s="245"/>
      <c r="RFV1" s="245"/>
      <c r="RFW1" s="245"/>
      <c r="RFX1" s="245"/>
      <c r="RFY1" s="245"/>
      <c r="RFZ1" s="245"/>
      <c r="RGA1" s="245"/>
      <c r="RGB1" s="245"/>
      <c r="RGC1" s="245"/>
      <c r="RGD1" s="245"/>
      <c r="RGE1" s="245"/>
      <c r="RGF1" s="245"/>
      <c r="RGG1" s="245"/>
      <c r="RGH1" s="245"/>
      <c r="RGI1" s="245"/>
      <c r="RGJ1" s="245"/>
      <c r="RGK1" s="245"/>
      <c r="RGL1" s="245"/>
      <c r="RGM1" s="245"/>
      <c r="RGN1" s="245"/>
      <c r="RGO1" s="245"/>
      <c r="RGP1" s="245"/>
      <c r="RGQ1" s="245"/>
      <c r="RGR1" s="245"/>
      <c r="RGS1" s="245"/>
      <c r="RGT1" s="245"/>
      <c r="RGU1" s="245"/>
      <c r="RGV1" s="245"/>
      <c r="RGW1" s="245"/>
      <c r="RGX1" s="245"/>
      <c r="RGY1" s="245"/>
      <c r="RGZ1" s="245"/>
      <c r="RHA1" s="245"/>
      <c r="RHB1" s="245"/>
      <c r="RHC1" s="245"/>
      <c r="RHD1" s="245"/>
      <c r="RHE1" s="245"/>
      <c r="RHF1" s="245"/>
      <c r="RHG1" s="245"/>
      <c r="RHH1" s="245"/>
      <c r="RHI1" s="245"/>
      <c r="RHJ1" s="245"/>
      <c r="RHK1" s="245"/>
      <c r="RHL1" s="245"/>
      <c r="RHM1" s="245"/>
      <c r="RHN1" s="245"/>
      <c r="RHO1" s="245"/>
      <c r="RHP1" s="245"/>
      <c r="RHQ1" s="245"/>
      <c r="RHR1" s="245"/>
      <c r="RHS1" s="245"/>
      <c r="RHT1" s="245"/>
      <c r="RHU1" s="245"/>
      <c r="RHV1" s="245"/>
      <c r="RHW1" s="245"/>
      <c r="RHX1" s="245"/>
      <c r="RHY1" s="245"/>
      <c r="RHZ1" s="245"/>
      <c r="RIA1" s="245"/>
      <c r="RIB1" s="245"/>
      <c r="RIC1" s="245"/>
      <c r="RID1" s="245"/>
      <c r="RIE1" s="245"/>
      <c r="RIF1" s="245"/>
      <c r="RIG1" s="245"/>
      <c r="RIH1" s="245"/>
      <c r="RII1" s="245"/>
      <c r="RIJ1" s="245"/>
      <c r="RIK1" s="245"/>
      <c r="RIL1" s="245"/>
      <c r="RIM1" s="245"/>
      <c r="RIN1" s="245"/>
      <c r="RIO1" s="245"/>
      <c r="RIP1" s="245"/>
      <c r="RIQ1" s="245"/>
      <c r="RIR1" s="245"/>
      <c r="RIS1" s="245"/>
      <c r="RIT1" s="245"/>
      <c r="RIU1" s="245"/>
      <c r="RIV1" s="245"/>
      <c r="RIW1" s="245"/>
      <c r="RIX1" s="245"/>
      <c r="RIY1" s="245"/>
      <c r="RIZ1" s="245"/>
      <c r="RJA1" s="245"/>
      <c r="RJB1" s="245"/>
      <c r="RJC1" s="245"/>
      <c r="RJD1" s="245"/>
      <c r="RJE1" s="245"/>
      <c r="RJF1" s="245"/>
      <c r="RJG1" s="245"/>
      <c r="RJH1" s="245"/>
      <c r="RJI1" s="245"/>
      <c r="RJJ1" s="245"/>
      <c r="RJK1" s="245"/>
      <c r="RJL1" s="245"/>
      <c r="RJM1" s="245"/>
      <c r="RJN1" s="245"/>
      <c r="RJO1" s="245"/>
      <c r="RJP1" s="245"/>
      <c r="RJQ1" s="245"/>
      <c r="RJR1" s="245"/>
      <c r="RJS1" s="245"/>
      <c r="RJT1" s="245"/>
      <c r="RJU1" s="245"/>
      <c r="RJV1" s="245"/>
      <c r="RJW1" s="245"/>
      <c r="RJX1" s="245"/>
      <c r="RJY1" s="245"/>
      <c r="RJZ1" s="245"/>
      <c r="RKA1" s="245"/>
      <c r="RKB1" s="245"/>
      <c r="RKC1" s="245"/>
      <c r="RKD1" s="245"/>
      <c r="RKE1" s="245"/>
      <c r="RKF1" s="245"/>
      <c r="RKG1" s="245"/>
      <c r="RKH1" s="245"/>
      <c r="RKI1" s="245"/>
      <c r="RKJ1" s="245"/>
      <c r="RKK1" s="245"/>
      <c r="RKL1" s="245"/>
      <c r="RKM1" s="245"/>
      <c r="RKN1" s="245"/>
      <c r="RKO1" s="245"/>
      <c r="RKP1" s="245"/>
      <c r="RKQ1" s="245"/>
      <c r="RKR1" s="245"/>
      <c r="RKS1" s="245"/>
      <c r="RKT1" s="245"/>
      <c r="RKU1" s="245"/>
      <c r="RKV1" s="245"/>
      <c r="RKW1" s="245"/>
      <c r="RKX1" s="245"/>
      <c r="RKY1" s="245"/>
      <c r="RKZ1" s="245"/>
      <c r="RLA1" s="245"/>
      <c r="RLB1" s="245"/>
      <c r="RLC1" s="245"/>
      <c r="RLD1" s="245"/>
      <c r="RLE1" s="245"/>
      <c r="RLF1" s="245"/>
      <c r="RLG1" s="245"/>
      <c r="RLH1" s="245"/>
      <c r="RLI1" s="245"/>
      <c r="RLJ1" s="245"/>
      <c r="RLK1" s="245"/>
      <c r="RLL1" s="245"/>
      <c r="RLM1" s="245"/>
      <c r="RLN1" s="245"/>
      <c r="RLO1" s="245"/>
      <c r="RLP1" s="245"/>
      <c r="RLQ1" s="245"/>
      <c r="RLR1" s="245"/>
      <c r="RLS1" s="245"/>
      <c r="RLT1" s="245"/>
      <c r="RLU1" s="245"/>
      <c r="RLV1" s="245"/>
      <c r="RLW1" s="245"/>
      <c r="RLX1" s="245"/>
      <c r="RLY1" s="245"/>
      <c r="RLZ1" s="245"/>
      <c r="RMA1" s="245"/>
      <c r="RMB1" s="245"/>
      <c r="RMC1" s="245"/>
      <c r="RMD1" s="245"/>
      <c r="RME1" s="245"/>
      <c r="RMF1" s="245"/>
      <c r="RMG1" s="245"/>
      <c r="RMH1" s="245"/>
      <c r="RMI1" s="245"/>
      <c r="RMJ1" s="245"/>
      <c r="RMK1" s="245"/>
      <c r="RML1" s="245"/>
      <c r="RMM1" s="245"/>
      <c r="RMN1" s="245"/>
      <c r="RMO1" s="245"/>
      <c r="RMP1" s="245"/>
      <c r="RMQ1" s="245"/>
      <c r="RMR1" s="245"/>
      <c r="RMS1" s="245"/>
      <c r="RMT1" s="245"/>
      <c r="RMU1" s="245"/>
      <c r="RMV1" s="245"/>
      <c r="RMW1" s="245"/>
      <c r="RMX1" s="245"/>
      <c r="RMY1" s="245"/>
      <c r="RMZ1" s="245"/>
      <c r="RNA1" s="245"/>
      <c r="RNB1" s="245"/>
      <c r="RNC1" s="245"/>
      <c r="RND1" s="245"/>
      <c r="RNE1" s="245"/>
      <c r="RNF1" s="245"/>
      <c r="RNG1" s="245"/>
      <c r="RNH1" s="245"/>
      <c r="RNI1" s="245"/>
      <c r="RNJ1" s="245"/>
      <c r="RNK1" s="245"/>
      <c r="RNL1" s="245"/>
      <c r="RNM1" s="245"/>
      <c r="RNN1" s="245"/>
      <c r="RNO1" s="245"/>
      <c r="RNP1" s="245"/>
      <c r="RNQ1" s="245"/>
      <c r="RNR1" s="245"/>
      <c r="RNS1" s="245"/>
      <c r="RNT1" s="245"/>
      <c r="RNU1" s="245"/>
      <c r="RNV1" s="245"/>
      <c r="RNW1" s="245"/>
      <c r="RNX1" s="245"/>
      <c r="RNY1" s="245"/>
      <c r="RNZ1" s="245"/>
      <c r="ROA1" s="245"/>
      <c r="ROB1" s="245"/>
      <c r="ROC1" s="245"/>
      <c r="ROD1" s="245"/>
      <c r="ROE1" s="245"/>
      <c r="ROF1" s="245"/>
      <c r="ROG1" s="245"/>
      <c r="ROH1" s="245"/>
      <c r="ROI1" s="245"/>
      <c r="ROJ1" s="245"/>
      <c r="ROK1" s="245"/>
      <c r="ROL1" s="245"/>
      <c r="ROM1" s="245"/>
      <c r="RON1" s="245"/>
      <c r="ROO1" s="245"/>
      <c r="ROP1" s="245"/>
      <c r="ROQ1" s="245"/>
      <c r="ROR1" s="245"/>
      <c r="ROS1" s="245"/>
      <c r="ROT1" s="245"/>
      <c r="ROU1" s="245"/>
      <c r="ROV1" s="245"/>
      <c r="ROW1" s="245"/>
      <c r="ROX1" s="245"/>
      <c r="ROY1" s="245"/>
      <c r="ROZ1" s="245"/>
      <c r="RPA1" s="245"/>
      <c r="RPB1" s="245"/>
      <c r="RPC1" s="245"/>
      <c r="RPD1" s="245"/>
      <c r="RPE1" s="245"/>
      <c r="RPF1" s="245"/>
      <c r="RPG1" s="245"/>
      <c r="RPH1" s="245"/>
      <c r="RPI1" s="245"/>
      <c r="RPJ1" s="245"/>
      <c r="RPK1" s="245"/>
      <c r="RPL1" s="245"/>
      <c r="RPM1" s="245"/>
      <c r="RPN1" s="245"/>
      <c r="RPO1" s="245"/>
      <c r="RPP1" s="245"/>
      <c r="RPQ1" s="245"/>
      <c r="RPR1" s="245"/>
      <c r="RPS1" s="245"/>
      <c r="RPT1" s="245"/>
      <c r="RPU1" s="245"/>
      <c r="RPV1" s="245"/>
      <c r="RPW1" s="245"/>
      <c r="RPX1" s="245"/>
      <c r="RPY1" s="245"/>
      <c r="RPZ1" s="245"/>
      <c r="RQA1" s="245"/>
      <c r="RQB1" s="245"/>
      <c r="RQC1" s="245"/>
      <c r="RQD1" s="245"/>
      <c r="RQE1" s="245"/>
      <c r="RQF1" s="245"/>
      <c r="RQG1" s="245"/>
      <c r="RQH1" s="245"/>
      <c r="RQI1" s="245"/>
      <c r="RQJ1" s="245"/>
      <c r="RQK1" s="245"/>
      <c r="RQL1" s="245"/>
      <c r="RQM1" s="245"/>
      <c r="RQN1" s="245"/>
      <c r="RQO1" s="245"/>
      <c r="RQP1" s="245"/>
      <c r="RQQ1" s="245"/>
      <c r="RQR1" s="245"/>
      <c r="RQS1" s="245"/>
      <c r="RQT1" s="245"/>
      <c r="RQU1" s="245"/>
      <c r="RQV1" s="245"/>
      <c r="RQW1" s="245"/>
      <c r="RQX1" s="245"/>
      <c r="RQY1" s="245"/>
      <c r="RQZ1" s="245"/>
      <c r="RRA1" s="245"/>
      <c r="RRB1" s="245"/>
      <c r="RRC1" s="245"/>
      <c r="RRD1" s="245"/>
      <c r="RRE1" s="245"/>
      <c r="RRF1" s="245"/>
      <c r="RRG1" s="245"/>
      <c r="RRH1" s="245"/>
      <c r="RRI1" s="245"/>
      <c r="RRJ1" s="245"/>
      <c r="RRK1" s="245"/>
      <c r="RRL1" s="245"/>
      <c r="RRM1" s="245"/>
      <c r="RRN1" s="245"/>
      <c r="RRO1" s="245"/>
      <c r="RRP1" s="245"/>
      <c r="RRQ1" s="245"/>
      <c r="RRR1" s="245"/>
      <c r="RRS1" s="245"/>
      <c r="RRT1" s="245"/>
      <c r="RRU1" s="245"/>
      <c r="RRV1" s="245"/>
      <c r="RRW1" s="245"/>
      <c r="RRX1" s="245"/>
      <c r="RRY1" s="245"/>
      <c r="RRZ1" s="245"/>
      <c r="RSA1" s="245"/>
      <c r="RSB1" s="245"/>
      <c r="RSC1" s="245"/>
      <c r="RSD1" s="245"/>
      <c r="RSE1" s="245"/>
      <c r="RSF1" s="245"/>
      <c r="RSG1" s="245"/>
      <c r="RSH1" s="245"/>
      <c r="RSI1" s="245"/>
      <c r="RSJ1" s="245"/>
      <c r="RSK1" s="245"/>
      <c r="RSL1" s="245"/>
      <c r="RSM1" s="245"/>
      <c r="RSN1" s="245"/>
      <c r="RSO1" s="245"/>
      <c r="RSP1" s="245"/>
      <c r="RSQ1" s="245"/>
      <c r="RSR1" s="245"/>
      <c r="RSS1" s="245"/>
      <c r="RST1" s="245"/>
      <c r="RSU1" s="245"/>
      <c r="RSV1" s="245"/>
      <c r="RSW1" s="245"/>
      <c r="RSX1" s="245"/>
      <c r="RSY1" s="245"/>
      <c r="RSZ1" s="245"/>
      <c r="RTA1" s="245"/>
      <c r="RTB1" s="245"/>
      <c r="RTC1" s="245"/>
      <c r="RTD1" s="245"/>
      <c r="RTE1" s="245"/>
      <c r="RTF1" s="245"/>
      <c r="RTG1" s="245"/>
      <c r="RTH1" s="245"/>
      <c r="RTI1" s="245"/>
      <c r="RTJ1" s="245"/>
      <c r="RTK1" s="245"/>
      <c r="RTL1" s="245"/>
      <c r="RTM1" s="245"/>
      <c r="RTN1" s="245"/>
      <c r="RTO1" s="245"/>
      <c r="RTP1" s="245"/>
      <c r="RTQ1" s="245"/>
      <c r="RTR1" s="245"/>
      <c r="RTS1" s="245"/>
      <c r="RTT1" s="245"/>
      <c r="RTU1" s="245"/>
      <c r="RTV1" s="245"/>
      <c r="RTW1" s="245"/>
      <c r="RTX1" s="245"/>
      <c r="RTY1" s="245"/>
      <c r="RTZ1" s="245"/>
      <c r="RUA1" s="245"/>
      <c r="RUB1" s="245"/>
      <c r="RUC1" s="245"/>
      <c r="RUD1" s="245"/>
      <c r="RUE1" s="245"/>
      <c r="RUF1" s="245"/>
      <c r="RUG1" s="245"/>
      <c r="RUH1" s="245"/>
      <c r="RUI1" s="245"/>
      <c r="RUJ1" s="245"/>
      <c r="RUK1" s="245"/>
      <c r="RUL1" s="245"/>
      <c r="RUM1" s="245"/>
      <c r="RUN1" s="245"/>
      <c r="RUO1" s="245"/>
      <c r="RUP1" s="245"/>
      <c r="RUQ1" s="245"/>
      <c r="RUR1" s="245"/>
      <c r="RUS1" s="245"/>
      <c r="RUT1" s="245"/>
      <c r="RUU1" s="245"/>
      <c r="RUV1" s="245"/>
      <c r="RUW1" s="245"/>
      <c r="RUX1" s="245"/>
      <c r="RUY1" s="245"/>
      <c r="RUZ1" s="245"/>
      <c r="RVA1" s="245"/>
      <c r="RVB1" s="245"/>
      <c r="RVC1" s="245"/>
      <c r="RVD1" s="245"/>
      <c r="RVE1" s="245"/>
      <c r="RVF1" s="245"/>
      <c r="RVG1" s="245"/>
      <c r="RVH1" s="245"/>
      <c r="RVI1" s="245"/>
      <c r="RVJ1" s="245"/>
      <c r="RVK1" s="245"/>
      <c r="RVL1" s="245"/>
      <c r="RVM1" s="245"/>
      <c r="RVN1" s="245"/>
      <c r="RVO1" s="245"/>
      <c r="RVP1" s="245"/>
      <c r="RVQ1" s="245"/>
      <c r="RVR1" s="245"/>
      <c r="RVS1" s="245"/>
      <c r="RVT1" s="245"/>
      <c r="RVU1" s="245"/>
      <c r="RVV1" s="245"/>
      <c r="RVW1" s="245"/>
      <c r="RVX1" s="245"/>
      <c r="RVY1" s="245"/>
      <c r="RVZ1" s="245"/>
      <c r="RWA1" s="245"/>
      <c r="RWB1" s="245"/>
      <c r="RWC1" s="245"/>
      <c r="RWD1" s="245"/>
      <c r="RWE1" s="245"/>
      <c r="RWF1" s="245"/>
      <c r="RWG1" s="245"/>
      <c r="RWH1" s="245"/>
      <c r="RWI1" s="245"/>
      <c r="RWJ1" s="245"/>
      <c r="RWK1" s="245"/>
      <c r="RWL1" s="245"/>
      <c r="RWM1" s="245"/>
      <c r="RWN1" s="245"/>
      <c r="RWO1" s="245"/>
      <c r="RWP1" s="245"/>
      <c r="RWQ1" s="245"/>
      <c r="RWR1" s="245"/>
      <c r="RWS1" s="245"/>
      <c r="RWT1" s="245"/>
      <c r="RWU1" s="245"/>
      <c r="RWV1" s="245"/>
      <c r="RWW1" s="245"/>
      <c r="RWX1" s="245"/>
      <c r="RWY1" s="245"/>
      <c r="RWZ1" s="245"/>
      <c r="RXA1" s="245"/>
      <c r="RXB1" s="245"/>
      <c r="RXC1" s="245"/>
      <c r="RXD1" s="245"/>
      <c r="RXE1" s="245"/>
      <c r="RXF1" s="245"/>
      <c r="RXG1" s="245"/>
      <c r="RXH1" s="245"/>
      <c r="RXI1" s="245"/>
      <c r="RXJ1" s="245"/>
      <c r="RXK1" s="245"/>
      <c r="RXL1" s="245"/>
      <c r="RXM1" s="245"/>
      <c r="RXN1" s="245"/>
      <c r="RXO1" s="245"/>
      <c r="RXP1" s="245"/>
      <c r="RXQ1" s="245"/>
      <c r="RXR1" s="245"/>
      <c r="RXS1" s="245"/>
      <c r="RXT1" s="245"/>
      <c r="RXU1" s="245"/>
      <c r="RXV1" s="245"/>
      <c r="RXW1" s="245"/>
      <c r="RXX1" s="245"/>
      <c r="RXY1" s="245"/>
      <c r="RXZ1" s="245"/>
      <c r="RYA1" s="245"/>
      <c r="RYB1" s="245"/>
      <c r="RYC1" s="245"/>
      <c r="RYD1" s="245"/>
      <c r="RYE1" s="245"/>
      <c r="RYF1" s="245"/>
      <c r="RYG1" s="245"/>
      <c r="RYH1" s="245"/>
      <c r="RYI1" s="245"/>
      <c r="RYJ1" s="245"/>
      <c r="RYK1" s="245"/>
      <c r="RYL1" s="245"/>
      <c r="RYM1" s="245"/>
      <c r="RYN1" s="245"/>
      <c r="RYO1" s="245"/>
      <c r="RYP1" s="245"/>
      <c r="RYQ1" s="245"/>
      <c r="RYR1" s="245"/>
      <c r="RYS1" s="245"/>
      <c r="RYT1" s="245"/>
      <c r="RYU1" s="245"/>
      <c r="RYV1" s="245"/>
      <c r="RYW1" s="245"/>
      <c r="RYX1" s="245"/>
      <c r="RYY1" s="245"/>
      <c r="RYZ1" s="245"/>
      <c r="RZA1" s="245"/>
      <c r="RZB1" s="245"/>
      <c r="RZC1" s="245"/>
      <c r="RZD1" s="245"/>
      <c r="RZE1" s="245"/>
      <c r="RZF1" s="245"/>
      <c r="RZG1" s="245"/>
      <c r="RZH1" s="245"/>
      <c r="RZI1" s="245"/>
      <c r="RZJ1" s="245"/>
      <c r="RZK1" s="245"/>
      <c r="RZL1" s="245"/>
      <c r="RZM1" s="245"/>
      <c r="RZN1" s="245"/>
      <c r="RZO1" s="245"/>
      <c r="RZP1" s="245"/>
      <c r="RZQ1" s="245"/>
      <c r="RZR1" s="245"/>
      <c r="RZS1" s="245"/>
      <c r="RZT1" s="245"/>
      <c r="RZU1" s="245"/>
      <c r="RZV1" s="245"/>
      <c r="RZW1" s="245"/>
      <c r="RZX1" s="245"/>
      <c r="RZY1" s="245"/>
      <c r="RZZ1" s="245"/>
      <c r="SAA1" s="245"/>
      <c r="SAB1" s="245"/>
      <c r="SAC1" s="245"/>
      <c r="SAD1" s="245"/>
      <c r="SAE1" s="245"/>
      <c r="SAF1" s="245"/>
      <c r="SAG1" s="245"/>
      <c r="SAH1" s="245"/>
      <c r="SAI1" s="245"/>
      <c r="SAJ1" s="245"/>
      <c r="SAK1" s="245"/>
      <c r="SAL1" s="245"/>
      <c r="SAM1" s="245"/>
      <c r="SAN1" s="245"/>
      <c r="SAO1" s="245"/>
      <c r="SAP1" s="245"/>
      <c r="SAQ1" s="245"/>
      <c r="SAR1" s="245"/>
      <c r="SAS1" s="245"/>
      <c r="SAT1" s="245"/>
      <c r="SAU1" s="245"/>
      <c r="SAV1" s="245"/>
      <c r="SAW1" s="245"/>
      <c r="SAX1" s="245"/>
      <c r="SAY1" s="245"/>
      <c r="SAZ1" s="245"/>
      <c r="SBA1" s="245"/>
      <c r="SBB1" s="245"/>
      <c r="SBC1" s="245"/>
      <c r="SBD1" s="245"/>
      <c r="SBE1" s="245"/>
      <c r="SBF1" s="245"/>
      <c r="SBG1" s="245"/>
      <c r="SBH1" s="245"/>
      <c r="SBI1" s="245"/>
      <c r="SBJ1" s="245"/>
      <c r="SBK1" s="245"/>
      <c r="SBL1" s="245"/>
      <c r="SBM1" s="245"/>
      <c r="SBN1" s="245"/>
      <c r="SBO1" s="245"/>
      <c r="SBP1" s="245"/>
      <c r="SBQ1" s="245"/>
      <c r="SBR1" s="245"/>
      <c r="SBS1" s="245"/>
      <c r="SBT1" s="245"/>
      <c r="SBU1" s="245"/>
      <c r="SBV1" s="245"/>
      <c r="SBW1" s="245"/>
      <c r="SBX1" s="245"/>
      <c r="SBY1" s="245"/>
      <c r="SBZ1" s="245"/>
      <c r="SCA1" s="245"/>
      <c r="SCB1" s="245"/>
      <c r="SCC1" s="245"/>
      <c r="SCD1" s="245"/>
      <c r="SCE1" s="245"/>
      <c r="SCF1" s="245"/>
      <c r="SCG1" s="245"/>
      <c r="SCH1" s="245"/>
      <c r="SCI1" s="245"/>
      <c r="SCJ1" s="245"/>
      <c r="SCK1" s="245"/>
      <c r="SCL1" s="245"/>
      <c r="SCM1" s="245"/>
      <c r="SCN1" s="245"/>
      <c r="SCO1" s="245"/>
      <c r="SCP1" s="245"/>
      <c r="SCQ1" s="245"/>
      <c r="SCR1" s="245"/>
      <c r="SCS1" s="245"/>
      <c r="SCT1" s="245"/>
      <c r="SCU1" s="245"/>
      <c r="SCV1" s="245"/>
      <c r="SCW1" s="245"/>
      <c r="SCX1" s="245"/>
      <c r="SCY1" s="245"/>
      <c r="SCZ1" s="245"/>
      <c r="SDA1" s="245"/>
      <c r="SDB1" s="245"/>
      <c r="SDC1" s="245"/>
      <c r="SDD1" s="245"/>
      <c r="SDE1" s="245"/>
      <c r="SDF1" s="245"/>
      <c r="SDG1" s="245"/>
      <c r="SDH1" s="245"/>
      <c r="SDI1" s="245"/>
      <c r="SDJ1" s="245"/>
      <c r="SDK1" s="245"/>
      <c r="SDL1" s="245"/>
      <c r="SDM1" s="245"/>
      <c r="SDN1" s="245"/>
      <c r="SDO1" s="245"/>
      <c r="SDP1" s="245"/>
      <c r="SDQ1" s="245"/>
      <c r="SDR1" s="245"/>
      <c r="SDS1" s="245"/>
      <c r="SDT1" s="245"/>
      <c r="SDU1" s="245"/>
      <c r="SDV1" s="245"/>
      <c r="SDW1" s="245"/>
      <c r="SDX1" s="245"/>
      <c r="SDY1" s="245"/>
      <c r="SDZ1" s="245"/>
      <c r="SEA1" s="245"/>
      <c r="SEB1" s="245"/>
      <c r="SEC1" s="245"/>
      <c r="SED1" s="245"/>
      <c r="SEE1" s="245"/>
      <c r="SEF1" s="245"/>
      <c r="SEG1" s="245"/>
      <c r="SEH1" s="245"/>
      <c r="SEI1" s="245"/>
      <c r="SEJ1" s="245"/>
      <c r="SEK1" s="245"/>
      <c r="SEL1" s="245"/>
      <c r="SEM1" s="245"/>
      <c r="SEN1" s="245"/>
      <c r="SEO1" s="245"/>
      <c r="SEP1" s="245"/>
      <c r="SEQ1" s="245"/>
      <c r="SER1" s="245"/>
      <c r="SES1" s="245"/>
      <c r="SET1" s="245"/>
      <c r="SEU1" s="245"/>
      <c r="SEV1" s="245"/>
      <c r="SEW1" s="245"/>
      <c r="SEX1" s="245"/>
      <c r="SEY1" s="245"/>
      <c r="SEZ1" s="245"/>
      <c r="SFA1" s="245"/>
      <c r="SFB1" s="245"/>
      <c r="SFC1" s="245"/>
      <c r="SFD1" s="245"/>
      <c r="SFE1" s="245"/>
      <c r="SFF1" s="245"/>
      <c r="SFG1" s="245"/>
      <c r="SFH1" s="245"/>
      <c r="SFI1" s="245"/>
      <c r="SFJ1" s="245"/>
      <c r="SFK1" s="245"/>
      <c r="SFL1" s="245"/>
      <c r="SFM1" s="245"/>
      <c r="SFN1" s="245"/>
      <c r="SFO1" s="245"/>
      <c r="SFP1" s="245"/>
      <c r="SFQ1" s="245"/>
      <c r="SFR1" s="245"/>
      <c r="SFS1" s="245"/>
      <c r="SFT1" s="245"/>
      <c r="SFU1" s="245"/>
      <c r="SFV1" s="245"/>
      <c r="SFW1" s="245"/>
      <c r="SFX1" s="245"/>
      <c r="SFY1" s="245"/>
      <c r="SFZ1" s="245"/>
      <c r="SGA1" s="245"/>
      <c r="SGB1" s="245"/>
      <c r="SGC1" s="245"/>
      <c r="SGD1" s="245"/>
      <c r="SGE1" s="245"/>
      <c r="SGF1" s="245"/>
      <c r="SGG1" s="245"/>
      <c r="SGH1" s="245"/>
      <c r="SGI1" s="245"/>
      <c r="SGJ1" s="245"/>
      <c r="SGK1" s="245"/>
      <c r="SGL1" s="245"/>
      <c r="SGM1" s="245"/>
      <c r="SGN1" s="245"/>
      <c r="SGO1" s="245"/>
      <c r="SGP1" s="245"/>
      <c r="SGQ1" s="245"/>
      <c r="SGR1" s="245"/>
      <c r="SGS1" s="245"/>
      <c r="SGT1" s="245"/>
      <c r="SGU1" s="245"/>
      <c r="SGV1" s="245"/>
      <c r="SGW1" s="245"/>
      <c r="SGX1" s="245"/>
      <c r="SGY1" s="245"/>
      <c r="SGZ1" s="245"/>
      <c r="SHA1" s="245"/>
      <c r="SHB1" s="245"/>
      <c r="SHC1" s="245"/>
      <c r="SHD1" s="245"/>
      <c r="SHE1" s="245"/>
      <c r="SHF1" s="245"/>
      <c r="SHG1" s="245"/>
      <c r="SHH1" s="245"/>
      <c r="SHI1" s="245"/>
      <c r="SHJ1" s="245"/>
      <c r="SHK1" s="245"/>
      <c r="SHL1" s="245"/>
      <c r="SHM1" s="245"/>
      <c r="SHN1" s="245"/>
      <c r="SHO1" s="245"/>
      <c r="SHP1" s="245"/>
      <c r="SHQ1" s="245"/>
      <c r="SHR1" s="245"/>
      <c r="SHS1" s="245"/>
      <c r="SHT1" s="245"/>
      <c r="SHU1" s="245"/>
      <c r="SHV1" s="245"/>
      <c r="SHW1" s="245"/>
      <c r="SHX1" s="245"/>
      <c r="SHY1" s="245"/>
      <c r="SHZ1" s="245"/>
      <c r="SIA1" s="245"/>
      <c r="SIB1" s="245"/>
      <c r="SIC1" s="245"/>
      <c r="SID1" s="245"/>
      <c r="SIE1" s="245"/>
      <c r="SIF1" s="245"/>
      <c r="SIG1" s="245"/>
      <c r="SIH1" s="245"/>
      <c r="SII1" s="245"/>
      <c r="SIJ1" s="245"/>
      <c r="SIK1" s="245"/>
      <c r="SIL1" s="245"/>
      <c r="SIM1" s="245"/>
      <c r="SIN1" s="245"/>
      <c r="SIO1" s="245"/>
      <c r="SIP1" s="245"/>
      <c r="SIQ1" s="245"/>
      <c r="SIR1" s="245"/>
      <c r="SIS1" s="245"/>
      <c r="SIT1" s="245"/>
      <c r="SIU1" s="245"/>
      <c r="SIV1" s="245"/>
      <c r="SIW1" s="245"/>
      <c r="SIX1" s="245"/>
      <c r="SIY1" s="245"/>
      <c r="SIZ1" s="245"/>
      <c r="SJA1" s="245"/>
      <c r="SJB1" s="245"/>
      <c r="SJC1" s="245"/>
      <c r="SJD1" s="245"/>
      <c r="SJE1" s="245"/>
      <c r="SJF1" s="245"/>
      <c r="SJG1" s="245"/>
      <c r="SJH1" s="245"/>
      <c r="SJI1" s="245"/>
      <c r="SJJ1" s="245"/>
      <c r="SJK1" s="245"/>
      <c r="SJL1" s="245"/>
      <c r="SJM1" s="245"/>
      <c r="SJN1" s="245"/>
      <c r="SJO1" s="245"/>
      <c r="SJP1" s="245"/>
      <c r="SJQ1" s="245"/>
      <c r="SJR1" s="245"/>
      <c r="SJS1" s="245"/>
      <c r="SJT1" s="245"/>
      <c r="SJU1" s="245"/>
      <c r="SJV1" s="245"/>
      <c r="SJW1" s="245"/>
      <c r="SJX1" s="245"/>
      <c r="SJY1" s="245"/>
      <c r="SJZ1" s="245"/>
      <c r="SKA1" s="245"/>
      <c r="SKB1" s="245"/>
      <c r="SKC1" s="245"/>
      <c r="SKD1" s="245"/>
      <c r="SKE1" s="245"/>
      <c r="SKF1" s="245"/>
      <c r="SKG1" s="245"/>
      <c r="SKH1" s="245"/>
      <c r="SKI1" s="245"/>
      <c r="SKJ1" s="245"/>
      <c r="SKK1" s="245"/>
      <c r="SKL1" s="245"/>
      <c r="SKM1" s="245"/>
      <c r="SKN1" s="245"/>
      <c r="SKO1" s="245"/>
      <c r="SKP1" s="245"/>
      <c r="SKQ1" s="245"/>
      <c r="SKR1" s="245"/>
      <c r="SKS1" s="245"/>
      <c r="SKT1" s="245"/>
      <c r="SKU1" s="245"/>
      <c r="SKV1" s="245"/>
      <c r="SKW1" s="245"/>
      <c r="SKX1" s="245"/>
      <c r="SKY1" s="245"/>
      <c r="SKZ1" s="245"/>
      <c r="SLA1" s="245"/>
      <c r="SLB1" s="245"/>
      <c r="SLC1" s="245"/>
      <c r="SLD1" s="245"/>
      <c r="SLE1" s="245"/>
      <c r="SLF1" s="245"/>
      <c r="SLG1" s="245"/>
      <c r="SLH1" s="245"/>
      <c r="SLI1" s="245"/>
      <c r="SLJ1" s="245"/>
      <c r="SLK1" s="245"/>
      <c r="SLL1" s="245"/>
      <c r="SLM1" s="245"/>
      <c r="SLN1" s="245"/>
      <c r="SLO1" s="245"/>
      <c r="SLP1" s="245"/>
      <c r="SLQ1" s="245"/>
      <c r="SLR1" s="245"/>
      <c r="SLS1" s="245"/>
      <c r="SLT1" s="245"/>
      <c r="SLU1" s="245"/>
      <c r="SLV1" s="245"/>
      <c r="SLW1" s="245"/>
      <c r="SLX1" s="245"/>
      <c r="SLY1" s="245"/>
      <c r="SLZ1" s="245"/>
      <c r="SMA1" s="245"/>
      <c r="SMB1" s="245"/>
      <c r="SMC1" s="245"/>
      <c r="SMD1" s="245"/>
      <c r="SME1" s="245"/>
      <c r="SMF1" s="245"/>
      <c r="SMG1" s="245"/>
      <c r="SMH1" s="245"/>
      <c r="SMI1" s="245"/>
      <c r="SMJ1" s="245"/>
      <c r="SMK1" s="245"/>
      <c r="SML1" s="245"/>
      <c r="SMM1" s="245"/>
      <c r="SMN1" s="245"/>
      <c r="SMO1" s="245"/>
      <c r="SMP1" s="245"/>
      <c r="SMQ1" s="245"/>
      <c r="SMR1" s="245"/>
      <c r="SMS1" s="245"/>
      <c r="SMT1" s="245"/>
      <c r="SMU1" s="245"/>
      <c r="SMV1" s="245"/>
      <c r="SMW1" s="245"/>
      <c r="SMX1" s="245"/>
      <c r="SMY1" s="245"/>
      <c r="SMZ1" s="245"/>
      <c r="SNA1" s="245"/>
      <c r="SNB1" s="245"/>
      <c r="SNC1" s="245"/>
      <c r="SND1" s="245"/>
      <c r="SNE1" s="245"/>
      <c r="SNF1" s="245"/>
      <c r="SNG1" s="245"/>
      <c r="SNH1" s="245"/>
      <c r="SNI1" s="245"/>
      <c r="SNJ1" s="245"/>
      <c r="SNK1" s="245"/>
      <c r="SNL1" s="245"/>
      <c r="SNM1" s="245"/>
      <c r="SNN1" s="245"/>
      <c r="SNO1" s="245"/>
      <c r="SNP1" s="245"/>
      <c r="SNQ1" s="245"/>
      <c r="SNR1" s="245"/>
      <c r="SNS1" s="245"/>
      <c r="SNT1" s="245"/>
      <c r="SNU1" s="245"/>
      <c r="SNV1" s="245"/>
      <c r="SNW1" s="245"/>
      <c r="SNX1" s="245"/>
      <c r="SNY1" s="245"/>
      <c r="SNZ1" s="245"/>
      <c r="SOA1" s="245"/>
      <c r="SOB1" s="245"/>
      <c r="SOC1" s="245"/>
      <c r="SOD1" s="245"/>
      <c r="SOE1" s="245"/>
      <c r="SOF1" s="245"/>
      <c r="SOG1" s="245"/>
      <c r="SOH1" s="245"/>
      <c r="SOI1" s="245"/>
      <c r="SOJ1" s="245"/>
      <c r="SOK1" s="245"/>
      <c r="SOL1" s="245"/>
      <c r="SOM1" s="245"/>
      <c r="SON1" s="245"/>
      <c r="SOO1" s="245"/>
      <c r="SOP1" s="245"/>
      <c r="SOQ1" s="245"/>
      <c r="SOR1" s="245"/>
      <c r="SOS1" s="245"/>
      <c r="SOT1" s="245"/>
      <c r="SOU1" s="245"/>
      <c r="SOV1" s="245"/>
      <c r="SOW1" s="245"/>
      <c r="SOX1" s="245"/>
      <c r="SOY1" s="245"/>
      <c r="SOZ1" s="245"/>
      <c r="SPA1" s="245"/>
      <c r="SPB1" s="245"/>
      <c r="SPC1" s="245"/>
      <c r="SPD1" s="245"/>
      <c r="SPE1" s="245"/>
      <c r="SPF1" s="245"/>
      <c r="SPG1" s="245"/>
      <c r="SPH1" s="245"/>
      <c r="SPI1" s="245"/>
      <c r="SPJ1" s="245"/>
      <c r="SPK1" s="245"/>
      <c r="SPL1" s="245"/>
      <c r="SPM1" s="245"/>
      <c r="SPN1" s="245"/>
      <c r="SPO1" s="245"/>
      <c r="SPP1" s="245"/>
      <c r="SPQ1" s="245"/>
      <c r="SPR1" s="245"/>
      <c r="SPS1" s="245"/>
      <c r="SPT1" s="245"/>
      <c r="SPU1" s="245"/>
      <c r="SPV1" s="245"/>
      <c r="SPW1" s="245"/>
      <c r="SPX1" s="245"/>
      <c r="SPY1" s="245"/>
      <c r="SPZ1" s="245"/>
      <c r="SQA1" s="245"/>
      <c r="SQB1" s="245"/>
      <c r="SQC1" s="245"/>
      <c r="SQD1" s="245"/>
      <c r="SQE1" s="245"/>
      <c r="SQF1" s="245"/>
      <c r="SQG1" s="245"/>
      <c r="SQH1" s="245"/>
      <c r="SQI1" s="245"/>
      <c r="SQJ1" s="245"/>
      <c r="SQK1" s="245"/>
      <c r="SQL1" s="245"/>
      <c r="SQM1" s="245"/>
      <c r="SQN1" s="245"/>
      <c r="SQO1" s="245"/>
      <c r="SQP1" s="245"/>
      <c r="SQQ1" s="245"/>
      <c r="SQR1" s="245"/>
      <c r="SQS1" s="245"/>
      <c r="SQT1" s="245"/>
      <c r="SQU1" s="245"/>
      <c r="SQV1" s="245"/>
      <c r="SQW1" s="245"/>
      <c r="SQX1" s="245"/>
      <c r="SQY1" s="245"/>
      <c r="SQZ1" s="245"/>
      <c r="SRA1" s="245"/>
      <c r="SRB1" s="245"/>
      <c r="SRC1" s="245"/>
      <c r="SRD1" s="245"/>
      <c r="SRE1" s="245"/>
      <c r="SRF1" s="245"/>
      <c r="SRG1" s="245"/>
      <c r="SRH1" s="245"/>
      <c r="SRI1" s="245"/>
      <c r="SRJ1" s="245"/>
      <c r="SRK1" s="245"/>
      <c r="SRL1" s="245"/>
      <c r="SRM1" s="245"/>
      <c r="SRN1" s="245"/>
      <c r="SRO1" s="245"/>
      <c r="SRP1" s="245"/>
      <c r="SRQ1" s="245"/>
      <c r="SRR1" s="245"/>
      <c r="SRS1" s="245"/>
      <c r="SRT1" s="245"/>
      <c r="SRU1" s="245"/>
      <c r="SRV1" s="245"/>
      <c r="SRW1" s="245"/>
      <c r="SRX1" s="245"/>
      <c r="SRY1" s="245"/>
      <c r="SRZ1" s="245"/>
      <c r="SSA1" s="245"/>
      <c r="SSB1" s="245"/>
      <c r="SSC1" s="245"/>
      <c r="SSD1" s="245"/>
      <c r="SSE1" s="245"/>
      <c r="SSF1" s="245"/>
      <c r="SSG1" s="245"/>
      <c r="SSH1" s="245"/>
      <c r="SSI1" s="245"/>
      <c r="SSJ1" s="245"/>
      <c r="SSK1" s="245"/>
      <c r="SSL1" s="245"/>
      <c r="SSM1" s="245"/>
      <c r="SSN1" s="245"/>
      <c r="SSO1" s="245"/>
      <c r="SSP1" s="245"/>
      <c r="SSQ1" s="245"/>
      <c r="SSR1" s="245"/>
      <c r="SSS1" s="245"/>
      <c r="SST1" s="245"/>
      <c r="SSU1" s="245"/>
      <c r="SSV1" s="245"/>
      <c r="SSW1" s="245"/>
      <c r="SSX1" s="245"/>
      <c r="SSY1" s="245"/>
      <c r="SSZ1" s="245"/>
      <c r="STA1" s="245"/>
      <c r="STB1" s="245"/>
      <c r="STC1" s="245"/>
      <c r="STD1" s="245"/>
      <c r="STE1" s="245"/>
      <c r="STF1" s="245"/>
      <c r="STG1" s="245"/>
      <c r="STH1" s="245"/>
      <c r="STI1" s="245"/>
      <c r="STJ1" s="245"/>
      <c r="STK1" s="245"/>
      <c r="STL1" s="245"/>
      <c r="STM1" s="245"/>
      <c r="STN1" s="245"/>
      <c r="STO1" s="245"/>
      <c r="STP1" s="245"/>
      <c r="STQ1" s="245"/>
      <c r="STR1" s="245"/>
      <c r="STS1" s="245"/>
      <c r="STT1" s="245"/>
      <c r="STU1" s="245"/>
      <c r="STV1" s="245"/>
      <c r="STW1" s="245"/>
      <c r="STX1" s="245"/>
      <c r="STY1" s="245"/>
      <c r="STZ1" s="245"/>
      <c r="SUA1" s="245"/>
      <c r="SUB1" s="245"/>
      <c r="SUC1" s="245"/>
      <c r="SUD1" s="245"/>
      <c r="SUE1" s="245"/>
      <c r="SUF1" s="245"/>
      <c r="SUG1" s="245"/>
      <c r="SUH1" s="245"/>
      <c r="SUI1" s="245"/>
      <c r="SUJ1" s="245"/>
      <c r="SUK1" s="245"/>
      <c r="SUL1" s="245"/>
      <c r="SUM1" s="245"/>
      <c r="SUN1" s="245"/>
      <c r="SUO1" s="245"/>
      <c r="SUP1" s="245"/>
      <c r="SUQ1" s="245"/>
      <c r="SUR1" s="245"/>
      <c r="SUS1" s="245"/>
      <c r="SUT1" s="245"/>
      <c r="SUU1" s="245"/>
      <c r="SUV1" s="245"/>
      <c r="SUW1" s="245"/>
      <c r="SUX1" s="245"/>
      <c r="SUY1" s="245"/>
      <c r="SUZ1" s="245"/>
      <c r="SVA1" s="245"/>
      <c r="SVB1" s="245"/>
      <c r="SVC1" s="245"/>
      <c r="SVD1" s="245"/>
      <c r="SVE1" s="245"/>
      <c r="SVF1" s="245"/>
      <c r="SVG1" s="245"/>
      <c r="SVH1" s="245"/>
      <c r="SVI1" s="245"/>
      <c r="SVJ1" s="245"/>
      <c r="SVK1" s="245"/>
      <c r="SVL1" s="245"/>
      <c r="SVM1" s="245"/>
      <c r="SVN1" s="245"/>
      <c r="SVO1" s="245"/>
      <c r="SVP1" s="245"/>
      <c r="SVQ1" s="245"/>
      <c r="SVR1" s="245"/>
      <c r="SVS1" s="245"/>
      <c r="SVT1" s="245"/>
      <c r="SVU1" s="245"/>
      <c r="SVV1" s="245"/>
      <c r="SVW1" s="245"/>
      <c r="SVX1" s="245"/>
      <c r="SVY1" s="245"/>
      <c r="SVZ1" s="245"/>
      <c r="SWA1" s="245"/>
      <c r="SWB1" s="245"/>
      <c r="SWC1" s="245"/>
      <c r="SWD1" s="245"/>
      <c r="SWE1" s="245"/>
      <c r="SWF1" s="245"/>
      <c r="SWG1" s="245"/>
      <c r="SWH1" s="245"/>
      <c r="SWI1" s="245"/>
      <c r="SWJ1" s="245"/>
      <c r="SWK1" s="245"/>
      <c r="SWL1" s="245"/>
      <c r="SWM1" s="245"/>
      <c r="SWN1" s="245"/>
      <c r="SWO1" s="245"/>
      <c r="SWP1" s="245"/>
      <c r="SWQ1" s="245"/>
      <c r="SWR1" s="245"/>
      <c r="SWS1" s="245"/>
      <c r="SWT1" s="245"/>
      <c r="SWU1" s="245"/>
      <c r="SWV1" s="245"/>
      <c r="SWW1" s="245"/>
      <c r="SWX1" s="245"/>
      <c r="SWY1" s="245"/>
      <c r="SWZ1" s="245"/>
      <c r="SXA1" s="245"/>
      <c r="SXB1" s="245"/>
      <c r="SXC1" s="245"/>
      <c r="SXD1" s="245"/>
      <c r="SXE1" s="245"/>
      <c r="SXF1" s="245"/>
      <c r="SXG1" s="245"/>
      <c r="SXH1" s="245"/>
      <c r="SXI1" s="245"/>
      <c r="SXJ1" s="245"/>
      <c r="SXK1" s="245"/>
      <c r="SXL1" s="245"/>
      <c r="SXM1" s="245"/>
      <c r="SXN1" s="245"/>
      <c r="SXO1" s="245"/>
      <c r="SXP1" s="245"/>
      <c r="SXQ1" s="245"/>
      <c r="SXR1" s="245"/>
      <c r="SXS1" s="245"/>
      <c r="SXT1" s="245"/>
      <c r="SXU1" s="245"/>
      <c r="SXV1" s="245"/>
      <c r="SXW1" s="245"/>
      <c r="SXX1" s="245"/>
      <c r="SXY1" s="245"/>
      <c r="SXZ1" s="245"/>
      <c r="SYA1" s="245"/>
      <c r="SYB1" s="245"/>
      <c r="SYC1" s="245"/>
      <c r="SYD1" s="245"/>
      <c r="SYE1" s="245"/>
      <c r="SYF1" s="245"/>
      <c r="SYG1" s="245"/>
      <c r="SYH1" s="245"/>
      <c r="SYI1" s="245"/>
      <c r="SYJ1" s="245"/>
      <c r="SYK1" s="245"/>
      <c r="SYL1" s="245"/>
      <c r="SYM1" s="245"/>
      <c r="SYN1" s="245"/>
      <c r="SYO1" s="245"/>
      <c r="SYP1" s="245"/>
      <c r="SYQ1" s="245"/>
      <c r="SYR1" s="245"/>
      <c r="SYS1" s="245"/>
      <c r="SYT1" s="245"/>
      <c r="SYU1" s="245"/>
      <c r="SYV1" s="245"/>
      <c r="SYW1" s="245"/>
      <c r="SYX1" s="245"/>
      <c r="SYY1" s="245"/>
      <c r="SYZ1" s="245"/>
      <c r="SZA1" s="245"/>
      <c r="SZB1" s="245"/>
      <c r="SZC1" s="245"/>
      <c r="SZD1" s="245"/>
      <c r="SZE1" s="245"/>
      <c r="SZF1" s="245"/>
      <c r="SZG1" s="245"/>
      <c r="SZH1" s="245"/>
      <c r="SZI1" s="245"/>
      <c r="SZJ1" s="245"/>
      <c r="SZK1" s="245"/>
      <c r="SZL1" s="245"/>
      <c r="SZM1" s="245"/>
      <c r="SZN1" s="245"/>
      <c r="SZO1" s="245"/>
      <c r="SZP1" s="245"/>
      <c r="SZQ1" s="245"/>
      <c r="SZR1" s="245"/>
      <c r="SZS1" s="245"/>
      <c r="SZT1" s="245"/>
      <c r="SZU1" s="245"/>
      <c r="SZV1" s="245"/>
      <c r="SZW1" s="245"/>
      <c r="SZX1" s="245"/>
      <c r="SZY1" s="245"/>
      <c r="SZZ1" s="245"/>
      <c r="TAA1" s="245"/>
      <c r="TAB1" s="245"/>
      <c r="TAC1" s="245"/>
      <c r="TAD1" s="245"/>
      <c r="TAE1" s="245"/>
      <c r="TAF1" s="245"/>
      <c r="TAG1" s="245"/>
      <c r="TAH1" s="245"/>
      <c r="TAI1" s="245"/>
      <c r="TAJ1" s="245"/>
      <c r="TAK1" s="245"/>
      <c r="TAL1" s="245"/>
      <c r="TAM1" s="245"/>
      <c r="TAN1" s="245"/>
      <c r="TAO1" s="245"/>
      <c r="TAP1" s="245"/>
      <c r="TAQ1" s="245"/>
      <c r="TAR1" s="245"/>
      <c r="TAS1" s="245"/>
      <c r="TAT1" s="245"/>
      <c r="TAU1" s="245"/>
      <c r="TAV1" s="245"/>
      <c r="TAW1" s="245"/>
      <c r="TAX1" s="245"/>
      <c r="TAY1" s="245"/>
      <c r="TAZ1" s="245"/>
      <c r="TBA1" s="245"/>
      <c r="TBB1" s="245"/>
      <c r="TBC1" s="245"/>
      <c r="TBD1" s="245"/>
      <c r="TBE1" s="245"/>
      <c r="TBF1" s="245"/>
      <c r="TBG1" s="245"/>
      <c r="TBH1" s="245"/>
      <c r="TBI1" s="245"/>
      <c r="TBJ1" s="245"/>
      <c r="TBK1" s="245"/>
      <c r="TBL1" s="245"/>
      <c r="TBM1" s="245"/>
      <c r="TBN1" s="245"/>
      <c r="TBO1" s="245"/>
      <c r="TBP1" s="245"/>
      <c r="TBQ1" s="245"/>
      <c r="TBR1" s="245"/>
      <c r="TBS1" s="245"/>
      <c r="TBT1" s="245"/>
      <c r="TBU1" s="245"/>
      <c r="TBV1" s="245"/>
      <c r="TBW1" s="245"/>
      <c r="TBX1" s="245"/>
      <c r="TBY1" s="245"/>
      <c r="TBZ1" s="245"/>
      <c r="TCA1" s="245"/>
      <c r="TCB1" s="245"/>
      <c r="TCC1" s="245"/>
      <c r="TCD1" s="245"/>
      <c r="TCE1" s="245"/>
      <c r="TCF1" s="245"/>
      <c r="TCG1" s="245"/>
      <c r="TCH1" s="245"/>
      <c r="TCI1" s="245"/>
      <c r="TCJ1" s="245"/>
      <c r="TCK1" s="245"/>
      <c r="TCL1" s="245"/>
      <c r="TCM1" s="245"/>
      <c r="TCN1" s="245"/>
      <c r="TCO1" s="245"/>
      <c r="TCP1" s="245"/>
      <c r="TCQ1" s="245"/>
      <c r="TCR1" s="245"/>
      <c r="TCS1" s="245"/>
      <c r="TCT1" s="245"/>
      <c r="TCU1" s="245"/>
      <c r="TCV1" s="245"/>
      <c r="TCW1" s="245"/>
      <c r="TCX1" s="245"/>
      <c r="TCY1" s="245"/>
      <c r="TCZ1" s="245"/>
      <c r="TDA1" s="245"/>
      <c r="TDB1" s="245"/>
      <c r="TDC1" s="245"/>
      <c r="TDD1" s="245"/>
      <c r="TDE1" s="245"/>
      <c r="TDF1" s="245"/>
      <c r="TDG1" s="245"/>
      <c r="TDH1" s="245"/>
      <c r="TDI1" s="245"/>
      <c r="TDJ1" s="245"/>
      <c r="TDK1" s="245"/>
      <c r="TDL1" s="245"/>
      <c r="TDM1" s="245"/>
      <c r="TDN1" s="245"/>
      <c r="TDO1" s="245"/>
      <c r="TDP1" s="245"/>
      <c r="TDQ1" s="245"/>
      <c r="TDR1" s="245"/>
      <c r="TDS1" s="245"/>
      <c r="TDT1" s="245"/>
      <c r="TDU1" s="245"/>
      <c r="TDV1" s="245"/>
      <c r="TDW1" s="245"/>
      <c r="TDX1" s="245"/>
      <c r="TDY1" s="245"/>
      <c r="TDZ1" s="245"/>
      <c r="TEA1" s="245"/>
      <c r="TEB1" s="245"/>
      <c r="TEC1" s="245"/>
      <c r="TED1" s="245"/>
      <c r="TEE1" s="245"/>
      <c r="TEF1" s="245"/>
      <c r="TEG1" s="245"/>
      <c r="TEH1" s="245"/>
      <c r="TEI1" s="245"/>
      <c r="TEJ1" s="245"/>
      <c r="TEK1" s="245"/>
      <c r="TEL1" s="245"/>
      <c r="TEM1" s="245"/>
      <c r="TEN1" s="245"/>
      <c r="TEO1" s="245"/>
      <c r="TEP1" s="245"/>
      <c r="TEQ1" s="245"/>
      <c r="TER1" s="245"/>
      <c r="TES1" s="245"/>
      <c r="TET1" s="245"/>
      <c r="TEU1" s="245"/>
      <c r="TEV1" s="245"/>
      <c r="TEW1" s="245"/>
      <c r="TEX1" s="245"/>
      <c r="TEY1" s="245"/>
      <c r="TEZ1" s="245"/>
      <c r="TFA1" s="245"/>
      <c r="TFB1" s="245"/>
      <c r="TFC1" s="245"/>
      <c r="TFD1" s="245"/>
      <c r="TFE1" s="245"/>
      <c r="TFF1" s="245"/>
      <c r="TFG1" s="245"/>
      <c r="TFH1" s="245"/>
      <c r="TFI1" s="245"/>
      <c r="TFJ1" s="245"/>
      <c r="TFK1" s="245"/>
      <c r="TFL1" s="245"/>
      <c r="TFM1" s="245"/>
      <c r="TFN1" s="245"/>
      <c r="TFO1" s="245"/>
      <c r="TFP1" s="245"/>
      <c r="TFQ1" s="245"/>
      <c r="TFR1" s="245"/>
      <c r="TFS1" s="245"/>
      <c r="TFT1" s="245"/>
      <c r="TFU1" s="245"/>
      <c r="TFV1" s="245"/>
      <c r="TFW1" s="245"/>
      <c r="TFX1" s="245"/>
      <c r="TFY1" s="245"/>
      <c r="TFZ1" s="245"/>
      <c r="TGA1" s="245"/>
      <c r="TGB1" s="245"/>
      <c r="TGC1" s="245"/>
      <c r="TGD1" s="245"/>
      <c r="TGE1" s="245"/>
      <c r="TGF1" s="245"/>
      <c r="TGG1" s="245"/>
      <c r="TGH1" s="245"/>
      <c r="TGI1" s="245"/>
      <c r="TGJ1" s="245"/>
      <c r="TGK1" s="245"/>
      <c r="TGL1" s="245"/>
      <c r="TGM1" s="245"/>
      <c r="TGN1" s="245"/>
      <c r="TGO1" s="245"/>
      <c r="TGP1" s="245"/>
      <c r="TGQ1" s="245"/>
      <c r="TGR1" s="245"/>
      <c r="TGS1" s="245"/>
      <c r="TGT1" s="245"/>
      <c r="TGU1" s="245"/>
      <c r="TGV1" s="245"/>
      <c r="TGW1" s="245"/>
      <c r="TGX1" s="245"/>
      <c r="TGY1" s="245"/>
      <c r="TGZ1" s="245"/>
      <c r="THA1" s="245"/>
      <c r="THB1" s="245"/>
      <c r="THC1" s="245"/>
      <c r="THD1" s="245"/>
      <c r="THE1" s="245"/>
      <c r="THF1" s="245"/>
      <c r="THG1" s="245"/>
      <c r="THH1" s="245"/>
      <c r="THI1" s="245"/>
      <c r="THJ1" s="245"/>
      <c r="THK1" s="245"/>
      <c r="THL1" s="245"/>
      <c r="THM1" s="245"/>
      <c r="THN1" s="245"/>
      <c r="THO1" s="245"/>
      <c r="THP1" s="245"/>
      <c r="THQ1" s="245"/>
      <c r="THR1" s="245"/>
      <c r="THS1" s="245"/>
      <c r="THT1" s="245"/>
      <c r="THU1" s="245"/>
      <c r="THV1" s="245"/>
      <c r="THW1" s="245"/>
      <c r="THX1" s="245"/>
      <c r="THY1" s="245"/>
      <c r="THZ1" s="245"/>
      <c r="TIA1" s="245"/>
      <c r="TIB1" s="245"/>
      <c r="TIC1" s="245"/>
      <c r="TID1" s="245"/>
      <c r="TIE1" s="245"/>
      <c r="TIF1" s="245"/>
      <c r="TIG1" s="245"/>
      <c r="TIH1" s="245"/>
      <c r="TII1" s="245"/>
      <c r="TIJ1" s="245"/>
      <c r="TIK1" s="245"/>
      <c r="TIL1" s="245"/>
      <c r="TIM1" s="245"/>
      <c r="TIN1" s="245"/>
      <c r="TIO1" s="245"/>
      <c r="TIP1" s="245"/>
      <c r="TIQ1" s="245"/>
      <c r="TIR1" s="245"/>
      <c r="TIS1" s="245"/>
      <c r="TIT1" s="245"/>
      <c r="TIU1" s="245"/>
      <c r="TIV1" s="245"/>
      <c r="TIW1" s="245"/>
      <c r="TIX1" s="245"/>
      <c r="TIY1" s="245"/>
      <c r="TIZ1" s="245"/>
      <c r="TJA1" s="245"/>
      <c r="TJB1" s="245"/>
      <c r="TJC1" s="245"/>
      <c r="TJD1" s="245"/>
      <c r="TJE1" s="245"/>
      <c r="TJF1" s="245"/>
      <c r="TJG1" s="245"/>
      <c r="TJH1" s="245"/>
      <c r="TJI1" s="245"/>
      <c r="TJJ1" s="245"/>
      <c r="TJK1" s="245"/>
      <c r="TJL1" s="245"/>
      <c r="TJM1" s="245"/>
      <c r="TJN1" s="245"/>
      <c r="TJO1" s="245"/>
      <c r="TJP1" s="245"/>
      <c r="TJQ1" s="245"/>
      <c r="TJR1" s="245"/>
      <c r="TJS1" s="245"/>
      <c r="TJT1" s="245"/>
      <c r="TJU1" s="245"/>
      <c r="TJV1" s="245"/>
      <c r="TJW1" s="245"/>
      <c r="TJX1" s="245"/>
      <c r="TJY1" s="245"/>
      <c r="TJZ1" s="245"/>
      <c r="TKA1" s="245"/>
      <c r="TKB1" s="245"/>
      <c r="TKC1" s="245"/>
      <c r="TKD1" s="245"/>
      <c r="TKE1" s="245"/>
      <c r="TKF1" s="245"/>
      <c r="TKG1" s="245"/>
      <c r="TKH1" s="245"/>
      <c r="TKI1" s="245"/>
      <c r="TKJ1" s="245"/>
      <c r="TKK1" s="245"/>
      <c r="TKL1" s="245"/>
      <c r="TKM1" s="245"/>
      <c r="TKN1" s="245"/>
      <c r="TKO1" s="245"/>
      <c r="TKP1" s="245"/>
      <c r="TKQ1" s="245"/>
      <c r="TKR1" s="245"/>
      <c r="TKS1" s="245"/>
      <c r="TKT1" s="245"/>
      <c r="TKU1" s="245"/>
      <c r="TKV1" s="245"/>
      <c r="TKW1" s="245"/>
      <c r="TKX1" s="245"/>
      <c r="TKY1" s="245"/>
      <c r="TKZ1" s="245"/>
      <c r="TLA1" s="245"/>
      <c r="TLB1" s="245"/>
      <c r="TLC1" s="245"/>
      <c r="TLD1" s="245"/>
      <c r="TLE1" s="245"/>
      <c r="TLF1" s="245"/>
      <c r="TLG1" s="245"/>
      <c r="TLH1" s="245"/>
      <c r="TLI1" s="245"/>
      <c r="TLJ1" s="245"/>
      <c r="TLK1" s="245"/>
      <c r="TLL1" s="245"/>
      <c r="TLM1" s="245"/>
      <c r="TLN1" s="245"/>
      <c r="TLO1" s="245"/>
      <c r="TLP1" s="245"/>
      <c r="TLQ1" s="245"/>
      <c r="TLR1" s="245"/>
      <c r="TLS1" s="245"/>
      <c r="TLT1" s="245"/>
      <c r="TLU1" s="245"/>
      <c r="TLV1" s="245"/>
      <c r="TLW1" s="245"/>
      <c r="TLX1" s="245"/>
      <c r="TLY1" s="245"/>
      <c r="TLZ1" s="245"/>
      <c r="TMA1" s="245"/>
      <c r="TMB1" s="245"/>
      <c r="TMC1" s="245"/>
      <c r="TMD1" s="245"/>
      <c r="TME1" s="245"/>
      <c r="TMF1" s="245"/>
      <c r="TMG1" s="245"/>
      <c r="TMH1" s="245"/>
      <c r="TMI1" s="245"/>
      <c r="TMJ1" s="245"/>
      <c r="TMK1" s="245"/>
      <c r="TML1" s="245"/>
      <c r="TMM1" s="245"/>
      <c r="TMN1" s="245"/>
      <c r="TMO1" s="245"/>
      <c r="TMP1" s="245"/>
      <c r="TMQ1" s="245"/>
      <c r="TMR1" s="245"/>
      <c r="TMS1" s="245"/>
      <c r="TMT1" s="245"/>
      <c r="TMU1" s="245"/>
      <c r="TMV1" s="245"/>
      <c r="TMW1" s="245"/>
      <c r="TMX1" s="245"/>
      <c r="TMY1" s="245"/>
      <c r="TMZ1" s="245"/>
      <c r="TNA1" s="245"/>
      <c r="TNB1" s="245"/>
      <c r="TNC1" s="245"/>
      <c r="TND1" s="245"/>
      <c r="TNE1" s="245"/>
      <c r="TNF1" s="245"/>
      <c r="TNG1" s="245"/>
      <c r="TNH1" s="245"/>
      <c r="TNI1" s="245"/>
      <c r="TNJ1" s="245"/>
      <c r="TNK1" s="245"/>
      <c r="TNL1" s="245"/>
      <c r="TNM1" s="245"/>
      <c r="TNN1" s="245"/>
      <c r="TNO1" s="245"/>
      <c r="TNP1" s="245"/>
      <c r="TNQ1" s="245"/>
      <c r="TNR1" s="245"/>
      <c r="TNS1" s="245"/>
      <c r="TNT1" s="245"/>
      <c r="TNU1" s="245"/>
      <c r="TNV1" s="245"/>
      <c r="TNW1" s="245"/>
      <c r="TNX1" s="245"/>
      <c r="TNY1" s="245"/>
      <c r="TNZ1" s="245"/>
      <c r="TOA1" s="245"/>
      <c r="TOB1" s="245"/>
      <c r="TOC1" s="245"/>
      <c r="TOD1" s="245"/>
      <c r="TOE1" s="245"/>
      <c r="TOF1" s="245"/>
      <c r="TOG1" s="245"/>
      <c r="TOH1" s="245"/>
      <c r="TOI1" s="245"/>
      <c r="TOJ1" s="245"/>
      <c r="TOK1" s="245"/>
      <c r="TOL1" s="245"/>
      <c r="TOM1" s="245"/>
      <c r="TON1" s="245"/>
      <c r="TOO1" s="245"/>
      <c r="TOP1" s="245"/>
      <c r="TOQ1" s="245"/>
      <c r="TOR1" s="245"/>
      <c r="TOS1" s="245"/>
      <c r="TOT1" s="245"/>
      <c r="TOU1" s="245"/>
      <c r="TOV1" s="245"/>
      <c r="TOW1" s="245"/>
      <c r="TOX1" s="245"/>
      <c r="TOY1" s="245"/>
      <c r="TOZ1" s="245"/>
      <c r="TPA1" s="245"/>
      <c r="TPB1" s="245"/>
      <c r="TPC1" s="245"/>
      <c r="TPD1" s="245"/>
      <c r="TPE1" s="245"/>
      <c r="TPF1" s="245"/>
      <c r="TPG1" s="245"/>
      <c r="TPH1" s="245"/>
      <c r="TPI1" s="245"/>
      <c r="TPJ1" s="245"/>
      <c r="TPK1" s="245"/>
      <c r="TPL1" s="245"/>
      <c r="TPM1" s="245"/>
      <c r="TPN1" s="245"/>
      <c r="TPO1" s="245"/>
      <c r="TPP1" s="245"/>
      <c r="TPQ1" s="245"/>
      <c r="TPR1" s="245"/>
      <c r="TPS1" s="245"/>
      <c r="TPT1" s="245"/>
      <c r="TPU1" s="245"/>
      <c r="TPV1" s="245"/>
      <c r="TPW1" s="245"/>
      <c r="TPX1" s="245"/>
      <c r="TPY1" s="245"/>
      <c r="TPZ1" s="245"/>
      <c r="TQA1" s="245"/>
      <c r="TQB1" s="245"/>
      <c r="TQC1" s="245"/>
      <c r="TQD1" s="245"/>
      <c r="TQE1" s="245"/>
      <c r="TQF1" s="245"/>
      <c r="TQG1" s="245"/>
      <c r="TQH1" s="245"/>
      <c r="TQI1" s="245"/>
      <c r="TQJ1" s="245"/>
      <c r="TQK1" s="245"/>
      <c r="TQL1" s="245"/>
      <c r="TQM1" s="245"/>
      <c r="TQN1" s="245"/>
      <c r="TQO1" s="245"/>
      <c r="TQP1" s="245"/>
      <c r="TQQ1" s="245"/>
      <c r="TQR1" s="245"/>
      <c r="TQS1" s="245"/>
      <c r="TQT1" s="245"/>
      <c r="TQU1" s="245"/>
      <c r="TQV1" s="245"/>
      <c r="TQW1" s="245"/>
      <c r="TQX1" s="245"/>
      <c r="TQY1" s="245"/>
      <c r="TQZ1" s="245"/>
      <c r="TRA1" s="245"/>
      <c r="TRB1" s="245"/>
      <c r="TRC1" s="245"/>
      <c r="TRD1" s="245"/>
      <c r="TRE1" s="245"/>
      <c r="TRF1" s="245"/>
      <c r="TRG1" s="245"/>
      <c r="TRH1" s="245"/>
      <c r="TRI1" s="245"/>
      <c r="TRJ1" s="245"/>
      <c r="TRK1" s="245"/>
      <c r="TRL1" s="245"/>
      <c r="TRM1" s="245"/>
      <c r="TRN1" s="245"/>
      <c r="TRO1" s="245"/>
      <c r="TRP1" s="245"/>
      <c r="TRQ1" s="245"/>
      <c r="TRR1" s="245"/>
      <c r="TRS1" s="245"/>
      <c r="TRT1" s="245"/>
      <c r="TRU1" s="245"/>
      <c r="TRV1" s="245"/>
      <c r="TRW1" s="245"/>
      <c r="TRX1" s="245"/>
      <c r="TRY1" s="245"/>
      <c r="TRZ1" s="245"/>
      <c r="TSA1" s="245"/>
      <c r="TSB1" s="245"/>
      <c r="TSC1" s="245"/>
      <c r="TSD1" s="245"/>
      <c r="TSE1" s="245"/>
      <c r="TSF1" s="245"/>
      <c r="TSG1" s="245"/>
      <c r="TSH1" s="245"/>
      <c r="TSI1" s="245"/>
      <c r="TSJ1" s="245"/>
      <c r="TSK1" s="245"/>
      <c r="TSL1" s="245"/>
      <c r="TSM1" s="245"/>
      <c r="TSN1" s="245"/>
      <c r="TSO1" s="245"/>
      <c r="TSP1" s="245"/>
      <c r="TSQ1" s="245"/>
      <c r="TSR1" s="245"/>
      <c r="TSS1" s="245"/>
      <c r="TST1" s="245"/>
      <c r="TSU1" s="245"/>
      <c r="TSV1" s="245"/>
      <c r="TSW1" s="245"/>
      <c r="TSX1" s="245"/>
      <c r="TSY1" s="245"/>
      <c r="TSZ1" s="245"/>
      <c r="TTA1" s="245"/>
      <c r="TTB1" s="245"/>
      <c r="TTC1" s="245"/>
      <c r="TTD1" s="245"/>
      <c r="TTE1" s="245"/>
      <c r="TTF1" s="245"/>
      <c r="TTG1" s="245"/>
      <c r="TTH1" s="245"/>
      <c r="TTI1" s="245"/>
      <c r="TTJ1" s="245"/>
      <c r="TTK1" s="245"/>
      <c r="TTL1" s="245"/>
      <c r="TTM1" s="245"/>
      <c r="TTN1" s="245"/>
      <c r="TTO1" s="245"/>
      <c r="TTP1" s="245"/>
      <c r="TTQ1" s="245"/>
      <c r="TTR1" s="245"/>
      <c r="TTS1" s="245"/>
      <c r="TTT1" s="245"/>
      <c r="TTU1" s="245"/>
      <c r="TTV1" s="245"/>
      <c r="TTW1" s="245"/>
      <c r="TTX1" s="245"/>
      <c r="TTY1" s="245"/>
      <c r="TTZ1" s="245"/>
      <c r="TUA1" s="245"/>
      <c r="TUB1" s="245"/>
      <c r="TUC1" s="245"/>
      <c r="TUD1" s="245"/>
      <c r="TUE1" s="245"/>
      <c r="TUF1" s="245"/>
      <c r="TUG1" s="245"/>
      <c r="TUH1" s="245"/>
      <c r="TUI1" s="245"/>
      <c r="TUJ1" s="245"/>
      <c r="TUK1" s="245"/>
      <c r="TUL1" s="245"/>
      <c r="TUM1" s="245"/>
      <c r="TUN1" s="245"/>
      <c r="TUO1" s="245"/>
      <c r="TUP1" s="245"/>
      <c r="TUQ1" s="245"/>
      <c r="TUR1" s="245"/>
      <c r="TUS1" s="245"/>
      <c r="TUT1" s="245"/>
      <c r="TUU1" s="245"/>
      <c r="TUV1" s="245"/>
      <c r="TUW1" s="245"/>
      <c r="TUX1" s="245"/>
      <c r="TUY1" s="245"/>
      <c r="TUZ1" s="245"/>
      <c r="TVA1" s="245"/>
      <c r="TVB1" s="245"/>
      <c r="TVC1" s="245"/>
      <c r="TVD1" s="245"/>
      <c r="TVE1" s="245"/>
      <c r="TVF1" s="245"/>
      <c r="TVG1" s="245"/>
      <c r="TVH1" s="245"/>
      <c r="TVI1" s="245"/>
      <c r="TVJ1" s="245"/>
      <c r="TVK1" s="245"/>
      <c r="TVL1" s="245"/>
      <c r="TVM1" s="245"/>
      <c r="TVN1" s="245"/>
      <c r="TVO1" s="245"/>
      <c r="TVP1" s="245"/>
      <c r="TVQ1" s="245"/>
      <c r="TVR1" s="245"/>
      <c r="TVS1" s="245"/>
      <c r="TVT1" s="245"/>
      <c r="TVU1" s="245"/>
      <c r="TVV1" s="245"/>
      <c r="TVW1" s="245"/>
      <c r="TVX1" s="245"/>
      <c r="TVY1" s="245"/>
      <c r="TVZ1" s="245"/>
      <c r="TWA1" s="245"/>
      <c r="TWB1" s="245"/>
      <c r="TWC1" s="245"/>
      <c r="TWD1" s="245"/>
      <c r="TWE1" s="245"/>
      <c r="TWF1" s="245"/>
      <c r="TWG1" s="245"/>
      <c r="TWH1" s="245"/>
      <c r="TWI1" s="245"/>
      <c r="TWJ1" s="245"/>
      <c r="TWK1" s="245"/>
      <c r="TWL1" s="245"/>
      <c r="TWM1" s="245"/>
      <c r="TWN1" s="245"/>
      <c r="TWO1" s="245"/>
      <c r="TWP1" s="245"/>
      <c r="TWQ1" s="245"/>
      <c r="TWR1" s="245"/>
      <c r="TWS1" s="245"/>
      <c r="TWT1" s="245"/>
      <c r="TWU1" s="245"/>
      <c r="TWV1" s="245"/>
      <c r="TWW1" s="245"/>
      <c r="TWX1" s="245"/>
      <c r="TWY1" s="245"/>
      <c r="TWZ1" s="245"/>
      <c r="TXA1" s="245"/>
      <c r="TXB1" s="245"/>
      <c r="TXC1" s="245"/>
      <c r="TXD1" s="245"/>
      <c r="TXE1" s="245"/>
      <c r="TXF1" s="245"/>
      <c r="TXG1" s="245"/>
      <c r="TXH1" s="245"/>
      <c r="TXI1" s="245"/>
      <c r="TXJ1" s="245"/>
      <c r="TXK1" s="245"/>
      <c r="TXL1" s="245"/>
      <c r="TXM1" s="245"/>
      <c r="TXN1" s="245"/>
      <c r="TXO1" s="245"/>
      <c r="TXP1" s="245"/>
      <c r="TXQ1" s="245"/>
      <c r="TXR1" s="245"/>
      <c r="TXS1" s="245"/>
      <c r="TXT1" s="245"/>
      <c r="TXU1" s="245"/>
      <c r="TXV1" s="245"/>
      <c r="TXW1" s="245"/>
      <c r="TXX1" s="245"/>
      <c r="TXY1" s="245"/>
      <c r="TXZ1" s="245"/>
      <c r="TYA1" s="245"/>
      <c r="TYB1" s="245"/>
      <c r="TYC1" s="245"/>
      <c r="TYD1" s="245"/>
      <c r="TYE1" s="245"/>
      <c r="TYF1" s="245"/>
      <c r="TYG1" s="245"/>
      <c r="TYH1" s="245"/>
      <c r="TYI1" s="245"/>
      <c r="TYJ1" s="245"/>
      <c r="TYK1" s="245"/>
      <c r="TYL1" s="245"/>
      <c r="TYM1" s="245"/>
      <c r="TYN1" s="245"/>
      <c r="TYO1" s="245"/>
      <c r="TYP1" s="245"/>
      <c r="TYQ1" s="245"/>
      <c r="TYR1" s="245"/>
      <c r="TYS1" s="245"/>
      <c r="TYT1" s="245"/>
      <c r="TYU1" s="245"/>
      <c r="TYV1" s="245"/>
      <c r="TYW1" s="245"/>
      <c r="TYX1" s="245"/>
      <c r="TYY1" s="245"/>
      <c r="TYZ1" s="245"/>
      <c r="TZA1" s="245"/>
      <c r="TZB1" s="245"/>
      <c r="TZC1" s="245"/>
      <c r="TZD1" s="245"/>
      <c r="TZE1" s="245"/>
      <c r="TZF1" s="245"/>
      <c r="TZG1" s="245"/>
      <c r="TZH1" s="245"/>
      <c r="TZI1" s="245"/>
      <c r="TZJ1" s="245"/>
      <c r="TZK1" s="245"/>
      <c r="TZL1" s="245"/>
      <c r="TZM1" s="245"/>
      <c r="TZN1" s="245"/>
      <c r="TZO1" s="245"/>
      <c r="TZP1" s="245"/>
      <c r="TZQ1" s="245"/>
      <c r="TZR1" s="245"/>
      <c r="TZS1" s="245"/>
      <c r="TZT1" s="245"/>
      <c r="TZU1" s="245"/>
      <c r="TZV1" s="245"/>
      <c r="TZW1" s="245"/>
      <c r="TZX1" s="245"/>
      <c r="TZY1" s="245"/>
      <c r="TZZ1" s="245"/>
      <c r="UAA1" s="245"/>
      <c r="UAB1" s="245"/>
      <c r="UAC1" s="245"/>
      <c r="UAD1" s="245"/>
      <c r="UAE1" s="245"/>
      <c r="UAF1" s="245"/>
      <c r="UAG1" s="245"/>
      <c r="UAH1" s="245"/>
      <c r="UAI1" s="245"/>
      <c r="UAJ1" s="245"/>
      <c r="UAK1" s="245"/>
      <c r="UAL1" s="245"/>
      <c r="UAM1" s="245"/>
      <c r="UAN1" s="245"/>
      <c r="UAO1" s="245"/>
      <c r="UAP1" s="245"/>
      <c r="UAQ1" s="245"/>
      <c r="UAR1" s="245"/>
      <c r="UAS1" s="245"/>
      <c r="UAT1" s="245"/>
      <c r="UAU1" s="245"/>
      <c r="UAV1" s="245"/>
      <c r="UAW1" s="245"/>
      <c r="UAX1" s="245"/>
      <c r="UAY1" s="245"/>
      <c r="UAZ1" s="245"/>
      <c r="UBA1" s="245"/>
      <c r="UBB1" s="245"/>
      <c r="UBC1" s="245"/>
      <c r="UBD1" s="245"/>
      <c r="UBE1" s="245"/>
      <c r="UBF1" s="245"/>
      <c r="UBG1" s="245"/>
      <c r="UBH1" s="245"/>
      <c r="UBI1" s="245"/>
      <c r="UBJ1" s="245"/>
      <c r="UBK1" s="245"/>
      <c r="UBL1" s="245"/>
      <c r="UBM1" s="245"/>
      <c r="UBN1" s="245"/>
      <c r="UBO1" s="245"/>
      <c r="UBP1" s="245"/>
      <c r="UBQ1" s="245"/>
      <c r="UBR1" s="245"/>
      <c r="UBS1" s="245"/>
      <c r="UBT1" s="245"/>
      <c r="UBU1" s="245"/>
      <c r="UBV1" s="245"/>
      <c r="UBW1" s="245"/>
      <c r="UBX1" s="245"/>
      <c r="UBY1" s="245"/>
      <c r="UBZ1" s="245"/>
      <c r="UCA1" s="245"/>
      <c r="UCB1" s="245"/>
      <c r="UCC1" s="245"/>
      <c r="UCD1" s="245"/>
      <c r="UCE1" s="245"/>
      <c r="UCF1" s="245"/>
      <c r="UCG1" s="245"/>
      <c r="UCH1" s="245"/>
      <c r="UCI1" s="245"/>
      <c r="UCJ1" s="245"/>
      <c r="UCK1" s="245"/>
      <c r="UCL1" s="245"/>
      <c r="UCM1" s="245"/>
      <c r="UCN1" s="245"/>
      <c r="UCO1" s="245"/>
      <c r="UCP1" s="245"/>
      <c r="UCQ1" s="245"/>
      <c r="UCR1" s="245"/>
      <c r="UCS1" s="245"/>
      <c r="UCT1" s="245"/>
      <c r="UCU1" s="245"/>
      <c r="UCV1" s="245"/>
      <c r="UCW1" s="245"/>
      <c r="UCX1" s="245"/>
      <c r="UCY1" s="245"/>
      <c r="UCZ1" s="245"/>
      <c r="UDA1" s="245"/>
      <c r="UDB1" s="245"/>
      <c r="UDC1" s="245"/>
      <c r="UDD1" s="245"/>
      <c r="UDE1" s="245"/>
      <c r="UDF1" s="245"/>
      <c r="UDG1" s="245"/>
      <c r="UDH1" s="245"/>
      <c r="UDI1" s="245"/>
      <c r="UDJ1" s="245"/>
      <c r="UDK1" s="245"/>
      <c r="UDL1" s="245"/>
      <c r="UDM1" s="245"/>
      <c r="UDN1" s="245"/>
      <c r="UDO1" s="245"/>
      <c r="UDP1" s="245"/>
      <c r="UDQ1" s="245"/>
      <c r="UDR1" s="245"/>
      <c r="UDS1" s="245"/>
      <c r="UDT1" s="245"/>
      <c r="UDU1" s="245"/>
      <c r="UDV1" s="245"/>
      <c r="UDW1" s="245"/>
      <c r="UDX1" s="245"/>
      <c r="UDY1" s="245"/>
      <c r="UDZ1" s="245"/>
      <c r="UEA1" s="245"/>
      <c r="UEB1" s="245"/>
      <c r="UEC1" s="245"/>
      <c r="UED1" s="245"/>
      <c r="UEE1" s="245"/>
      <c r="UEF1" s="245"/>
      <c r="UEG1" s="245"/>
      <c r="UEH1" s="245"/>
      <c r="UEI1" s="245"/>
      <c r="UEJ1" s="245"/>
      <c r="UEK1" s="245"/>
      <c r="UEL1" s="245"/>
      <c r="UEM1" s="245"/>
      <c r="UEN1" s="245"/>
      <c r="UEO1" s="245"/>
      <c r="UEP1" s="245"/>
      <c r="UEQ1" s="245"/>
      <c r="UER1" s="245"/>
      <c r="UES1" s="245"/>
      <c r="UET1" s="245"/>
      <c r="UEU1" s="245"/>
      <c r="UEV1" s="245"/>
      <c r="UEW1" s="245"/>
      <c r="UEX1" s="245"/>
      <c r="UEY1" s="245"/>
      <c r="UEZ1" s="245"/>
      <c r="UFA1" s="245"/>
      <c r="UFB1" s="245"/>
      <c r="UFC1" s="245"/>
      <c r="UFD1" s="245"/>
      <c r="UFE1" s="245"/>
      <c r="UFF1" s="245"/>
      <c r="UFG1" s="245"/>
      <c r="UFH1" s="245"/>
      <c r="UFI1" s="245"/>
      <c r="UFJ1" s="245"/>
      <c r="UFK1" s="245"/>
      <c r="UFL1" s="245"/>
      <c r="UFM1" s="245"/>
      <c r="UFN1" s="245"/>
      <c r="UFO1" s="245"/>
      <c r="UFP1" s="245"/>
      <c r="UFQ1" s="245"/>
      <c r="UFR1" s="245"/>
      <c r="UFS1" s="245"/>
      <c r="UFT1" s="245"/>
      <c r="UFU1" s="245"/>
      <c r="UFV1" s="245"/>
      <c r="UFW1" s="245"/>
      <c r="UFX1" s="245"/>
      <c r="UFY1" s="245"/>
      <c r="UFZ1" s="245"/>
      <c r="UGA1" s="245"/>
      <c r="UGB1" s="245"/>
      <c r="UGC1" s="245"/>
      <c r="UGD1" s="245"/>
      <c r="UGE1" s="245"/>
      <c r="UGF1" s="245"/>
      <c r="UGG1" s="245"/>
      <c r="UGH1" s="245"/>
      <c r="UGI1" s="245"/>
      <c r="UGJ1" s="245"/>
      <c r="UGK1" s="245"/>
      <c r="UGL1" s="245"/>
      <c r="UGM1" s="245"/>
      <c r="UGN1" s="245"/>
      <c r="UGO1" s="245"/>
      <c r="UGP1" s="245"/>
      <c r="UGQ1" s="245"/>
      <c r="UGR1" s="245"/>
      <c r="UGS1" s="245"/>
      <c r="UGT1" s="245"/>
      <c r="UGU1" s="245"/>
      <c r="UGV1" s="245"/>
      <c r="UGW1" s="245"/>
      <c r="UGX1" s="245"/>
      <c r="UGY1" s="245"/>
      <c r="UGZ1" s="245"/>
      <c r="UHA1" s="245"/>
      <c r="UHB1" s="245"/>
      <c r="UHC1" s="245"/>
      <c r="UHD1" s="245"/>
      <c r="UHE1" s="245"/>
      <c r="UHF1" s="245"/>
      <c r="UHG1" s="245"/>
      <c r="UHH1" s="245"/>
      <c r="UHI1" s="245"/>
      <c r="UHJ1" s="245"/>
      <c r="UHK1" s="245"/>
      <c r="UHL1" s="245"/>
      <c r="UHM1" s="245"/>
      <c r="UHN1" s="245"/>
      <c r="UHO1" s="245"/>
      <c r="UHP1" s="245"/>
      <c r="UHQ1" s="245"/>
      <c r="UHR1" s="245"/>
      <c r="UHS1" s="245"/>
      <c r="UHT1" s="245"/>
      <c r="UHU1" s="245"/>
      <c r="UHV1" s="245"/>
      <c r="UHW1" s="245"/>
      <c r="UHX1" s="245"/>
      <c r="UHY1" s="245"/>
      <c r="UHZ1" s="245"/>
      <c r="UIA1" s="245"/>
      <c r="UIB1" s="245"/>
      <c r="UIC1" s="245"/>
      <c r="UID1" s="245"/>
      <c r="UIE1" s="245"/>
      <c r="UIF1" s="245"/>
      <c r="UIG1" s="245"/>
      <c r="UIH1" s="245"/>
      <c r="UII1" s="245"/>
      <c r="UIJ1" s="245"/>
      <c r="UIK1" s="245"/>
      <c r="UIL1" s="245"/>
      <c r="UIM1" s="245"/>
      <c r="UIN1" s="245"/>
      <c r="UIO1" s="245"/>
      <c r="UIP1" s="245"/>
      <c r="UIQ1" s="245"/>
      <c r="UIR1" s="245"/>
      <c r="UIS1" s="245"/>
      <c r="UIT1" s="245"/>
      <c r="UIU1" s="245"/>
      <c r="UIV1" s="245"/>
      <c r="UIW1" s="245"/>
      <c r="UIX1" s="245"/>
      <c r="UIY1" s="245"/>
      <c r="UIZ1" s="245"/>
      <c r="UJA1" s="245"/>
      <c r="UJB1" s="245"/>
      <c r="UJC1" s="245"/>
      <c r="UJD1" s="245"/>
      <c r="UJE1" s="245"/>
      <c r="UJF1" s="245"/>
      <c r="UJG1" s="245"/>
      <c r="UJH1" s="245"/>
      <c r="UJI1" s="245"/>
      <c r="UJJ1" s="245"/>
      <c r="UJK1" s="245"/>
      <c r="UJL1" s="245"/>
      <c r="UJM1" s="245"/>
      <c r="UJN1" s="245"/>
      <c r="UJO1" s="245"/>
      <c r="UJP1" s="245"/>
      <c r="UJQ1" s="245"/>
      <c r="UJR1" s="245"/>
      <c r="UJS1" s="245"/>
      <c r="UJT1" s="245"/>
      <c r="UJU1" s="245"/>
      <c r="UJV1" s="245"/>
      <c r="UJW1" s="245"/>
      <c r="UJX1" s="245"/>
      <c r="UJY1" s="245"/>
      <c r="UJZ1" s="245"/>
      <c r="UKA1" s="245"/>
      <c r="UKB1" s="245"/>
      <c r="UKC1" s="245"/>
      <c r="UKD1" s="245"/>
      <c r="UKE1" s="245"/>
      <c r="UKF1" s="245"/>
      <c r="UKG1" s="245"/>
      <c r="UKH1" s="245"/>
      <c r="UKI1" s="245"/>
      <c r="UKJ1" s="245"/>
      <c r="UKK1" s="245"/>
      <c r="UKL1" s="245"/>
      <c r="UKM1" s="245"/>
      <c r="UKN1" s="245"/>
      <c r="UKO1" s="245"/>
      <c r="UKP1" s="245"/>
      <c r="UKQ1" s="245"/>
      <c r="UKR1" s="245"/>
      <c r="UKS1" s="245"/>
      <c r="UKT1" s="245"/>
      <c r="UKU1" s="245"/>
      <c r="UKV1" s="245"/>
      <c r="UKW1" s="245"/>
      <c r="UKX1" s="245"/>
      <c r="UKY1" s="245"/>
      <c r="UKZ1" s="245"/>
      <c r="ULA1" s="245"/>
      <c r="ULB1" s="245"/>
      <c r="ULC1" s="245"/>
      <c r="ULD1" s="245"/>
      <c r="ULE1" s="245"/>
      <c r="ULF1" s="245"/>
      <c r="ULG1" s="245"/>
      <c r="ULH1" s="245"/>
      <c r="ULI1" s="245"/>
      <c r="ULJ1" s="245"/>
      <c r="ULK1" s="245"/>
      <c r="ULL1" s="245"/>
      <c r="ULM1" s="245"/>
      <c r="ULN1" s="245"/>
      <c r="ULO1" s="245"/>
      <c r="ULP1" s="245"/>
      <c r="ULQ1" s="245"/>
      <c r="ULR1" s="245"/>
      <c r="ULS1" s="245"/>
      <c r="ULT1" s="245"/>
      <c r="ULU1" s="245"/>
      <c r="ULV1" s="245"/>
      <c r="ULW1" s="245"/>
      <c r="ULX1" s="245"/>
      <c r="ULY1" s="245"/>
      <c r="ULZ1" s="245"/>
      <c r="UMA1" s="245"/>
      <c r="UMB1" s="245"/>
      <c r="UMC1" s="245"/>
      <c r="UMD1" s="245"/>
      <c r="UME1" s="245"/>
      <c r="UMF1" s="245"/>
      <c r="UMG1" s="245"/>
      <c r="UMH1" s="245"/>
      <c r="UMI1" s="245"/>
      <c r="UMJ1" s="245"/>
      <c r="UMK1" s="245"/>
      <c r="UML1" s="245"/>
      <c r="UMM1" s="245"/>
      <c r="UMN1" s="245"/>
      <c r="UMO1" s="245"/>
      <c r="UMP1" s="245"/>
      <c r="UMQ1" s="245"/>
      <c r="UMR1" s="245"/>
      <c r="UMS1" s="245"/>
      <c r="UMT1" s="245"/>
      <c r="UMU1" s="245"/>
      <c r="UMV1" s="245"/>
      <c r="UMW1" s="245"/>
      <c r="UMX1" s="245"/>
      <c r="UMY1" s="245"/>
      <c r="UMZ1" s="245"/>
      <c r="UNA1" s="245"/>
      <c r="UNB1" s="245"/>
      <c r="UNC1" s="245"/>
      <c r="UND1" s="245"/>
      <c r="UNE1" s="245"/>
      <c r="UNF1" s="245"/>
      <c r="UNG1" s="245"/>
      <c r="UNH1" s="245"/>
      <c r="UNI1" s="245"/>
      <c r="UNJ1" s="245"/>
      <c r="UNK1" s="245"/>
      <c r="UNL1" s="245"/>
      <c r="UNM1" s="245"/>
      <c r="UNN1" s="245"/>
      <c r="UNO1" s="245"/>
      <c r="UNP1" s="245"/>
      <c r="UNQ1" s="245"/>
      <c r="UNR1" s="245"/>
      <c r="UNS1" s="245"/>
      <c r="UNT1" s="245"/>
      <c r="UNU1" s="245"/>
      <c r="UNV1" s="245"/>
      <c r="UNW1" s="245"/>
      <c r="UNX1" s="245"/>
      <c r="UNY1" s="245"/>
      <c r="UNZ1" s="245"/>
      <c r="UOA1" s="245"/>
      <c r="UOB1" s="245"/>
      <c r="UOC1" s="245"/>
      <c r="UOD1" s="245"/>
      <c r="UOE1" s="245"/>
      <c r="UOF1" s="245"/>
      <c r="UOG1" s="245"/>
      <c r="UOH1" s="245"/>
      <c r="UOI1" s="245"/>
      <c r="UOJ1" s="245"/>
      <c r="UOK1" s="245"/>
      <c r="UOL1" s="245"/>
      <c r="UOM1" s="245"/>
      <c r="UON1" s="245"/>
      <c r="UOO1" s="245"/>
      <c r="UOP1" s="245"/>
      <c r="UOQ1" s="245"/>
      <c r="UOR1" s="245"/>
      <c r="UOS1" s="245"/>
      <c r="UOT1" s="245"/>
      <c r="UOU1" s="245"/>
      <c r="UOV1" s="245"/>
      <c r="UOW1" s="245"/>
      <c r="UOX1" s="245"/>
      <c r="UOY1" s="245"/>
      <c r="UOZ1" s="245"/>
      <c r="UPA1" s="245"/>
      <c r="UPB1" s="245"/>
      <c r="UPC1" s="245"/>
      <c r="UPD1" s="245"/>
      <c r="UPE1" s="245"/>
      <c r="UPF1" s="245"/>
      <c r="UPG1" s="245"/>
      <c r="UPH1" s="245"/>
      <c r="UPI1" s="245"/>
      <c r="UPJ1" s="245"/>
      <c r="UPK1" s="245"/>
      <c r="UPL1" s="245"/>
      <c r="UPM1" s="245"/>
      <c r="UPN1" s="245"/>
      <c r="UPO1" s="245"/>
      <c r="UPP1" s="245"/>
      <c r="UPQ1" s="245"/>
      <c r="UPR1" s="245"/>
      <c r="UPS1" s="245"/>
      <c r="UPT1" s="245"/>
      <c r="UPU1" s="245"/>
      <c r="UPV1" s="245"/>
      <c r="UPW1" s="245"/>
      <c r="UPX1" s="245"/>
      <c r="UPY1" s="245"/>
      <c r="UPZ1" s="245"/>
      <c r="UQA1" s="245"/>
      <c r="UQB1" s="245"/>
      <c r="UQC1" s="245"/>
      <c r="UQD1" s="245"/>
      <c r="UQE1" s="245"/>
      <c r="UQF1" s="245"/>
      <c r="UQG1" s="245"/>
      <c r="UQH1" s="245"/>
      <c r="UQI1" s="245"/>
      <c r="UQJ1" s="245"/>
      <c r="UQK1" s="245"/>
      <c r="UQL1" s="245"/>
      <c r="UQM1" s="245"/>
      <c r="UQN1" s="245"/>
      <c r="UQO1" s="245"/>
      <c r="UQP1" s="245"/>
      <c r="UQQ1" s="245"/>
      <c r="UQR1" s="245"/>
      <c r="UQS1" s="245"/>
      <c r="UQT1" s="245"/>
      <c r="UQU1" s="245"/>
      <c r="UQV1" s="245"/>
      <c r="UQW1" s="245"/>
      <c r="UQX1" s="245"/>
      <c r="UQY1" s="245"/>
      <c r="UQZ1" s="245"/>
      <c r="URA1" s="245"/>
      <c r="URB1" s="245"/>
      <c r="URC1" s="245"/>
      <c r="URD1" s="245"/>
      <c r="URE1" s="245"/>
      <c r="URF1" s="245"/>
      <c r="URG1" s="245"/>
      <c r="URH1" s="245"/>
      <c r="URI1" s="245"/>
      <c r="URJ1" s="245"/>
      <c r="URK1" s="245"/>
      <c r="URL1" s="245"/>
      <c r="URM1" s="245"/>
      <c r="URN1" s="245"/>
      <c r="URO1" s="245"/>
      <c r="URP1" s="245"/>
      <c r="URQ1" s="245"/>
      <c r="URR1" s="245"/>
      <c r="URS1" s="245"/>
      <c r="URT1" s="245"/>
      <c r="URU1" s="245"/>
      <c r="URV1" s="245"/>
      <c r="URW1" s="245"/>
      <c r="URX1" s="245"/>
      <c r="URY1" s="245"/>
      <c r="URZ1" s="245"/>
      <c r="USA1" s="245"/>
      <c r="USB1" s="245"/>
      <c r="USC1" s="245"/>
      <c r="USD1" s="245"/>
      <c r="USE1" s="245"/>
      <c r="USF1" s="245"/>
      <c r="USG1" s="245"/>
      <c r="USH1" s="245"/>
      <c r="USI1" s="245"/>
      <c r="USJ1" s="245"/>
      <c r="USK1" s="245"/>
      <c r="USL1" s="245"/>
      <c r="USM1" s="245"/>
      <c r="USN1" s="245"/>
      <c r="USO1" s="245"/>
      <c r="USP1" s="245"/>
      <c r="USQ1" s="245"/>
      <c r="USR1" s="245"/>
      <c r="USS1" s="245"/>
      <c r="UST1" s="245"/>
      <c r="USU1" s="245"/>
      <c r="USV1" s="245"/>
      <c r="USW1" s="245"/>
      <c r="USX1" s="245"/>
      <c r="USY1" s="245"/>
      <c r="USZ1" s="245"/>
      <c r="UTA1" s="245"/>
      <c r="UTB1" s="245"/>
      <c r="UTC1" s="245"/>
      <c r="UTD1" s="245"/>
      <c r="UTE1" s="245"/>
      <c r="UTF1" s="245"/>
      <c r="UTG1" s="245"/>
      <c r="UTH1" s="245"/>
      <c r="UTI1" s="245"/>
      <c r="UTJ1" s="245"/>
      <c r="UTK1" s="245"/>
      <c r="UTL1" s="245"/>
      <c r="UTM1" s="245"/>
      <c r="UTN1" s="245"/>
      <c r="UTO1" s="245"/>
      <c r="UTP1" s="245"/>
      <c r="UTQ1" s="245"/>
      <c r="UTR1" s="245"/>
      <c r="UTS1" s="245"/>
      <c r="UTT1" s="245"/>
      <c r="UTU1" s="245"/>
      <c r="UTV1" s="245"/>
      <c r="UTW1" s="245"/>
      <c r="UTX1" s="245"/>
      <c r="UTY1" s="245"/>
      <c r="UTZ1" s="245"/>
      <c r="UUA1" s="245"/>
      <c r="UUB1" s="245"/>
      <c r="UUC1" s="245"/>
      <c r="UUD1" s="245"/>
      <c r="UUE1" s="245"/>
      <c r="UUF1" s="245"/>
      <c r="UUG1" s="245"/>
      <c r="UUH1" s="245"/>
      <c r="UUI1" s="245"/>
      <c r="UUJ1" s="245"/>
      <c r="UUK1" s="245"/>
      <c r="UUL1" s="245"/>
      <c r="UUM1" s="245"/>
      <c r="UUN1" s="245"/>
      <c r="UUO1" s="245"/>
      <c r="UUP1" s="245"/>
      <c r="UUQ1" s="245"/>
      <c r="UUR1" s="245"/>
      <c r="UUS1" s="245"/>
      <c r="UUT1" s="245"/>
      <c r="UUU1" s="245"/>
      <c r="UUV1" s="245"/>
      <c r="UUW1" s="245"/>
      <c r="UUX1" s="245"/>
      <c r="UUY1" s="245"/>
      <c r="UUZ1" s="245"/>
      <c r="UVA1" s="245"/>
      <c r="UVB1" s="245"/>
      <c r="UVC1" s="245"/>
      <c r="UVD1" s="245"/>
      <c r="UVE1" s="245"/>
      <c r="UVF1" s="245"/>
      <c r="UVG1" s="245"/>
      <c r="UVH1" s="245"/>
      <c r="UVI1" s="245"/>
      <c r="UVJ1" s="245"/>
      <c r="UVK1" s="245"/>
      <c r="UVL1" s="245"/>
      <c r="UVM1" s="245"/>
      <c r="UVN1" s="245"/>
      <c r="UVO1" s="245"/>
      <c r="UVP1" s="245"/>
      <c r="UVQ1" s="245"/>
      <c r="UVR1" s="245"/>
      <c r="UVS1" s="245"/>
      <c r="UVT1" s="245"/>
      <c r="UVU1" s="245"/>
      <c r="UVV1" s="245"/>
      <c r="UVW1" s="245"/>
      <c r="UVX1" s="245"/>
      <c r="UVY1" s="245"/>
      <c r="UVZ1" s="245"/>
      <c r="UWA1" s="245"/>
      <c r="UWB1" s="245"/>
      <c r="UWC1" s="245"/>
      <c r="UWD1" s="245"/>
      <c r="UWE1" s="245"/>
      <c r="UWF1" s="245"/>
      <c r="UWG1" s="245"/>
      <c r="UWH1" s="245"/>
      <c r="UWI1" s="245"/>
      <c r="UWJ1" s="245"/>
      <c r="UWK1" s="245"/>
      <c r="UWL1" s="245"/>
      <c r="UWM1" s="245"/>
      <c r="UWN1" s="245"/>
      <c r="UWO1" s="245"/>
      <c r="UWP1" s="245"/>
      <c r="UWQ1" s="245"/>
      <c r="UWR1" s="245"/>
      <c r="UWS1" s="245"/>
      <c r="UWT1" s="245"/>
      <c r="UWU1" s="245"/>
      <c r="UWV1" s="245"/>
      <c r="UWW1" s="245"/>
      <c r="UWX1" s="245"/>
      <c r="UWY1" s="245"/>
      <c r="UWZ1" s="245"/>
      <c r="UXA1" s="245"/>
      <c r="UXB1" s="245"/>
      <c r="UXC1" s="245"/>
      <c r="UXD1" s="245"/>
      <c r="UXE1" s="245"/>
      <c r="UXF1" s="245"/>
      <c r="UXG1" s="245"/>
      <c r="UXH1" s="245"/>
      <c r="UXI1" s="245"/>
      <c r="UXJ1" s="245"/>
      <c r="UXK1" s="245"/>
      <c r="UXL1" s="245"/>
      <c r="UXM1" s="245"/>
      <c r="UXN1" s="245"/>
      <c r="UXO1" s="245"/>
      <c r="UXP1" s="245"/>
      <c r="UXQ1" s="245"/>
      <c r="UXR1" s="245"/>
      <c r="UXS1" s="245"/>
      <c r="UXT1" s="245"/>
      <c r="UXU1" s="245"/>
      <c r="UXV1" s="245"/>
      <c r="UXW1" s="245"/>
      <c r="UXX1" s="245"/>
      <c r="UXY1" s="245"/>
      <c r="UXZ1" s="245"/>
      <c r="UYA1" s="245"/>
      <c r="UYB1" s="245"/>
      <c r="UYC1" s="245"/>
      <c r="UYD1" s="245"/>
      <c r="UYE1" s="245"/>
      <c r="UYF1" s="245"/>
      <c r="UYG1" s="245"/>
      <c r="UYH1" s="245"/>
      <c r="UYI1" s="245"/>
      <c r="UYJ1" s="245"/>
      <c r="UYK1" s="245"/>
      <c r="UYL1" s="245"/>
      <c r="UYM1" s="245"/>
      <c r="UYN1" s="245"/>
      <c r="UYO1" s="245"/>
      <c r="UYP1" s="245"/>
      <c r="UYQ1" s="245"/>
      <c r="UYR1" s="245"/>
      <c r="UYS1" s="245"/>
      <c r="UYT1" s="245"/>
      <c r="UYU1" s="245"/>
      <c r="UYV1" s="245"/>
      <c r="UYW1" s="245"/>
      <c r="UYX1" s="245"/>
      <c r="UYY1" s="245"/>
      <c r="UYZ1" s="245"/>
      <c r="UZA1" s="245"/>
      <c r="UZB1" s="245"/>
      <c r="UZC1" s="245"/>
      <c r="UZD1" s="245"/>
      <c r="UZE1" s="245"/>
      <c r="UZF1" s="245"/>
      <c r="UZG1" s="245"/>
      <c r="UZH1" s="245"/>
      <c r="UZI1" s="245"/>
      <c r="UZJ1" s="245"/>
      <c r="UZK1" s="245"/>
      <c r="UZL1" s="245"/>
      <c r="UZM1" s="245"/>
      <c r="UZN1" s="245"/>
      <c r="UZO1" s="245"/>
      <c r="UZP1" s="245"/>
      <c r="UZQ1" s="245"/>
      <c r="UZR1" s="245"/>
      <c r="UZS1" s="245"/>
      <c r="UZT1" s="245"/>
      <c r="UZU1" s="245"/>
      <c r="UZV1" s="245"/>
      <c r="UZW1" s="245"/>
      <c r="UZX1" s="245"/>
      <c r="UZY1" s="245"/>
      <c r="UZZ1" s="245"/>
      <c r="VAA1" s="245"/>
      <c r="VAB1" s="245"/>
      <c r="VAC1" s="245"/>
      <c r="VAD1" s="245"/>
      <c r="VAE1" s="245"/>
      <c r="VAF1" s="245"/>
      <c r="VAG1" s="245"/>
      <c r="VAH1" s="245"/>
      <c r="VAI1" s="245"/>
      <c r="VAJ1" s="245"/>
      <c r="VAK1" s="245"/>
      <c r="VAL1" s="245"/>
      <c r="VAM1" s="245"/>
      <c r="VAN1" s="245"/>
      <c r="VAO1" s="245"/>
      <c r="VAP1" s="245"/>
      <c r="VAQ1" s="245"/>
      <c r="VAR1" s="245"/>
      <c r="VAS1" s="245"/>
      <c r="VAT1" s="245"/>
      <c r="VAU1" s="245"/>
      <c r="VAV1" s="245"/>
      <c r="VAW1" s="245"/>
      <c r="VAX1" s="245"/>
      <c r="VAY1" s="245"/>
      <c r="VAZ1" s="245"/>
      <c r="VBA1" s="245"/>
      <c r="VBB1" s="245"/>
      <c r="VBC1" s="245"/>
      <c r="VBD1" s="245"/>
      <c r="VBE1" s="245"/>
      <c r="VBF1" s="245"/>
      <c r="VBG1" s="245"/>
      <c r="VBH1" s="245"/>
      <c r="VBI1" s="245"/>
      <c r="VBJ1" s="245"/>
      <c r="VBK1" s="245"/>
      <c r="VBL1" s="245"/>
      <c r="VBM1" s="245"/>
      <c r="VBN1" s="245"/>
      <c r="VBO1" s="245"/>
      <c r="VBP1" s="245"/>
      <c r="VBQ1" s="245"/>
      <c r="VBR1" s="245"/>
      <c r="VBS1" s="245"/>
      <c r="VBT1" s="245"/>
      <c r="VBU1" s="245"/>
      <c r="VBV1" s="245"/>
      <c r="VBW1" s="245"/>
      <c r="VBX1" s="245"/>
      <c r="VBY1" s="245"/>
      <c r="VBZ1" s="245"/>
      <c r="VCA1" s="245"/>
      <c r="VCB1" s="245"/>
      <c r="VCC1" s="245"/>
      <c r="VCD1" s="245"/>
      <c r="VCE1" s="245"/>
      <c r="VCF1" s="245"/>
      <c r="VCG1" s="245"/>
      <c r="VCH1" s="245"/>
      <c r="VCI1" s="245"/>
      <c r="VCJ1" s="245"/>
      <c r="VCK1" s="245"/>
      <c r="VCL1" s="245"/>
      <c r="VCM1" s="245"/>
      <c r="VCN1" s="245"/>
      <c r="VCO1" s="245"/>
      <c r="VCP1" s="245"/>
      <c r="VCQ1" s="245"/>
      <c r="VCR1" s="245"/>
      <c r="VCS1" s="245"/>
      <c r="VCT1" s="245"/>
      <c r="VCU1" s="245"/>
      <c r="VCV1" s="245"/>
      <c r="VCW1" s="245"/>
      <c r="VCX1" s="245"/>
      <c r="VCY1" s="245"/>
      <c r="VCZ1" s="245"/>
      <c r="VDA1" s="245"/>
      <c r="VDB1" s="245"/>
      <c r="VDC1" s="245"/>
      <c r="VDD1" s="245"/>
      <c r="VDE1" s="245"/>
      <c r="VDF1" s="245"/>
      <c r="VDG1" s="245"/>
      <c r="VDH1" s="245"/>
      <c r="VDI1" s="245"/>
      <c r="VDJ1" s="245"/>
      <c r="VDK1" s="245"/>
      <c r="VDL1" s="245"/>
      <c r="VDM1" s="245"/>
      <c r="VDN1" s="245"/>
      <c r="VDO1" s="245"/>
      <c r="VDP1" s="245"/>
      <c r="VDQ1" s="245"/>
      <c r="VDR1" s="245"/>
      <c r="VDS1" s="245"/>
      <c r="VDT1" s="245"/>
      <c r="VDU1" s="245"/>
      <c r="VDV1" s="245"/>
      <c r="VDW1" s="245"/>
      <c r="VDX1" s="245"/>
      <c r="VDY1" s="245"/>
      <c r="VDZ1" s="245"/>
      <c r="VEA1" s="245"/>
      <c r="VEB1" s="245"/>
      <c r="VEC1" s="245"/>
      <c r="VED1" s="245"/>
      <c r="VEE1" s="245"/>
      <c r="VEF1" s="245"/>
      <c r="VEG1" s="245"/>
      <c r="VEH1" s="245"/>
      <c r="VEI1" s="245"/>
      <c r="VEJ1" s="245"/>
      <c r="VEK1" s="245"/>
      <c r="VEL1" s="245"/>
      <c r="VEM1" s="245"/>
      <c r="VEN1" s="245"/>
      <c r="VEO1" s="245"/>
      <c r="VEP1" s="245"/>
      <c r="VEQ1" s="245"/>
      <c r="VER1" s="245"/>
      <c r="VES1" s="245"/>
      <c r="VET1" s="245"/>
      <c r="VEU1" s="245"/>
      <c r="VEV1" s="245"/>
      <c r="VEW1" s="245"/>
      <c r="VEX1" s="245"/>
      <c r="VEY1" s="245"/>
      <c r="VEZ1" s="245"/>
      <c r="VFA1" s="245"/>
      <c r="VFB1" s="245"/>
      <c r="VFC1" s="245"/>
      <c r="VFD1" s="245"/>
      <c r="VFE1" s="245"/>
      <c r="VFF1" s="245"/>
      <c r="VFG1" s="245"/>
      <c r="VFH1" s="245"/>
      <c r="VFI1" s="245"/>
      <c r="VFJ1" s="245"/>
      <c r="VFK1" s="245"/>
      <c r="VFL1" s="245"/>
      <c r="VFM1" s="245"/>
      <c r="VFN1" s="245"/>
      <c r="VFO1" s="245"/>
      <c r="VFP1" s="245"/>
      <c r="VFQ1" s="245"/>
      <c r="VFR1" s="245"/>
      <c r="VFS1" s="245"/>
      <c r="VFT1" s="245"/>
      <c r="VFU1" s="245"/>
      <c r="VFV1" s="245"/>
      <c r="VFW1" s="245"/>
      <c r="VFX1" s="245"/>
      <c r="VFY1" s="245"/>
      <c r="VFZ1" s="245"/>
      <c r="VGA1" s="245"/>
      <c r="VGB1" s="245"/>
      <c r="VGC1" s="245"/>
      <c r="VGD1" s="245"/>
      <c r="VGE1" s="245"/>
      <c r="VGF1" s="245"/>
      <c r="VGG1" s="245"/>
      <c r="VGH1" s="245"/>
      <c r="VGI1" s="245"/>
      <c r="VGJ1" s="245"/>
      <c r="VGK1" s="245"/>
      <c r="VGL1" s="245"/>
      <c r="VGM1" s="245"/>
      <c r="VGN1" s="245"/>
      <c r="VGO1" s="245"/>
      <c r="VGP1" s="245"/>
      <c r="VGQ1" s="245"/>
      <c r="VGR1" s="245"/>
      <c r="VGS1" s="245"/>
      <c r="VGT1" s="245"/>
      <c r="VGU1" s="245"/>
      <c r="VGV1" s="245"/>
      <c r="VGW1" s="245"/>
      <c r="VGX1" s="245"/>
      <c r="VGY1" s="245"/>
      <c r="VGZ1" s="245"/>
      <c r="VHA1" s="245"/>
      <c r="VHB1" s="245"/>
      <c r="VHC1" s="245"/>
      <c r="VHD1" s="245"/>
      <c r="VHE1" s="245"/>
      <c r="VHF1" s="245"/>
      <c r="VHG1" s="245"/>
      <c r="VHH1" s="245"/>
      <c r="VHI1" s="245"/>
      <c r="VHJ1" s="245"/>
      <c r="VHK1" s="245"/>
      <c r="VHL1" s="245"/>
      <c r="VHM1" s="245"/>
      <c r="VHN1" s="245"/>
      <c r="VHO1" s="245"/>
      <c r="VHP1" s="245"/>
      <c r="VHQ1" s="245"/>
      <c r="VHR1" s="245"/>
      <c r="VHS1" s="245"/>
      <c r="VHT1" s="245"/>
      <c r="VHU1" s="245"/>
      <c r="VHV1" s="245"/>
      <c r="VHW1" s="245"/>
      <c r="VHX1" s="245"/>
      <c r="VHY1" s="245"/>
      <c r="VHZ1" s="245"/>
      <c r="VIA1" s="245"/>
      <c r="VIB1" s="245"/>
      <c r="VIC1" s="245"/>
      <c r="VID1" s="245"/>
      <c r="VIE1" s="245"/>
      <c r="VIF1" s="245"/>
      <c r="VIG1" s="245"/>
      <c r="VIH1" s="245"/>
      <c r="VII1" s="245"/>
      <c r="VIJ1" s="245"/>
      <c r="VIK1" s="245"/>
      <c r="VIL1" s="245"/>
      <c r="VIM1" s="245"/>
      <c r="VIN1" s="245"/>
      <c r="VIO1" s="245"/>
      <c r="VIP1" s="245"/>
      <c r="VIQ1" s="245"/>
      <c r="VIR1" s="245"/>
      <c r="VIS1" s="245"/>
      <c r="VIT1" s="245"/>
      <c r="VIU1" s="245"/>
      <c r="VIV1" s="245"/>
      <c r="VIW1" s="245"/>
      <c r="VIX1" s="245"/>
      <c r="VIY1" s="245"/>
      <c r="VIZ1" s="245"/>
      <c r="VJA1" s="245"/>
      <c r="VJB1" s="245"/>
      <c r="VJC1" s="245"/>
      <c r="VJD1" s="245"/>
      <c r="VJE1" s="245"/>
      <c r="VJF1" s="245"/>
      <c r="VJG1" s="245"/>
      <c r="VJH1" s="245"/>
      <c r="VJI1" s="245"/>
      <c r="VJJ1" s="245"/>
      <c r="VJK1" s="245"/>
      <c r="VJL1" s="245"/>
      <c r="VJM1" s="245"/>
      <c r="VJN1" s="245"/>
      <c r="VJO1" s="245"/>
      <c r="VJP1" s="245"/>
      <c r="VJQ1" s="245"/>
      <c r="VJR1" s="245"/>
      <c r="VJS1" s="245"/>
      <c r="VJT1" s="245"/>
      <c r="VJU1" s="245"/>
      <c r="VJV1" s="245"/>
      <c r="VJW1" s="245"/>
      <c r="VJX1" s="245"/>
      <c r="VJY1" s="245"/>
      <c r="VJZ1" s="245"/>
      <c r="VKA1" s="245"/>
      <c r="VKB1" s="245"/>
      <c r="VKC1" s="245"/>
      <c r="VKD1" s="245"/>
      <c r="VKE1" s="245"/>
      <c r="VKF1" s="245"/>
      <c r="VKG1" s="245"/>
      <c r="VKH1" s="245"/>
      <c r="VKI1" s="245"/>
      <c r="VKJ1" s="245"/>
      <c r="VKK1" s="245"/>
      <c r="VKL1" s="245"/>
      <c r="VKM1" s="245"/>
      <c r="VKN1" s="245"/>
      <c r="VKO1" s="245"/>
      <c r="VKP1" s="245"/>
      <c r="VKQ1" s="245"/>
      <c r="VKR1" s="245"/>
      <c r="VKS1" s="245"/>
      <c r="VKT1" s="245"/>
      <c r="VKU1" s="245"/>
      <c r="VKV1" s="245"/>
      <c r="VKW1" s="245"/>
      <c r="VKX1" s="245"/>
      <c r="VKY1" s="245"/>
      <c r="VKZ1" s="245"/>
      <c r="VLA1" s="245"/>
      <c r="VLB1" s="245"/>
      <c r="VLC1" s="245"/>
      <c r="VLD1" s="245"/>
      <c r="VLE1" s="245"/>
      <c r="VLF1" s="245"/>
      <c r="VLG1" s="245"/>
      <c r="VLH1" s="245"/>
      <c r="VLI1" s="245"/>
      <c r="VLJ1" s="245"/>
      <c r="VLK1" s="245"/>
      <c r="VLL1" s="245"/>
      <c r="VLM1" s="245"/>
      <c r="VLN1" s="245"/>
      <c r="VLO1" s="245"/>
      <c r="VLP1" s="245"/>
      <c r="VLQ1" s="245"/>
      <c r="VLR1" s="245"/>
      <c r="VLS1" s="245"/>
      <c r="VLT1" s="245"/>
      <c r="VLU1" s="245"/>
      <c r="VLV1" s="245"/>
      <c r="VLW1" s="245"/>
      <c r="VLX1" s="245"/>
      <c r="VLY1" s="245"/>
      <c r="VLZ1" s="245"/>
      <c r="VMA1" s="245"/>
      <c r="VMB1" s="245"/>
      <c r="VMC1" s="245"/>
      <c r="VMD1" s="245"/>
      <c r="VME1" s="245"/>
      <c r="VMF1" s="245"/>
      <c r="VMG1" s="245"/>
      <c r="VMH1" s="245"/>
      <c r="VMI1" s="245"/>
      <c r="VMJ1" s="245"/>
      <c r="VMK1" s="245"/>
      <c r="VML1" s="245"/>
      <c r="VMM1" s="245"/>
      <c r="VMN1" s="245"/>
      <c r="VMO1" s="245"/>
      <c r="VMP1" s="245"/>
      <c r="VMQ1" s="245"/>
      <c r="VMR1" s="245"/>
      <c r="VMS1" s="245"/>
      <c r="VMT1" s="245"/>
      <c r="VMU1" s="245"/>
      <c r="VMV1" s="245"/>
      <c r="VMW1" s="245"/>
      <c r="VMX1" s="245"/>
      <c r="VMY1" s="245"/>
      <c r="VMZ1" s="245"/>
      <c r="VNA1" s="245"/>
      <c r="VNB1" s="245"/>
      <c r="VNC1" s="245"/>
      <c r="VND1" s="245"/>
      <c r="VNE1" s="245"/>
      <c r="VNF1" s="245"/>
      <c r="VNG1" s="245"/>
      <c r="VNH1" s="245"/>
      <c r="VNI1" s="245"/>
      <c r="VNJ1" s="245"/>
      <c r="VNK1" s="245"/>
      <c r="VNL1" s="245"/>
      <c r="VNM1" s="245"/>
      <c r="VNN1" s="245"/>
      <c r="VNO1" s="245"/>
      <c r="VNP1" s="245"/>
      <c r="VNQ1" s="245"/>
      <c r="VNR1" s="245"/>
      <c r="VNS1" s="245"/>
      <c r="VNT1" s="245"/>
      <c r="VNU1" s="245"/>
      <c r="VNV1" s="245"/>
      <c r="VNW1" s="245"/>
      <c r="VNX1" s="245"/>
      <c r="VNY1" s="245"/>
      <c r="VNZ1" s="245"/>
      <c r="VOA1" s="245"/>
      <c r="VOB1" s="245"/>
      <c r="VOC1" s="245"/>
      <c r="VOD1" s="245"/>
      <c r="VOE1" s="245"/>
      <c r="VOF1" s="245"/>
      <c r="VOG1" s="245"/>
      <c r="VOH1" s="245"/>
      <c r="VOI1" s="245"/>
      <c r="VOJ1" s="245"/>
      <c r="VOK1" s="245"/>
      <c r="VOL1" s="245"/>
      <c r="VOM1" s="245"/>
      <c r="VON1" s="245"/>
      <c r="VOO1" s="245"/>
      <c r="VOP1" s="245"/>
      <c r="VOQ1" s="245"/>
      <c r="VOR1" s="245"/>
      <c r="VOS1" s="245"/>
      <c r="VOT1" s="245"/>
      <c r="VOU1" s="245"/>
      <c r="VOV1" s="245"/>
      <c r="VOW1" s="245"/>
      <c r="VOX1" s="245"/>
      <c r="VOY1" s="245"/>
      <c r="VOZ1" s="245"/>
      <c r="VPA1" s="245"/>
      <c r="VPB1" s="245"/>
      <c r="VPC1" s="245"/>
      <c r="VPD1" s="245"/>
      <c r="VPE1" s="245"/>
      <c r="VPF1" s="245"/>
      <c r="VPG1" s="245"/>
      <c r="VPH1" s="245"/>
      <c r="VPI1" s="245"/>
      <c r="VPJ1" s="245"/>
      <c r="VPK1" s="245"/>
      <c r="VPL1" s="245"/>
      <c r="VPM1" s="245"/>
      <c r="VPN1" s="245"/>
      <c r="VPO1" s="245"/>
      <c r="VPP1" s="245"/>
      <c r="VPQ1" s="245"/>
      <c r="VPR1" s="245"/>
      <c r="VPS1" s="245"/>
      <c r="VPT1" s="245"/>
      <c r="VPU1" s="245"/>
      <c r="VPV1" s="245"/>
      <c r="VPW1" s="245"/>
      <c r="VPX1" s="245"/>
      <c r="VPY1" s="245"/>
      <c r="VPZ1" s="245"/>
      <c r="VQA1" s="245"/>
      <c r="VQB1" s="245"/>
      <c r="VQC1" s="245"/>
      <c r="VQD1" s="245"/>
      <c r="VQE1" s="245"/>
      <c r="VQF1" s="245"/>
      <c r="VQG1" s="245"/>
      <c r="VQH1" s="245"/>
      <c r="VQI1" s="245"/>
      <c r="VQJ1" s="245"/>
      <c r="VQK1" s="245"/>
      <c r="VQL1" s="245"/>
      <c r="VQM1" s="245"/>
      <c r="VQN1" s="245"/>
      <c r="VQO1" s="245"/>
      <c r="VQP1" s="245"/>
      <c r="VQQ1" s="245"/>
      <c r="VQR1" s="245"/>
      <c r="VQS1" s="245"/>
      <c r="VQT1" s="245"/>
      <c r="VQU1" s="245"/>
      <c r="VQV1" s="245"/>
      <c r="VQW1" s="245"/>
      <c r="VQX1" s="245"/>
      <c r="VQY1" s="245"/>
      <c r="VQZ1" s="245"/>
      <c r="VRA1" s="245"/>
      <c r="VRB1" s="245"/>
      <c r="VRC1" s="245"/>
      <c r="VRD1" s="245"/>
      <c r="VRE1" s="245"/>
      <c r="VRF1" s="245"/>
      <c r="VRG1" s="245"/>
      <c r="VRH1" s="245"/>
      <c r="VRI1" s="245"/>
      <c r="VRJ1" s="245"/>
      <c r="VRK1" s="245"/>
      <c r="VRL1" s="245"/>
      <c r="VRM1" s="245"/>
      <c r="VRN1" s="245"/>
      <c r="VRO1" s="245"/>
      <c r="VRP1" s="245"/>
      <c r="VRQ1" s="245"/>
      <c r="VRR1" s="245"/>
      <c r="VRS1" s="245"/>
      <c r="VRT1" s="245"/>
      <c r="VRU1" s="245"/>
      <c r="VRV1" s="245"/>
      <c r="VRW1" s="245"/>
      <c r="VRX1" s="245"/>
      <c r="VRY1" s="245"/>
      <c r="VRZ1" s="245"/>
      <c r="VSA1" s="245"/>
      <c r="VSB1" s="245"/>
      <c r="VSC1" s="245"/>
      <c r="VSD1" s="245"/>
      <c r="VSE1" s="245"/>
      <c r="VSF1" s="245"/>
      <c r="VSG1" s="245"/>
      <c r="VSH1" s="245"/>
      <c r="VSI1" s="245"/>
      <c r="VSJ1" s="245"/>
      <c r="VSK1" s="245"/>
      <c r="VSL1" s="245"/>
      <c r="VSM1" s="245"/>
      <c r="VSN1" s="245"/>
      <c r="VSO1" s="245"/>
      <c r="VSP1" s="245"/>
      <c r="VSQ1" s="245"/>
      <c r="VSR1" s="245"/>
      <c r="VSS1" s="245"/>
      <c r="VST1" s="245"/>
      <c r="VSU1" s="245"/>
      <c r="VSV1" s="245"/>
      <c r="VSW1" s="245"/>
      <c r="VSX1" s="245"/>
      <c r="VSY1" s="245"/>
      <c r="VSZ1" s="245"/>
      <c r="VTA1" s="245"/>
      <c r="VTB1" s="245"/>
      <c r="VTC1" s="245"/>
      <c r="VTD1" s="245"/>
      <c r="VTE1" s="245"/>
      <c r="VTF1" s="245"/>
      <c r="VTG1" s="245"/>
      <c r="VTH1" s="245"/>
      <c r="VTI1" s="245"/>
      <c r="VTJ1" s="245"/>
      <c r="VTK1" s="245"/>
      <c r="VTL1" s="245"/>
      <c r="VTM1" s="245"/>
      <c r="VTN1" s="245"/>
      <c r="VTO1" s="245"/>
      <c r="VTP1" s="245"/>
      <c r="VTQ1" s="245"/>
      <c r="VTR1" s="245"/>
      <c r="VTS1" s="245"/>
      <c r="VTT1" s="245"/>
      <c r="VTU1" s="245"/>
      <c r="VTV1" s="245"/>
      <c r="VTW1" s="245"/>
      <c r="VTX1" s="245"/>
      <c r="VTY1" s="245"/>
      <c r="VTZ1" s="245"/>
      <c r="VUA1" s="245"/>
      <c r="VUB1" s="245"/>
      <c r="VUC1" s="245"/>
      <c r="VUD1" s="245"/>
      <c r="VUE1" s="245"/>
      <c r="VUF1" s="245"/>
      <c r="VUG1" s="245"/>
      <c r="VUH1" s="245"/>
      <c r="VUI1" s="245"/>
      <c r="VUJ1" s="245"/>
      <c r="VUK1" s="245"/>
      <c r="VUL1" s="245"/>
      <c r="VUM1" s="245"/>
      <c r="VUN1" s="245"/>
      <c r="VUO1" s="245"/>
      <c r="VUP1" s="245"/>
      <c r="VUQ1" s="245"/>
      <c r="VUR1" s="245"/>
      <c r="VUS1" s="245"/>
      <c r="VUT1" s="245"/>
      <c r="VUU1" s="245"/>
      <c r="VUV1" s="245"/>
      <c r="VUW1" s="245"/>
      <c r="VUX1" s="245"/>
      <c r="VUY1" s="245"/>
      <c r="VUZ1" s="245"/>
      <c r="VVA1" s="245"/>
      <c r="VVB1" s="245"/>
      <c r="VVC1" s="245"/>
      <c r="VVD1" s="245"/>
      <c r="VVE1" s="245"/>
      <c r="VVF1" s="245"/>
      <c r="VVG1" s="245"/>
      <c r="VVH1" s="245"/>
      <c r="VVI1" s="245"/>
      <c r="VVJ1" s="245"/>
      <c r="VVK1" s="245"/>
      <c r="VVL1" s="245"/>
      <c r="VVM1" s="245"/>
      <c r="VVN1" s="245"/>
      <c r="VVO1" s="245"/>
      <c r="VVP1" s="245"/>
      <c r="VVQ1" s="245"/>
      <c r="VVR1" s="245"/>
      <c r="VVS1" s="245"/>
      <c r="VVT1" s="245"/>
      <c r="VVU1" s="245"/>
      <c r="VVV1" s="245"/>
      <c r="VVW1" s="245"/>
      <c r="VVX1" s="245"/>
      <c r="VVY1" s="245"/>
      <c r="VVZ1" s="245"/>
      <c r="VWA1" s="245"/>
      <c r="VWB1" s="245"/>
      <c r="VWC1" s="245"/>
      <c r="VWD1" s="245"/>
      <c r="VWE1" s="245"/>
      <c r="VWF1" s="245"/>
      <c r="VWG1" s="245"/>
      <c r="VWH1" s="245"/>
      <c r="VWI1" s="245"/>
      <c r="VWJ1" s="245"/>
      <c r="VWK1" s="245"/>
      <c r="VWL1" s="245"/>
      <c r="VWM1" s="245"/>
      <c r="VWN1" s="245"/>
      <c r="VWO1" s="245"/>
      <c r="VWP1" s="245"/>
      <c r="VWQ1" s="245"/>
      <c r="VWR1" s="245"/>
      <c r="VWS1" s="245"/>
      <c r="VWT1" s="245"/>
      <c r="VWU1" s="245"/>
      <c r="VWV1" s="245"/>
      <c r="VWW1" s="245"/>
      <c r="VWX1" s="245"/>
      <c r="VWY1" s="245"/>
      <c r="VWZ1" s="245"/>
      <c r="VXA1" s="245"/>
      <c r="VXB1" s="245"/>
      <c r="VXC1" s="245"/>
      <c r="VXD1" s="245"/>
      <c r="VXE1" s="245"/>
      <c r="VXF1" s="245"/>
      <c r="VXG1" s="245"/>
      <c r="VXH1" s="245"/>
      <c r="VXI1" s="245"/>
      <c r="VXJ1" s="245"/>
      <c r="VXK1" s="245"/>
      <c r="VXL1" s="245"/>
      <c r="VXM1" s="245"/>
      <c r="VXN1" s="245"/>
      <c r="VXO1" s="245"/>
      <c r="VXP1" s="245"/>
      <c r="VXQ1" s="245"/>
      <c r="VXR1" s="245"/>
      <c r="VXS1" s="245"/>
      <c r="VXT1" s="245"/>
      <c r="VXU1" s="245"/>
      <c r="VXV1" s="245"/>
      <c r="VXW1" s="245"/>
      <c r="VXX1" s="245"/>
      <c r="VXY1" s="245"/>
      <c r="VXZ1" s="245"/>
      <c r="VYA1" s="245"/>
      <c r="VYB1" s="245"/>
      <c r="VYC1" s="245"/>
      <c r="VYD1" s="245"/>
      <c r="VYE1" s="245"/>
      <c r="VYF1" s="245"/>
      <c r="VYG1" s="245"/>
      <c r="VYH1" s="245"/>
      <c r="VYI1" s="245"/>
      <c r="VYJ1" s="245"/>
      <c r="VYK1" s="245"/>
      <c r="VYL1" s="245"/>
      <c r="VYM1" s="245"/>
      <c r="VYN1" s="245"/>
      <c r="VYO1" s="245"/>
      <c r="VYP1" s="245"/>
      <c r="VYQ1" s="245"/>
      <c r="VYR1" s="245"/>
      <c r="VYS1" s="245"/>
      <c r="VYT1" s="245"/>
      <c r="VYU1" s="245"/>
      <c r="VYV1" s="245"/>
      <c r="VYW1" s="245"/>
      <c r="VYX1" s="245"/>
      <c r="VYY1" s="245"/>
      <c r="VYZ1" s="245"/>
      <c r="VZA1" s="245"/>
      <c r="VZB1" s="245"/>
      <c r="VZC1" s="245"/>
      <c r="VZD1" s="245"/>
      <c r="VZE1" s="245"/>
      <c r="VZF1" s="245"/>
      <c r="VZG1" s="245"/>
      <c r="VZH1" s="245"/>
      <c r="VZI1" s="245"/>
      <c r="VZJ1" s="245"/>
      <c r="VZK1" s="245"/>
      <c r="VZL1" s="245"/>
      <c r="VZM1" s="245"/>
      <c r="VZN1" s="245"/>
      <c r="VZO1" s="245"/>
      <c r="VZP1" s="245"/>
      <c r="VZQ1" s="245"/>
      <c r="VZR1" s="245"/>
      <c r="VZS1" s="245"/>
      <c r="VZT1" s="245"/>
      <c r="VZU1" s="245"/>
      <c r="VZV1" s="245"/>
      <c r="VZW1" s="245"/>
      <c r="VZX1" s="245"/>
      <c r="VZY1" s="245"/>
      <c r="VZZ1" s="245"/>
      <c r="WAA1" s="245"/>
      <c r="WAB1" s="245"/>
      <c r="WAC1" s="245"/>
      <c r="WAD1" s="245"/>
      <c r="WAE1" s="245"/>
      <c r="WAF1" s="245"/>
      <c r="WAG1" s="245"/>
      <c r="WAH1" s="245"/>
      <c r="WAI1" s="245"/>
      <c r="WAJ1" s="245"/>
      <c r="WAK1" s="245"/>
      <c r="WAL1" s="245"/>
      <c r="WAM1" s="245"/>
      <c r="WAN1" s="245"/>
      <c r="WAO1" s="245"/>
      <c r="WAP1" s="245"/>
      <c r="WAQ1" s="245"/>
      <c r="WAR1" s="245"/>
      <c r="WAS1" s="245"/>
      <c r="WAT1" s="245"/>
      <c r="WAU1" s="245"/>
      <c r="WAV1" s="245"/>
      <c r="WAW1" s="245"/>
      <c r="WAX1" s="245"/>
      <c r="WAY1" s="245"/>
      <c r="WAZ1" s="245"/>
      <c r="WBA1" s="245"/>
      <c r="WBB1" s="245"/>
      <c r="WBC1" s="245"/>
      <c r="WBD1" s="245"/>
      <c r="WBE1" s="245"/>
      <c r="WBF1" s="245"/>
      <c r="WBG1" s="245"/>
      <c r="WBH1" s="245"/>
      <c r="WBI1" s="245"/>
      <c r="WBJ1" s="245"/>
      <c r="WBK1" s="245"/>
      <c r="WBL1" s="245"/>
      <c r="WBM1" s="245"/>
      <c r="WBN1" s="245"/>
      <c r="WBO1" s="245"/>
      <c r="WBP1" s="245"/>
      <c r="WBQ1" s="245"/>
      <c r="WBR1" s="245"/>
      <c r="WBS1" s="245"/>
      <c r="WBT1" s="245"/>
      <c r="WBU1" s="245"/>
      <c r="WBV1" s="245"/>
      <c r="WBW1" s="245"/>
      <c r="WBX1" s="245"/>
      <c r="WBY1" s="245"/>
      <c r="WBZ1" s="245"/>
      <c r="WCA1" s="245"/>
      <c r="WCB1" s="245"/>
      <c r="WCC1" s="245"/>
      <c r="WCD1" s="245"/>
      <c r="WCE1" s="245"/>
      <c r="WCF1" s="245"/>
      <c r="WCG1" s="245"/>
      <c r="WCH1" s="245"/>
      <c r="WCI1" s="245"/>
      <c r="WCJ1" s="245"/>
      <c r="WCK1" s="245"/>
      <c r="WCL1" s="245"/>
      <c r="WCM1" s="245"/>
      <c r="WCN1" s="245"/>
      <c r="WCO1" s="245"/>
      <c r="WCP1" s="245"/>
      <c r="WCQ1" s="245"/>
      <c r="WCR1" s="245"/>
      <c r="WCS1" s="245"/>
      <c r="WCT1" s="245"/>
      <c r="WCU1" s="245"/>
      <c r="WCV1" s="245"/>
      <c r="WCW1" s="245"/>
      <c r="WCX1" s="245"/>
      <c r="WCY1" s="245"/>
      <c r="WCZ1" s="245"/>
      <c r="WDA1" s="245"/>
      <c r="WDB1" s="245"/>
      <c r="WDC1" s="245"/>
      <c r="WDD1" s="245"/>
      <c r="WDE1" s="245"/>
      <c r="WDF1" s="245"/>
      <c r="WDG1" s="245"/>
      <c r="WDH1" s="245"/>
      <c r="WDI1" s="245"/>
      <c r="WDJ1" s="245"/>
      <c r="WDK1" s="245"/>
      <c r="WDL1" s="245"/>
      <c r="WDM1" s="245"/>
      <c r="WDN1" s="245"/>
      <c r="WDO1" s="245"/>
      <c r="WDP1" s="245"/>
      <c r="WDQ1" s="245"/>
      <c r="WDR1" s="245"/>
      <c r="WDS1" s="245"/>
      <c r="WDT1" s="245"/>
      <c r="WDU1" s="245"/>
      <c r="WDV1" s="245"/>
      <c r="WDW1" s="245"/>
      <c r="WDX1" s="245"/>
      <c r="WDY1" s="245"/>
      <c r="WDZ1" s="245"/>
      <c r="WEA1" s="245"/>
      <c r="WEB1" s="245"/>
      <c r="WEC1" s="245"/>
      <c r="WED1" s="245"/>
      <c r="WEE1" s="245"/>
      <c r="WEF1" s="245"/>
      <c r="WEG1" s="245"/>
      <c r="WEH1" s="245"/>
      <c r="WEI1" s="245"/>
      <c r="WEJ1" s="245"/>
      <c r="WEK1" s="245"/>
      <c r="WEL1" s="245"/>
      <c r="WEM1" s="245"/>
      <c r="WEN1" s="245"/>
      <c r="WEO1" s="245"/>
      <c r="WEP1" s="245"/>
      <c r="WEQ1" s="245"/>
      <c r="WER1" s="245"/>
      <c r="WES1" s="245"/>
      <c r="WET1" s="245"/>
      <c r="WEU1" s="245"/>
      <c r="WEV1" s="245"/>
      <c r="WEW1" s="245"/>
      <c r="WEX1" s="245"/>
      <c r="WEY1" s="245"/>
      <c r="WEZ1" s="245"/>
      <c r="WFA1" s="245"/>
      <c r="WFB1" s="245"/>
      <c r="WFC1" s="245"/>
      <c r="WFD1" s="245"/>
      <c r="WFE1" s="245"/>
      <c r="WFF1" s="245"/>
      <c r="WFG1" s="245"/>
      <c r="WFH1" s="245"/>
      <c r="WFI1" s="245"/>
      <c r="WFJ1" s="245"/>
      <c r="WFK1" s="245"/>
      <c r="WFL1" s="245"/>
      <c r="WFM1" s="245"/>
      <c r="WFN1" s="245"/>
      <c r="WFO1" s="245"/>
      <c r="WFP1" s="245"/>
      <c r="WFQ1" s="245"/>
      <c r="WFR1" s="245"/>
      <c r="WFS1" s="245"/>
      <c r="WFT1" s="245"/>
      <c r="WFU1" s="245"/>
      <c r="WFV1" s="245"/>
      <c r="WFW1" s="245"/>
      <c r="WFX1" s="245"/>
      <c r="WFY1" s="245"/>
      <c r="WFZ1" s="245"/>
      <c r="WGA1" s="245"/>
      <c r="WGB1" s="245"/>
      <c r="WGC1" s="245"/>
      <c r="WGD1" s="245"/>
      <c r="WGE1" s="245"/>
      <c r="WGF1" s="245"/>
      <c r="WGG1" s="245"/>
      <c r="WGH1" s="245"/>
      <c r="WGI1" s="245"/>
      <c r="WGJ1" s="245"/>
      <c r="WGK1" s="245"/>
      <c r="WGL1" s="245"/>
      <c r="WGM1" s="245"/>
      <c r="WGN1" s="245"/>
      <c r="WGO1" s="245"/>
      <c r="WGP1" s="245"/>
      <c r="WGQ1" s="245"/>
      <c r="WGR1" s="245"/>
      <c r="WGS1" s="245"/>
      <c r="WGT1" s="245"/>
      <c r="WGU1" s="245"/>
      <c r="WGV1" s="245"/>
      <c r="WGW1" s="245"/>
      <c r="WGX1" s="245"/>
      <c r="WGY1" s="245"/>
      <c r="WGZ1" s="245"/>
      <c r="WHA1" s="245"/>
      <c r="WHB1" s="245"/>
      <c r="WHC1" s="245"/>
      <c r="WHD1" s="245"/>
      <c r="WHE1" s="245"/>
      <c r="WHF1" s="245"/>
      <c r="WHG1" s="245"/>
      <c r="WHH1" s="245"/>
      <c r="WHI1" s="245"/>
      <c r="WHJ1" s="245"/>
      <c r="WHK1" s="245"/>
      <c r="WHL1" s="245"/>
      <c r="WHM1" s="245"/>
      <c r="WHN1" s="245"/>
      <c r="WHO1" s="245"/>
      <c r="WHP1" s="245"/>
      <c r="WHQ1" s="245"/>
      <c r="WHR1" s="245"/>
      <c r="WHS1" s="245"/>
      <c r="WHT1" s="245"/>
      <c r="WHU1" s="245"/>
      <c r="WHV1" s="245"/>
      <c r="WHW1" s="245"/>
      <c r="WHX1" s="245"/>
      <c r="WHY1" s="245"/>
      <c r="WHZ1" s="245"/>
      <c r="WIA1" s="245"/>
      <c r="WIB1" s="245"/>
      <c r="WIC1" s="245"/>
      <c r="WID1" s="245"/>
      <c r="WIE1" s="245"/>
      <c r="WIF1" s="245"/>
      <c r="WIG1" s="245"/>
      <c r="WIH1" s="245"/>
      <c r="WII1" s="245"/>
      <c r="WIJ1" s="245"/>
      <c r="WIK1" s="245"/>
      <c r="WIL1" s="245"/>
      <c r="WIM1" s="245"/>
      <c r="WIN1" s="245"/>
      <c r="WIO1" s="245"/>
      <c r="WIP1" s="245"/>
      <c r="WIQ1" s="245"/>
      <c r="WIR1" s="245"/>
      <c r="WIS1" s="245"/>
      <c r="WIT1" s="245"/>
      <c r="WIU1" s="245"/>
      <c r="WIV1" s="245"/>
      <c r="WIW1" s="245"/>
      <c r="WIX1" s="245"/>
      <c r="WIY1" s="245"/>
      <c r="WIZ1" s="245"/>
      <c r="WJA1" s="245"/>
      <c r="WJB1" s="245"/>
      <c r="WJC1" s="245"/>
      <c r="WJD1" s="245"/>
      <c r="WJE1" s="245"/>
      <c r="WJF1" s="245"/>
      <c r="WJG1" s="245"/>
      <c r="WJH1" s="245"/>
      <c r="WJI1" s="245"/>
      <c r="WJJ1" s="245"/>
      <c r="WJK1" s="245"/>
      <c r="WJL1" s="245"/>
      <c r="WJM1" s="245"/>
      <c r="WJN1" s="245"/>
      <c r="WJO1" s="245"/>
      <c r="WJP1" s="245"/>
      <c r="WJQ1" s="245"/>
      <c r="WJR1" s="245"/>
      <c r="WJS1" s="245"/>
      <c r="WJT1" s="245"/>
      <c r="WJU1" s="245"/>
      <c r="WJV1" s="245"/>
      <c r="WJW1" s="245"/>
      <c r="WJX1" s="245"/>
      <c r="WJY1" s="245"/>
      <c r="WJZ1" s="245"/>
      <c r="WKA1" s="245"/>
      <c r="WKB1" s="245"/>
      <c r="WKC1" s="245"/>
      <c r="WKD1" s="245"/>
      <c r="WKE1" s="245"/>
      <c r="WKF1" s="245"/>
      <c r="WKG1" s="245"/>
      <c r="WKH1" s="245"/>
      <c r="WKI1" s="245"/>
      <c r="WKJ1" s="245"/>
      <c r="WKK1" s="245"/>
      <c r="WKL1" s="245"/>
      <c r="WKM1" s="245"/>
      <c r="WKN1" s="245"/>
      <c r="WKO1" s="245"/>
      <c r="WKP1" s="245"/>
      <c r="WKQ1" s="245"/>
      <c r="WKR1" s="245"/>
      <c r="WKS1" s="245"/>
      <c r="WKT1" s="245"/>
      <c r="WKU1" s="245"/>
      <c r="WKV1" s="245"/>
      <c r="WKW1" s="245"/>
      <c r="WKX1" s="245"/>
      <c r="WKY1" s="245"/>
      <c r="WKZ1" s="245"/>
      <c r="WLA1" s="245"/>
      <c r="WLB1" s="245"/>
      <c r="WLC1" s="245"/>
      <c r="WLD1" s="245"/>
      <c r="WLE1" s="245"/>
      <c r="WLF1" s="245"/>
      <c r="WLG1" s="245"/>
      <c r="WLH1" s="245"/>
      <c r="WLI1" s="245"/>
      <c r="WLJ1" s="245"/>
      <c r="WLK1" s="245"/>
      <c r="WLL1" s="245"/>
      <c r="WLM1" s="245"/>
      <c r="WLN1" s="245"/>
      <c r="WLO1" s="245"/>
      <c r="WLP1" s="245"/>
      <c r="WLQ1" s="245"/>
      <c r="WLR1" s="245"/>
      <c r="WLS1" s="245"/>
      <c r="WLT1" s="245"/>
      <c r="WLU1" s="245"/>
      <c r="WLV1" s="245"/>
      <c r="WLW1" s="245"/>
      <c r="WLX1" s="245"/>
      <c r="WLY1" s="245"/>
      <c r="WLZ1" s="245"/>
      <c r="WMA1" s="245"/>
      <c r="WMB1" s="245"/>
      <c r="WMC1" s="245"/>
      <c r="WMD1" s="245"/>
      <c r="WME1" s="245"/>
      <c r="WMF1" s="245"/>
      <c r="WMG1" s="245"/>
      <c r="WMH1" s="245"/>
      <c r="WMI1" s="245"/>
      <c r="WMJ1" s="245"/>
      <c r="WMK1" s="245"/>
      <c r="WML1" s="245"/>
      <c r="WMM1" s="245"/>
      <c r="WMN1" s="245"/>
      <c r="WMO1" s="245"/>
      <c r="WMP1" s="245"/>
      <c r="WMQ1" s="245"/>
      <c r="WMR1" s="245"/>
      <c r="WMS1" s="245"/>
      <c r="WMT1" s="245"/>
      <c r="WMU1" s="245"/>
      <c r="WMV1" s="245"/>
      <c r="WMW1" s="245"/>
      <c r="WMX1" s="245"/>
      <c r="WMY1" s="245"/>
      <c r="WMZ1" s="245"/>
      <c r="WNA1" s="245"/>
      <c r="WNB1" s="245"/>
      <c r="WNC1" s="245"/>
      <c r="WND1" s="245"/>
      <c r="WNE1" s="245"/>
      <c r="WNF1" s="245"/>
      <c r="WNG1" s="245"/>
      <c r="WNH1" s="245"/>
      <c r="WNI1" s="245"/>
      <c r="WNJ1" s="245"/>
      <c r="WNK1" s="245"/>
      <c r="WNL1" s="245"/>
      <c r="WNM1" s="245"/>
      <c r="WNN1" s="245"/>
      <c r="WNO1" s="245"/>
      <c r="WNP1" s="245"/>
      <c r="WNQ1" s="245"/>
      <c r="WNR1" s="245"/>
      <c r="WNS1" s="245"/>
      <c r="WNT1" s="245"/>
      <c r="WNU1" s="245"/>
      <c r="WNV1" s="245"/>
      <c r="WNW1" s="245"/>
      <c r="WNX1" s="245"/>
      <c r="WNY1" s="245"/>
      <c r="WNZ1" s="245"/>
      <c r="WOA1" s="245"/>
      <c r="WOB1" s="245"/>
      <c r="WOC1" s="245"/>
      <c r="WOD1" s="245"/>
      <c r="WOE1" s="245"/>
      <c r="WOF1" s="245"/>
      <c r="WOG1" s="245"/>
      <c r="WOH1" s="245"/>
      <c r="WOI1" s="245"/>
      <c r="WOJ1" s="245"/>
      <c r="WOK1" s="245"/>
      <c r="WOL1" s="245"/>
      <c r="WOM1" s="245"/>
      <c r="WON1" s="245"/>
      <c r="WOO1" s="245"/>
      <c r="WOP1" s="245"/>
      <c r="WOQ1" s="245"/>
      <c r="WOR1" s="245"/>
      <c r="WOS1" s="245"/>
      <c r="WOT1" s="245"/>
      <c r="WOU1" s="245"/>
      <c r="WOV1" s="245"/>
      <c r="WOW1" s="245"/>
      <c r="WOX1" s="245"/>
      <c r="WOY1" s="245"/>
      <c r="WOZ1" s="245"/>
      <c r="WPA1" s="245"/>
      <c r="WPB1" s="245"/>
      <c r="WPC1" s="245"/>
      <c r="WPD1" s="245"/>
      <c r="WPE1" s="245"/>
      <c r="WPF1" s="245"/>
      <c r="WPG1" s="245"/>
      <c r="WPH1" s="245"/>
      <c r="WPI1" s="245"/>
      <c r="WPJ1" s="245"/>
      <c r="WPK1" s="245"/>
      <c r="WPL1" s="245"/>
      <c r="WPM1" s="245"/>
      <c r="WPN1" s="245"/>
      <c r="WPO1" s="245"/>
      <c r="WPP1" s="245"/>
      <c r="WPQ1" s="245"/>
      <c r="WPR1" s="245"/>
      <c r="WPS1" s="245"/>
      <c r="WPT1" s="245"/>
      <c r="WPU1" s="245"/>
      <c r="WPV1" s="245"/>
      <c r="WPW1" s="245"/>
      <c r="WPX1" s="245"/>
      <c r="WPY1" s="245"/>
      <c r="WPZ1" s="245"/>
      <c r="WQA1" s="245"/>
      <c r="WQB1" s="245"/>
      <c r="WQC1" s="245"/>
      <c r="WQD1" s="245"/>
      <c r="WQE1" s="245"/>
      <c r="WQF1" s="245"/>
      <c r="WQG1" s="245"/>
      <c r="WQH1" s="245"/>
      <c r="WQI1" s="245"/>
      <c r="WQJ1" s="245"/>
      <c r="WQK1" s="245"/>
      <c r="WQL1" s="245"/>
      <c r="WQM1" s="245"/>
      <c r="WQN1" s="245"/>
      <c r="WQO1" s="245"/>
      <c r="WQP1" s="245"/>
      <c r="WQQ1" s="245"/>
      <c r="WQR1" s="245"/>
      <c r="WQS1" s="245"/>
      <c r="WQT1" s="245"/>
      <c r="WQU1" s="245"/>
      <c r="WQV1" s="245"/>
      <c r="WQW1" s="245"/>
      <c r="WQX1" s="245"/>
      <c r="WQY1" s="245"/>
      <c r="WQZ1" s="245"/>
      <c r="WRA1" s="245"/>
      <c r="WRB1" s="245"/>
      <c r="WRC1" s="245"/>
      <c r="WRD1" s="245"/>
      <c r="WRE1" s="245"/>
      <c r="WRF1" s="245"/>
      <c r="WRG1" s="245"/>
      <c r="WRH1" s="245"/>
      <c r="WRI1" s="245"/>
      <c r="WRJ1" s="245"/>
      <c r="WRK1" s="245"/>
      <c r="WRL1" s="245"/>
      <c r="WRM1" s="245"/>
      <c r="WRN1" s="245"/>
      <c r="WRO1" s="245"/>
      <c r="WRP1" s="245"/>
      <c r="WRQ1" s="245"/>
      <c r="WRR1" s="245"/>
      <c r="WRS1" s="245"/>
      <c r="WRT1" s="245"/>
      <c r="WRU1" s="245"/>
      <c r="WRV1" s="245"/>
      <c r="WRW1" s="245"/>
      <c r="WRX1" s="245"/>
      <c r="WRY1" s="245"/>
      <c r="WRZ1" s="245"/>
      <c r="WSA1" s="245"/>
      <c r="WSB1" s="245"/>
      <c r="WSC1" s="245"/>
      <c r="WSD1" s="245"/>
      <c r="WSE1" s="245"/>
      <c r="WSF1" s="245"/>
      <c r="WSG1" s="245"/>
      <c r="WSH1" s="245"/>
      <c r="WSI1" s="245"/>
      <c r="WSJ1" s="245"/>
      <c r="WSK1" s="245"/>
      <c r="WSL1" s="245"/>
      <c r="WSM1" s="245"/>
      <c r="WSN1" s="245"/>
      <c r="WSO1" s="245"/>
      <c r="WSP1" s="245"/>
      <c r="WSQ1" s="245"/>
      <c r="WSR1" s="245"/>
      <c r="WSS1" s="245"/>
      <c r="WST1" s="245"/>
      <c r="WSU1" s="245"/>
      <c r="WSV1" s="245"/>
      <c r="WSW1" s="245"/>
      <c r="WSX1" s="245"/>
      <c r="WSY1" s="245"/>
      <c r="WSZ1" s="245"/>
      <c r="WTA1" s="245"/>
      <c r="WTB1" s="245"/>
      <c r="WTC1" s="245"/>
      <c r="WTD1" s="245"/>
      <c r="WTE1" s="245"/>
      <c r="WTF1" s="245"/>
      <c r="WTG1" s="245"/>
      <c r="WTH1" s="245"/>
      <c r="WTI1" s="245"/>
      <c r="WTJ1" s="245"/>
      <c r="WTK1" s="245"/>
      <c r="WTL1" s="245"/>
      <c r="WTM1" s="245"/>
      <c r="WTN1" s="245"/>
      <c r="WTO1" s="245"/>
      <c r="WTP1" s="245"/>
      <c r="WTQ1" s="245"/>
      <c r="WTR1" s="245"/>
      <c r="WTS1" s="245"/>
      <c r="WTT1" s="245"/>
      <c r="WTU1" s="245"/>
      <c r="WTV1" s="245"/>
      <c r="WTW1" s="245"/>
      <c r="WTX1" s="245"/>
      <c r="WTY1" s="245"/>
      <c r="WTZ1" s="245"/>
      <c r="WUA1" s="245"/>
      <c r="WUB1" s="245"/>
      <c r="WUC1" s="245"/>
      <c r="WUD1" s="245"/>
      <c r="WUE1" s="245"/>
      <c r="WUF1" s="245"/>
      <c r="WUG1" s="245"/>
      <c r="WUH1" s="245"/>
      <c r="WUI1" s="245"/>
      <c r="WUJ1" s="245"/>
      <c r="WUK1" s="245"/>
      <c r="WUL1" s="245"/>
      <c r="WUM1" s="245"/>
      <c r="WUN1" s="245"/>
      <c r="WUO1" s="245"/>
      <c r="WUP1" s="245"/>
      <c r="WUQ1" s="245"/>
      <c r="WUR1" s="245"/>
      <c r="WUS1" s="245"/>
      <c r="WUT1" s="245"/>
      <c r="WUU1" s="245"/>
      <c r="WUV1" s="245"/>
      <c r="WUW1" s="245"/>
      <c r="WUX1" s="245"/>
      <c r="WUY1" s="245"/>
      <c r="WUZ1" s="245"/>
      <c r="WVA1" s="245"/>
      <c r="WVB1" s="245"/>
      <c r="WVC1" s="245"/>
      <c r="WVD1" s="245"/>
      <c r="WVE1" s="245"/>
      <c r="WVF1" s="245"/>
      <c r="WVG1" s="245"/>
      <c r="WVH1" s="245"/>
      <c r="WVI1" s="245"/>
      <c r="WVJ1" s="245"/>
      <c r="WVK1" s="245"/>
      <c r="WVL1" s="245"/>
      <c r="WVM1" s="245"/>
      <c r="WVN1" s="245"/>
      <c r="WVO1" s="245"/>
      <c r="WVP1" s="245"/>
      <c r="WVQ1" s="245"/>
      <c r="WVR1" s="245"/>
      <c r="WVS1" s="245"/>
      <c r="WVT1" s="245"/>
      <c r="WVU1" s="245"/>
      <c r="WVV1" s="245"/>
      <c r="WVW1" s="245"/>
      <c r="WVX1" s="245"/>
      <c r="WVY1" s="245"/>
      <c r="WVZ1" s="245"/>
      <c r="WWA1" s="245"/>
      <c r="WWB1" s="245"/>
      <c r="WWC1" s="245"/>
      <c r="WWD1" s="245"/>
      <c r="WWE1" s="245"/>
      <c r="WWF1" s="245"/>
      <c r="WWG1" s="245"/>
      <c r="WWH1" s="245"/>
      <c r="WWI1" s="245"/>
      <c r="WWJ1" s="245"/>
      <c r="WWK1" s="245"/>
      <c r="WWL1" s="245"/>
      <c r="WWM1" s="245"/>
      <c r="WWN1" s="245"/>
      <c r="WWO1" s="245"/>
      <c r="WWP1" s="245"/>
      <c r="WWQ1" s="245"/>
      <c r="WWR1" s="245"/>
      <c r="WWS1" s="245"/>
      <c r="WWT1" s="245"/>
      <c r="WWU1" s="245"/>
      <c r="WWV1" s="245"/>
      <c r="WWW1" s="245"/>
      <c r="WWX1" s="245"/>
      <c r="WWY1" s="245"/>
      <c r="WWZ1" s="245"/>
      <c r="WXA1" s="245"/>
      <c r="WXB1" s="245"/>
      <c r="WXC1" s="245"/>
      <c r="WXD1" s="245"/>
      <c r="WXE1" s="245"/>
      <c r="WXF1" s="245"/>
      <c r="WXG1" s="245"/>
      <c r="WXH1" s="245"/>
      <c r="WXI1" s="245"/>
      <c r="WXJ1" s="245"/>
      <c r="WXK1" s="245"/>
      <c r="WXL1" s="245"/>
      <c r="WXM1" s="245"/>
      <c r="WXN1" s="245"/>
      <c r="WXO1" s="245"/>
      <c r="WXP1" s="245"/>
      <c r="WXQ1" s="245"/>
      <c r="WXR1" s="245"/>
      <c r="WXS1" s="245"/>
      <c r="WXT1" s="245"/>
      <c r="WXU1" s="245"/>
      <c r="WXV1" s="245"/>
      <c r="WXW1" s="245"/>
      <c r="WXX1" s="245"/>
      <c r="WXY1" s="245"/>
      <c r="WXZ1" s="245"/>
      <c r="WYA1" s="245"/>
      <c r="WYB1" s="245"/>
      <c r="WYC1" s="245"/>
      <c r="WYD1" s="245"/>
      <c r="WYE1" s="245"/>
      <c r="WYF1" s="245"/>
      <c r="WYG1" s="245"/>
      <c r="WYH1" s="245"/>
      <c r="WYI1" s="245"/>
      <c r="WYJ1" s="245"/>
      <c r="WYK1" s="245"/>
      <c r="WYL1" s="245"/>
      <c r="WYM1" s="245"/>
      <c r="WYN1" s="245"/>
      <c r="WYO1" s="245"/>
      <c r="WYP1" s="245"/>
      <c r="WYQ1" s="245"/>
      <c r="WYR1" s="245"/>
      <c r="WYS1" s="245"/>
      <c r="WYT1" s="245"/>
      <c r="WYU1" s="245"/>
      <c r="WYV1" s="245"/>
      <c r="WYW1" s="245"/>
      <c r="WYX1" s="245"/>
      <c r="WYY1" s="245"/>
      <c r="WYZ1" s="245"/>
      <c r="WZA1" s="245"/>
      <c r="WZB1" s="245"/>
      <c r="WZC1" s="245"/>
      <c r="WZD1" s="245"/>
      <c r="WZE1" s="245"/>
      <c r="WZF1" s="245"/>
      <c r="WZG1" s="245"/>
      <c r="WZH1" s="245"/>
      <c r="WZI1" s="245"/>
      <c r="WZJ1" s="245"/>
      <c r="WZK1" s="245"/>
      <c r="WZL1" s="245"/>
      <c r="WZM1" s="245"/>
      <c r="WZN1" s="245"/>
      <c r="WZO1" s="245"/>
      <c r="WZP1" s="245"/>
      <c r="WZQ1" s="245"/>
      <c r="WZR1" s="245"/>
      <c r="WZS1" s="245"/>
      <c r="WZT1" s="245"/>
      <c r="WZU1" s="245"/>
      <c r="WZV1" s="245"/>
      <c r="WZW1" s="245"/>
      <c r="WZX1" s="245"/>
      <c r="WZY1" s="245"/>
      <c r="WZZ1" s="245"/>
      <c r="XAA1" s="245"/>
      <c r="XAB1" s="245"/>
      <c r="XAC1" s="245"/>
      <c r="XAD1" s="245"/>
      <c r="XAE1" s="245"/>
      <c r="XAF1" s="245"/>
      <c r="XAG1" s="245"/>
      <c r="XAH1" s="245"/>
      <c r="XAI1" s="245"/>
      <c r="XAJ1" s="245"/>
      <c r="XAK1" s="245"/>
      <c r="XAL1" s="245"/>
      <c r="XAM1" s="245"/>
      <c r="XAN1" s="245"/>
      <c r="XAO1" s="245"/>
      <c r="XAP1" s="245"/>
      <c r="XAQ1" s="245"/>
      <c r="XAR1" s="245"/>
      <c r="XAS1" s="245"/>
      <c r="XAT1" s="245"/>
      <c r="XAU1" s="245"/>
      <c r="XAV1" s="245"/>
      <c r="XAW1" s="245"/>
      <c r="XAX1" s="245"/>
      <c r="XAY1" s="245"/>
      <c r="XAZ1" s="245"/>
      <c r="XBA1" s="245"/>
      <c r="XBB1" s="245"/>
      <c r="XBC1" s="245"/>
      <c r="XBD1" s="245"/>
      <c r="XBE1" s="245"/>
      <c r="XBF1" s="245"/>
      <c r="XBG1" s="245"/>
      <c r="XBH1" s="245"/>
      <c r="XBI1" s="245"/>
      <c r="XBJ1" s="245"/>
      <c r="XBK1" s="245"/>
      <c r="XBL1" s="245"/>
      <c r="XBM1" s="245"/>
      <c r="XBN1" s="245"/>
      <c r="XBO1" s="245"/>
      <c r="XBP1" s="245"/>
      <c r="XBQ1" s="245"/>
      <c r="XBR1" s="245"/>
      <c r="XBS1" s="245"/>
      <c r="XBT1" s="245"/>
      <c r="XBU1" s="245"/>
      <c r="XBV1" s="245"/>
      <c r="XBW1" s="245"/>
      <c r="XBX1" s="245"/>
      <c r="XBY1" s="245"/>
      <c r="XBZ1" s="245"/>
      <c r="XCA1" s="245"/>
      <c r="XCB1" s="245"/>
      <c r="XCC1" s="245"/>
      <c r="XCD1" s="245"/>
      <c r="XCE1" s="245"/>
      <c r="XCF1" s="245"/>
      <c r="XCG1" s="245"/>
      <c r="XCH1" s="245"/>
      <c r="XCI1" s="245"/>
      <c r="XCJ1" s="245"/>
      <c r="XCK1" s="245"/>
      <c r="XCL1" s="245"/>
      <c r="XCM1" s="245"/>
      <c r="XCN1" s="245"/>
      <c r="XCO1" s="245"/>
      <c r="XCP1" s="245"/>
      <c r="XCQ1" s="245"/>
      <c r="XCR1" s="245"/>
      <c r="XCS1" s="245"/>
      <c r="XCT1" s="245"/>
      <c r="XCU1" s="245"/>
      <c r="XCV1" s="245"/>
      <c r="XCW1" s="245"/>
      <c r="XCX1" s="245"/>
      <c r="XCY1" s="245"/>
      <c r="XCZ1" s="245"/>
      <c r="XDA1" s="245"/>
      <c r="XDB1" s="245"/>
      <c r="XDC1" s="245"/>
      <c r="XDD1" s="245"/>
      <c r="XDE1" s="245"/>
      <c r="XDF1" s="245"/>
      <c r="XDG1" s="245"/>
      <c r="XDH1" s="245"/>
      <c r="XDI1" s="245"/>
      <c r="XDJ1" s="245"/>
      <c r="XDK1" s="245"/>
      <c r="XDL1" s="245"/>
      <c r="XDM1" s="245"/>
      <c r="XDN1" s="245"/>
      <c r="XDO1" s="245"/>
      <c r="XDP1" s="245"/>
      <c r="XDQ1" s="245"/>
      <c r="XDR1" s="245"/>
      <c r="XDS1" s="245"/>
      <c r="XDT1" s="245"/>
      <c r="XDU1" s="245"/>
      <c r="XDV1" s="245"/>
      <c r="XDW1" s="245"/>
      <c r="XDX1" s="245"/>
      <c r="XDY1" s="245"/>
      <c r="XDZ1" s="245"/>
      <c r="XEA1" s="245"/>
      <c r="XEB1" s="245"/>
      <c r="XEC1" s="245"/>
      <c r="XED1" s="245"/>
      <c r="XEE1" s="245"/>
      <c r="XEF1" s="245"/>
      <c r="XEG1" s="245"/>
      <c r="XEH1" s="245"/>
      <c r="XEI1" s="245"/>
      <c r="XEJ1" s="245"/>
      <c r="XEK1" s="245"/>
      <c r="XEL1" s="245"/>
      <c r="XEM1" s="245"/>
      <c r="XEN1" s="245"/>
      <c r="XEO1" s="245"/>
      <c r="XEP1" s="245"/>
      <c r="XEQ1" s="245"/>
      <c r="XER1" s="245"/>
      <c r="XES1" s="245"/>
      <c r="XET1" s="245"/>
      <c r="XEU1" s="245"/>
      <c r="XEV1" s="245"/>
      <c r="XEW1" s="245"/>
      <c r="XEX1" s="245"/>
      <c r="XEY1" s="245"/>
      <c r="XEZ1" s="245"/>
      <c r="XFA1" s="245"/>
      <c r="XFB1" s="245"/>
      <c r="XFC1" s="245"/>
      <c r="XFD1" s="245"/>
    </row>
    <row r="2" spans="1:16384" s="298" customFormat="1" ht="12">
      <c r="A2" s="1047"/>
      <c r="B2" s="1047" t="s">
        <v>1280</v>
      </c>
      <c r="C2" s="1048"/>
      <c r="D2" s="1048"/>
      <c r="E2" s="1048"/>
      <c r="F2" s="1048"/>
      <c r="G2" s="1048"/>
      <c r="H2" s="1048"/>
      <c r="I2" s="1048"/>
      <c r="J2" s="1048"/>
      <c r="K2" s="1048"/>
      <c r="L2" s="1048"/>
      <c r="M2" s="1048"/>
      <c r="N2" s="1048"/>
      <c r="O2" s="1048"/>
      <c r="P2" s="1048"/>
      <c r="Q2" s="1048"/>
      <c r="R2" s="1048"/>
      <c r="S2" s="1048"/>
      <c r="T2" s="1048"/>
      <c r="U2" s="1048"/>
      <c r="V2" s="1048"/>
      <c r="W2" s="1048"/>
      <c r="X2" s="1048"/>
      <c r="Y2" s="1048"/>
      <c r="Z2" s="1048"/>
      <c r="AA2" s="1048"/>
      <c r="AB2" s="1048"/>
      <c r="AC2" s="1048"/>
      <c r="AD2" s="1048"/>
      <c r="AE2" s="1048"/>
      <c r="AF2" s="1048"/>
      <c r="AG2" s="1048"/>
      <c r="AH2" s="1048"/>
      <c r="AI2" s="1048"/>
      <c r="AJ2" s="1048"/>
      <c r="AK2" s="1048"/>
      <c r="AL2" s="1048"/>
      <c r="AM2" s="1048"/>
      <c r="AN2" s="1048"/>
      <c r="AO2" s="1048"/>
      <c r="AP2" s="1048"/>
      <c r="AQ2" s="1048"/>
      <c r="AR2" s="1048"/>
      <c r="AS2" s="1048"/>
      <c r="AT2" s="1048"/>
      <c r="AU2" s="1048"/>
      <c r="AV2" s="1048"/>
      <c r="AW2" s="1048"/>
      <c r="AX2" s="1048"/>
      <c r="AY2" s="1048"/>
      <c r="AZ2" s="1048"/>
      <c r="BA2" s="1048"/>
      <c r="BB2" s="1048"/>
      <c r="BC2" s="1048"/>
      <c r="BD2" s="1048"/>
      <c r="BE2" s="1048"/>
      <c r="BF2" s="1048"/>
      <c r="BG2" s="1048"/>
      <c r="BH2" s="1048"/>
      <c r="BI2" s="1048"/>
      <c r="BJ2" s="1048"/>
      <c r="BK2" s="1048"/>
      <c r="BL2" s="1048"/>
      <c r="BM2" s="1048"/>
      <c r="BN2" s="1048"/>
      <c r="BO2" s="1048"/>
      <c r="BP2" s="1048"/>
      <c r="BQ2" s="1048"/>
      <c r="BR2" s="1048"/>
      <c r="BS2" s="1048"/>
      <c r="BT2" s="1048"/>
      <c r="BU2" s="1048"/>
      <c r="BV2" s="1048"/>
      <c r="BW2" s="1048"/>
      <c r="BX2" s="1048"/>
      <c r="BY2" s="1048"/>
      <c r="BZ2" s="1048"/>
      <c r="CA2" s="1048"/>
      <c r="CB2" s="1048"/>
      <c r="CC2" s="1048"/>
      <c r="CD2" s="1048"/>
      <c r="CE2" s="1048"/>
      <c r="CF2" s="1048"/>
      <c r="CG2" s="1048"/>
      <c r="CH2" s="1048"/>
      <c r="CI2" s="1048"/>
      <c r="CJ2" s="1048"/>
      <c r="CK2" s="1048"/>
      <c r="CL2" s="1048"/>
      <c r="CM2" s="1048"/>
      <c r="CN2" s="1048"/>
      <c r="CO2" s="1048"/>
      <c r="CP2" s="1048"/>
      <c r="CQ2" s="1048"/>
      <c r="CR2" s="1048"/>
      <c r="CS2" s="1048"/>
      <c r="CT2" s="1048"/>
      <c r="CU2" s="1048"/>
      <c r="CV2" s="1048"/>
      <c r="CW2" s="1048"/>
      <c r="CX2" s="1048"/>
      <c r="CY2" s="1048"/>
      <c r="CZ2" s="1048"/>
      <c r="DA2" s="1048"/>
      <c r="DB2" s="1048"/>
      <c r="DC2" s="1048"/>
      <c r="DD2" s="1048"/>
      <c r="DE2" s="1048"/>
      <c r="DF2" s="1048"/>
      <c r="DG2" s="1048"/>
      <c r="DH2" s="1048"/>
      <c r="DI2" s="1048"/>
      <c r="DJ2" s="1048"/>
      <c r="DK2" s="1048"/>
      <c r="DL2" s="1048"/>
      <c r="DM2" s="1048"/>
      <c r="DN2" s="1048"/>
      <c r="DO2" s="1048"/>
      <c r="DP2" s="1048"/>
      <c r="DQ2" s="1048"/>
      <c r="DR2" s="1048"/>
      <c r="DS2" s="1048"/>
      <c r="DT2" s="1048"/>
      <c r="DU2" s="1048"/>
      <c r="DV2" s="1048"/>
      <c r="DW2" s="1048"/>
      <c r="DX2" s="1048"/>
      <c r="DY2" s="1048"/>
      <c r="DZ2" s="1048"/>
      <c r="EA2" s="1048"/>
      <c r="EB2" s="1048"/>
      <c r="EC2" s="1048"/>
      <c r="ED2" s="1048"/>
      <c r="EE2" s="1048"/>
      <c r="EF2" s="1048"/>
      <c r="EG2" s="1048"/>
      <c r="EH2" s="1048"/>
      <c r="EI2" s="1048"/>
      <c r="EJ2" s="1048"/>
      <c r="EK2" s="1048"/>
      <c r="EL2" s="1048"/>
      <c r="EM2" s="1048"/>
      <c r="EN2" s="1048"/>
      <c r="EO2" s="1048"/>
      <c r="EP2" s="1048"/>
      <c r="EQ2" s="1048"/>
      <c r="ER2" s="1048"/>
      <c r="ES2" s="1048"/>
      <c r="ET2" s="1048"/>
      <c r="EU2" s="1048"/>
      <c r="EV2" s="1048"/>
      <c r="EW2" s="1048"/>
      <c r="EX2" s="1048"/>
      <c r="EY2" s="1048"/>
      <c r="EZ2" s="1048"/>
      <c r="FA2" s="1048"/>
      <c r="FB2" s="1048"/>
      <c r="FC2" s="1048"/>
      <c r="FD2" s="1048"/>
      <c r="FE2" s="1048"/>
      <c r="FF2" s="1048"/>
      <c r="FG2" s="1048"/>
      <c r="FH2" s="1048"/>
      <c r="FI2" s="1048"/>
      <c r="FJ2" s="1048"/>
      <c r="FK2" s="1048"/>
      <c r="FL2" s="1048"/>
      <c r="FM2" s="1048"/>
      <c r="FN2" s="1048"/>
      <c r="FO2" s="1048"/>
      <c r="FP2" s="1048"/>
      <c r="FQ2" s="1048"/>
      <c r="FR2" s="1048"/>
      <c r="FS2" s="1048"/>
      <c r="FT2" s="1048"/>
      <c r="FU2" s="1048"/>
      <c r="FV2" s="1048"/>
      <c r="FW2" s="1048"/>
      <c r="FX2" s="1048"/>
      <c r="FY2" s="1048"/>
      <c r="FZ2" s="1048"/>
      <c r="GA2" s="1048"/>
      <c r="GB2" s="1048"/>
      <c r="GC2" s="1048"/>
      <c r="GD2" s="1048"/>
      <c r="GE2" s="1048"/>
      <c r="GF2" s="1048"/>
      <c r="GG2" s="1048"/>
      <c r="GH2" s="1048"/>
      <c r="GI2" s="1048"/>
      <c r="GJ2" s="1048"/>
      <c r="GK2" s="1048"/>
      <c r="GL2" s="1048"/>
      <c r="GM2" s="1048"/>
      <c r="GN2" s="1048"/>
      <c r="GO2" s="1048"/>
      <c r="GP2" s="1048"/>
      <c r="GQ2" s="1048"/>
      <c r="GR2" s="1048"/>
      <c r="GS2" s="1048"/>
      <c r="GT2" s="1048"/>
      <c r="GU2" s="1048"/>
      <c r="GV2" s="1048"/>
      <c r="GW2" s="1048"/>
      <c r="GX2" s="1048"/>
      <c r="GY2" s="1048"/>
      <c r="GZ2" s="1048"/>
      <c r="HA2" s="1048"/>
      <c r="HB2" s="1048"/>
      <c r="HC2" s="1048"/>
      <c r="HD2" s="1048"/>
      <c r="HE2" s="1048"/>
      <c r="HF2" s="1048"/>
      <c r="HG2" s="1048"/>
      <c r="HH2" s="1048"/>
      <c r="HI2" s="1048"/>
      <c r="HJ2" s="1048"/>
      <c r="HK2" s="1048"/>
      <c r="HL2" s="1048"/>
      <c r="HM2" s="1048"/>
      <c r="HN2" s="1048"/>
      <c r="HO2" s="1048"/>
      <c r="HP2" s="1048"/>
      <c r="HQ2" s="1048"/>
      <c r="HR2" s="1048"/>
      <c r="HS2" s="1048"/>
      <c r="HT2" s="1048"/>
      <c r="HU2" s="1048"/>
      <c r="HV2" s="1048"/>
      <c r="HW2" s="1048"/>
      <c r="HX2" s="1048"/>
      <c r="HY2" s="1048"/>
      <c r="HZ2" s="1048"/>
      <c r="IA2" s="1048"/>
      <c r="IB2" s="1048"/>
      <c r="IC2" s="1048"/>
      <c r="ID2" s="1048"/>
      <c r="IE2" s="1048"/>
      <c r="IF2" s="1048"/>
      <c r="IG2" s="1048"/>
      <c r="IH2" s="1048"/>
      <c r="II2" s="1048"/>
      <c r="IJ2" s="1048"/>
      <c r="IK2" s="1048"/>
      <c r="IL2" s="1048"/>
      <c r="IM2" s="1048"/>
      <c r="IN2" s="1048"/>
      <c r="IO2" s="1048"/>
      <c r="IP2" s="1048"/>
      <c r="IQ2" s="1048"/>
      <c r="IR2" s="1048"/>
      <c r="IS2" s="1048"/>
      <c r="IT2" s="1048"/>
      <c r="IU2" s="1048"/>
      <c r="IV2" s="1048"/>
      <c r="IW2" s="1048"/>
      <c r="IX2" s="1048"/>
      <c r="IY2" s="1048"/>
      <c r="IZ2" s="1048"/>
      <c r="JA2" s="1048"/>
      <c r="JB2" s="1048"/>
      <c r="JC2" s="1048"/>
      <c r="JD2" s="1048"/>
      <c r="JE2" s="1048"/>
      <c r="JF2" s="1048"/>
      <c r="JG2" s="1048"/>
      <c r="JH2" s="1048"/>
      <c r="JI2" s="1048"/>
      <c r="JJ2" s="1048"/>
      <c r="JK2" s="1048"/>
      <c r="JL2" s="1048"/>
      <c r="JM2" s="1048"/>
      <c r="JN2" s="1048"/>
      <c r="JO2" s="1048"/>
      <c r="JP2" s="1048"/>
      <c r="JQ2" s="1048"/>
      <c r="JR2" s="1048"/>
      <c r="JS2" s="1048"/>
      <c r="JT2" s="1048"/>
      <c r="JU2" s="1048"/>
      <c r="JV2" s="1048"/>
      <c r="JW2" s="1048"/>
      <c r="JX2" s="1048"/>
      <c r="JY2" s="1048"/>
      <c r="JZ2" s="1048"/>
      <c r="KA2" s="1048"/>
      <c r="KB2" s="1048"/>
      <c r="KC2" s="1048"/>
      <c r="KD2" s="1048"/>
      <c r="KE2" s="1048"/>
      <c r="KF2" s="1048"/>
      <c r="KG2" s="1048"/>
      <c r="KH2" s="1048"/>
      <c r="KI2" s="1048"/>
      <c r="KJ2" s="1048"/>
      <c r="KK2" s="1048"/>
      <c r="KL2" s="1048"/>
      <c r="KM2" s="1048"/>
      <c r="KN2" s="1048"/>
      <c r="KO2" s="1048"/>
      <c r="KP2" s="1048"/>
      <c r="KQ2" s="1048"/>
      <c r="KR2" s="1048"/>
      <c r="KS2" s="1048"/>
      <c r="KT2" s="1048"/>
      <c r="KU2" s="1048"/>
      <c r="KV2" s="1048"/>
      <c r="KW2" s="1048"/>
      <c r="KX2" s="1048"/>
      <c r="KY2" s="1048"/>
      <c r="KZ2" s="1048"/>
      <c r="LA2" s="1048"/>
      <c r="LB2" s="1048"/>
      <c r="LC2" s="1048"/>
      <c r="LD2" s="1048"/>
      <c r="LE2" s="1048"/>
      <c r="LF2" s="1048"/>
      <c r="LG2" s="1048"/>
      <c r="LH2" s="1048"/>
      <c r="LI2" s="1048"/>
      <c r="LJ2" s="1048"/>
      <c r="LK2" s="1048"/>
      <c r="LL2" s="1048"/>
      <c r="LM2" s="1048"/>
      <c r="LN2" s="1048"/>
      <c r="LO2" s="1048"/>
      <c r="LP2" s="1048"/>
      <c r="LQ2" s="1048"/>
      <c r="LR2" s="1048"/>
      <c r="LS2" s="1048"/>
      <c r="LT2" s="1048"/>
      <c r="LU2" s="1048"/>
      <c r="LV2" s="1048"/>
      <c r="LW2" s="1048"/>
      <c r="LX2" s="1048"/>
      <c r="LY2" s="1048"/>
      <c r="LZ2" s="1048"/>
      <c r="MA2" s="1048"/>
      <c r="MB2" s="1048"/>
      <c r="MC2" s="1048"/>
      <c r="MD2" s="1048"/>
      <c r="ME2" s="1048"/>
      <c r="MF2" s="1048"/>
      <c r="MG2" s="1048"/>
      <c r="MH2" s="1048"/>
      <c r="MI2" s="1048"/>
      <c r="MJ2" s="1048"/>
      <c r="MK2" s="1048"/>
      <c r="ML2" s="1048"/>
      <c r="MM2" s="1048"/>
      <c r="MN2" s="1048"/>
      <c r="MO2" s="1048"/>
      <c r="MP2" s="1048"/>
      <c r="MQ2" s="1048"/>
      <c r="MR2" s="1048"/>
      <c r="MS2" s="1048"/>
      <c r="MT2" s="1048"/>
      <c r="MU2" s="1048"/>
      <c r="MV2" s="1048"/>
      <c r="MW2" s="1048"/>
      <c r="MX2" s="1048"/>
      <c r="MY2" s="1048"/>
      <c r="MZ2" s="1048"/>
      <c r="NA2" s="1048"/>
      <c r="NB2" s="1048"/>
      <c r="NC2" s="1048"/>
      <c r="ND2" s="1048"/>
      <c r="NE2" s="1048"/>
      <c r="NF2" s="1048"/>
      <c r="NG2" s="1048"/>
      <c r="NH2" s="1048"/>
      <c r="NI2" s="1048"/>
      <c r="NJ2" s="1048"/>
      <c r="NK2" s="1048"/>
      <c r="NL2" s="1048"/>
      <c r="NM2" s="1048"/>
      <c r="NN2" s="1048"/>
      <c r="NO2" s="1048"/>
      <c r="NP2" s="1048"/>
      <c r="NQ2" s="1048"/>
      <c r="NR2" s="1048"/>
      <c r="NS2" s="1048"/>
      <c r="NT2" s="1048"/>
      <c r="NU2" s="1048"/>
      <c r="NV2" s="1048"/>
      <c r="NW2" s="1048"/>
      <c r="NX2" s="1048"/>
      <c r="NY2" s="1048"/>
      <c r="NZ2" s="1048"/>
      <c r="OA2" s="1048"/>
      <c r="OB2" s="1048"/>
      <c r="OC2" s="1048"/>
      <c r="OD2" s="1048"/>
      <c r="OE2" s="1048"/>
      <c r="OF2" s="1048"/>
      <c r="OG2" s="1048"/>
      <c r="OH2" s="1048"/>
      <c r="OI2" s="1048"/>
      <c r="OJ2" s="1048"/>
      <c r="OK2" s="1048"/>
      <c r="OL2" s="1048"/>
      <c r="OM2" s="1048"/>
      <c r="ON2" s="1048"/>
      <c r="OO2" s="1048"/>
      <c r="OP2" s="1048"/>
      <c r="OQ2" s="1048"/>
      <c r="OR2" s="1048"/>
      <c r="OS2" s="1048"/>
      <c r="OT2" s="1048"/>
      <c r="OU2" s="1048"/>
      <c r="OV2" s="1048"/>
      <c r="OW2" s="1048"/>
      <c r="OX2" s="1048"/>
      <c r="OY2" s="1048"/>
      <c r="OZ2" s="1048"/>
      <c r="PA2" s="1048"/>
      <c r="PB2" s="1048"/>
      <c r="PC2" s="1048"/>
      <c r="PD2" s="1048"/>
      <c r="PE2" s="1048"/>
      <c r="PF2" s="1048"/>
      <c r="PG2" s="1048"/>
      <c r="PH2" s="1048"/>
      <c r="PI2" s="1048"/>
      <c r="PJ2" s="1048"/>
      <c r="PK2" s="1048"/>
      <c r="PL2" s="1048"/>
      <c r="PM2" s="1048"/>
      <c r="PN2" s="1048"/>
      <c r="PO2" s="1048"/>
      <c r="PP2" s="1048"/>
      <c r="PQ2" s="1048"/>
      <c r="PR2" s="1048"/>
      <c r="PS2" s="1048"/>
      <c r="PT2" s="1048"/>
      <c r="PU2" s="1048"/>
      <c r="PV2" s="1048"/>
      <c r="PW2" s="1048"/>
      <c r="PX2" s="1048"/>
      <c r="PY2" s="1048"/>
      <c r="PZ2" s="1048"/>
      <c r="QA2" s="1048"/>
      <c r="QB2" s="1048"/>
      <c r="QC2" s="1048"/>
      <c r="QD2" s="1048"/>
      <c r="QE2" s="1048"/>
      <c r="QF2" s="1048"/>
      <c r="QG2" s="1048"/>
      <c r="QH2" s="1048"/>
      <c r="QI2" s="1048"/>
      <c r="QJ2" s="1048"/>
      <c r="QK2" s="1048"/>
      <c r="QL2" s="1048"/>
      <c r="QM2" s="1048"/>
      <c r="QN2" s="1048"/>
      <c r="QO2" s="1048"/>
      <c r="QP2" s="1048"/>
      <c r="QQ2" s="1048"/>
      <c r="QR2" s="1048"/>
      <c r="QS2" s="1048"/>
      <c r="QT2" s="1048"/>
      <c r="QU2" s="1048"/>
      <c r="QV2" s="1048"/>
      <c r="QW2" s="1048"/>
      <c r="QX2" s="1048"/>
      <c r="QY2" s="1048"/>
      <c r="QZ2" s="1048"/>
      <c r="RA2" s="1048"/>
      <c r="RB2" s="1048"/>
      <c r="RC2" s="1048"/>
      <c r="RD2" s="1048"/>
      <c r="RE2" s="1048"/>
      <c r="RF2" s="1048"/>
      <c r="RG2" s="1048"/>
      <c r="RH2" s="1048"/>
      <c r="RI2" s="1048"/>
      <c r="RJ2" s="1048"/>
      <c r="RK2" s="1048"/>
      <c r="RL2" s="1048"/>
      <c r="RM2" s="1048"/>
      <c r="RN2" s="1048"/>
      <c r="RO2" s="1048"/>
      <c r="RP2" s="1048"/>
      <c r="RQ2" s="1048"/>
      <c r="RR2" s="1048"/>
      <c r="RS2" s="1048"/>
      <c r="RT2" s="1048"/>
      <c r="RU2" s="1048"/>
      <c r="RV2" s="1048"/>
      <c r="RW2" s="1048"/>
      <c r="RX2" s="1048"/>
      <c r="RY2" s="1048"/>
      <c r="RZ2" s="1048"/>
      <c r="SA2" s="1048"/>
      <c r="SB2" s="1048"/>
      <c r="SC2" s="1048"/>
      <c r="SD2" s="1048"/>
      <c r="SE2" s="1048"/>
      <c r="SF2" s="1048"/>
      <c r="SG2" s="1048"/>
      <c r="SH2" s="1048"/>
      <c r="SI2" s="1048"/>
      <c r="SJ2" s="1048"/>
      <c r="SK2" s="1048"/>
      <c r="SL2" s="1048"/>
      <c r="SM2" s="1048"/>
      <c r="SN2" s="1048"/>
      <c r="SO2" s="1048"/>
      <c r="SP2" s="1048"/>
      <c r="SQ2" s="1048"/>
      <c r="SR2" s="1048"/>
      <c r="SS2" s="1048"/>
      <c r="ST2" s="1048"/>
      <c r="SU2" s="1048"/>
      <c r="SV2" s="1048"/>
      <c r="SW2" s="1048"/>
      <c r="SX2" s="1048"/>
      <c r="SY2" s="1048"/>
      <c r="SZ2" s="1048"/>
      <c r="TA2" s="1048"/>
      <c r="TB2" s="1048"/>
      <c r="TC2" s="1048"/>
      <c r="TD2" s="1048"/>
      <c r="TE2" s="1048"/>
      <c r="TF2" s="1048"/>
      <c r="TG2" s="1048"/>
      <c r="TH2" s="1048"/>
      <c r="TI2" s="1048"/>
      <c r="TJ2" s="1048"/>
      <c r="TK2" s="1048"/>
      <c r="TL2" s="1048"/>
      <c r="TM2" s="1048"/>
      <c r="TN2" s="1048"/>
      <c r="TO2" s="1048"/>
      <c r="TP2" s="1048"/>
      <c r="TQ2" s="1048"/>
      <c r="TR2" s="1048"/>
      <c r="TS2" s="1048"/>
      <c r="TT2" s="1048"/>
      <c r="TU2" s="1048"/>
      <c r="TV2" s="1048"/>
      <c r="TW2" s="1048"/>
      <c r="TX2" s="1048"/>
      <c r="TY2" s="1048"/>
      <c r="TZ2" s="1048"/>
      <c r="UA2" s="1048"/>
      <c r="UB2" s="1048"/>
      <c r="UC2" s="1048"/>
      <c r="UD2" s="1048"/>
      <c r="UE2" s="1048"/>
      <c r="UF2" s="1048"/>
      <c r="UG2" s="1048"/>
      <c r="UH2" s="1048"/>
      <c r="UI2" s="1048"/>
      <c r="UJ2" s="1048"/>
      <c r="UK2" s="1048"/>
      <c r="UL2" s="1048"/>
      <c r="UM2" s="1048"/>
      <c r="UN2" s="1048"/>
      <c r="UO2" s="1048"/>
      <c r="UP2" s="1048"/>
      <c r="UQ2" s="1048"/>
      <c r="UR2" s="1048"/>
      <c r="US2" s="1048"/>
      <c r="UT2" s="1048"/>
      <c r="UU2" s="1048"/>
      <c r="UV2" s="1048"/>
      <c r="UW2" s="1048"/>
      <c r="UX2" s="1048"/>
      <c r="UY2" s="1048"/>
      <c r="UZ2" s="1048"/>
      <c r="VA2" s="1048"/>
      <c r="VB2" s="1048"/>
      <c r="VC2" s="1048"/>
      <c r="VD2" s="1048"/>
      <c r="VE2" s="1048"/>
      <c r="VF2" s="1048"/>
      <c r="VG2" s="1048"/>
      <c r="VH2" s="1048"/>
      <c r="VI2" s="1048"/>
      <c r="VJ2" s="1048"/>
      <c r="VK2" s="1048"/>
      <c r="VL2" s="1048"/>
      <c r="VM2" s="1048"/>
      <c r="VN2" s="1048"/>
      <c r="VO2" s="1048"/>
      <c r="VP2" s="1048"/>
      <c r="VQ2" s="1048"/>
      <c r="VR2" s="1048"/>
      <c r="VS2" s="1048"/>
      <c r="VT2" s="1048"/>
      <c r="VU2" s="1048"/>
      <c r="VV2" s="1048"/>
      <c r="VW2" s="1048"/>
      <c r="VX2" s="1048"/>
      <c r="VY2" s="1048"/>
      <c r="VZ2" s="1048"/>
      <c r="WA2" s="1048"/>
      <c r="WB2" s="1048"/>
      <c r="WC2" s="1048"/>
      <c r="WD2" s="1048"/>
      <c r="WE2" s="1048"/>
      <c r="WF2" s="1048"/>
      <c r="WG2" s="1048"/>
      <c r="WH2" s="1048"/>
      <c r="WI2" s="1048"/>
      <c r="WJ2" s="1048"/>
      <c r="WK2" s="1048"/>
      <c r="WL2" s="1048"/>
      <c r="WM2" s="1048"/>
      <c r="WN2" s="1048"/>
      <c r="WO2" s="1048"/>
      <c r="WP2" s="1048"/>
      <c r="WQ2" s="1048"/>
      <c r="WR2" s="1048"/>
      <c r="WS2" s="1048"/>
      <c r="WT2" s="1048"/>
      <c r="WU2" s="1048"/>
      <c r="WV2" s="1048"/>
      <c r="WW2" s="1048"/>
      <c r="WX2" s="1048"/>
      <c r="WY2" s="1048"/>
      <c r="WZ2" s="1048"/>
      <c r="XA2" s="1048"/>
      <c r="XB2" s="1048"/>
      <c r="XC2" s="1048"/>
      <c r="XD2" s="1048"/>
      <c r="XE2" s="1048"/>
      <c r="XF2" s="1048"/>
      <c r="XG2" s="1048"/>
      <c r="XH2" s="1048"/>
      <c r="XI2" s="1048"/>
      <c r="XJ2" s="1048"/>
      <c r="XK2" s="1048"/>
      <c r="XL2" s="1048"/>
      <c r="XM2" s="1048"/>
      <c r="XN2" s="1048"/>
      <c r="XO2" s="1048"/>
      <c r="XP2" s="1048"/>
      <c r="XQ2" s="1048"/>
      <c r="XR2" s="1048"/>
      <c r="XS2" s="1048"/>
      <c r="XT2" s="1048"/>
      <c r="XU2" s="1048"/>
      <c r="XV2" s="1048"/>
      <c r="XW2" s="1048"/>
      <c r="XX2" s="1048"/>
      <c r="XY2" s="1048"/>
      <c r="XZ2" s="1048"/>
      <c r="YA2" s="1048"/>
      <c r="YB2" s="1048"/>
      <c r="YC2" s="1048"/>
      <c r="YD2" s="1048"/>
      <c r="YE2" s="1048"/>
      <c r="YF2" s="1048"/>
      <c r="YG2" s="1048"/>
      <c r="YH2" s="1048"/>
      <c r="YI2" s="1048"/>
      <c r="YJ2" s="1048"/>
      <c r="YK2" s="1048"/>
      <c r="YL2" s="1048"/>
      <c r="YM2" s="1048"/>
      <c r="YN2" s="1048"/>
      <c r="YO2" s="1048"/>
      <c r="YP2" s="1048"/>
      <c r="YQ2" s="1048"/>
      <c r="YR2" s="1048"/>
      <c r="YS2" s="1048"/>
      <c r="YT2" s="1048"/>
      <c r="YU2" s="1048"/>
      <c r="YV2" s="1048"/>
      <c r="YW2" s="1048"/>
      <c r="YX2" s="1048"/>
      <c r="YY2" s="1048"/>
      <c r="YZ2" s="1048"/>
      <c r="ZA2" s="1048"/>
      <c r="ZB2" s="1048"/>
      <c r="ZC2" s="1048"/>
      <c r="ZD2" s="1048"/>
      <c r="ZE2" s="1048"/>
      <c r="ZF2" s="1048"/>
      <c r="ZG2" s="1048"/>
      <c r="ZH2" s="1048"/>
      <c r="ZI2" s="1048"/>
      <c r="ZJ2" s="1048"/>
      <c r="ZK2" s="1048"/>
      <c r="ZL2" s="1048"/>
      <c r="ZM2" s="1048"/>
      <c r="ZN2" s="1048"/>
      <c r="ZO2" s="1048"/>
      <c r="ZP2" s="1048"/>
      <c r="ZQ2" s="1048"/>
      <c r="ZR2" s="1048"/>
      <c r="ZS2" s="1048"/>
      <c r="ZT2" s="1048"/>
      <c r="ZU2" s="1048"/>
      <c r="ZV2" s="1048"/>
      <c r="ZW2" s="1048"/>
      <c r="ZX2" s="1048"/>
      <c r="ZY2" s="1048"/>
      <c r="ZZ2" s="1048"/>
      <c r="AAA2" s="1048"/>
      <c r="AAB2" s="1048"/>
      <c r="AAC2" s="1048"/>
      <c r="AAD2" s="1048"/>
      <c r="AAE2" s="1048"/>
      <c r="AAF2" s="1048"/>
      <c r="AAG2" s="1048"/>
      <c r="AAH2" s="1048"/>
      <c r="AAI2" s="1048"/>
      <c r="AAJ2" s="1048"/>
      <c r="AAK2" s="1048"/>
      <c r="AAL2" s="1048"/>
      <c r="AAM2" s="1048"/>
      <c r="AAN2" s="1048"/>
      <c r="AAO2" s="1048"/>
      <c r="AAP2" s="1048"/>
      <c r="AAQ2" s="1048"/>
      <c r="AAR2" s="1048"/>
      <c r="AAS2" s="1048"/>
      <c r="AAT2" s="1048"/>
      <c r="AAU2" s="1048"/>
      <c r="AAV2" s="1048"/>
      <c r="AAW2" s="1048"/>
      <c r="AAX2" s="1048"/>
      <c r="AAY2" s="1048"/>
      <c r="AAZ2" s="1048"/>
      <c r="ABA2" s="1048"/>
      <c r="ABB2" s="1048"/>
      <c r="ABC2" s="1048"/>
      <c r="ABD2" s="1048"/>
      <c r="ABE2" s="1048"/>
      <c r="ABF2" s="1048"/>
      <c r="ABG2" s="1048"/>
      <c r="ABH2" s="1048"/>
      <c r="ABI2" s="1048"/>
      <c r="ABJ2" s="1048"/>
      <c r="ABK2" s="1048"/>
      <c r="ABL2" s="1048"/>
      <c r="ABM2" s="1048"/>
      <c r="ABN2" s="1048"/>
      <c r="ABO2" s="1048"/>
      <c r="ABP2" s="1048"/>
      <c r="ABQ2" s="1048"/>
      <c r="ABR2" s="1048"/>
      <c r="ABS2" s="1048"/>
      <c r="ABT2" s="1048"/>
      <c r="ABU2" s="1048"/>
      <c r="ABV2" s="1048"/>
      <c r="ABW2" s="1048"/>
      <c r="ABX2" s="1048"/>
      <c r="ABY2" s="1048"/>
      <c r="ABZ2" s="1048"/>
      <c r="ACA2" s="1048"/>
      <c r="ACB2" s="1048"/>
      <c r="ACC2" s="1048"/>
      <c r="ACD2" s="1048"/>
      <c r="ACE2" s="1048"/>
      <c r="ACF2" s="1048"/>
      <c r="ACG2" s="1048"/>
      <c r="ACH2" s="1048"/>
      <c r="ACI2" s="1048"/>
      <c r="ACJ2" s="1048"/>
      <c r="ACK2" s="1048"/>
      <c r="ACL2" s="1048"/>
      <c r="ACM2" s="1048"/>
      <c r="ACN2" s="1048"/>
      <c r="ACO2" s="1048"/>
      <c r="ACP2" s="1048"/>
      <c r="ACQ2" s="1048"/>
      <c r="ACR2" s="1048"/>
      <c r="ACS2" s="1048"/>
      <c r="ACT2" s="1048"/>
      <c r="ACU2" s="1048"/>
      <c r="ACV2" s="1048"/>
      <c r="ACW2" s="1048"/>
      <c r="ACX2" s="1048"/>
      <c r="ACY2" s="1048"/>
      <c r="ACZ2" s="1048"/>
      <c r="ADA2" s="1048"/>
      <c r="ADB2" s="1048"/>
      <c r="ADC2" s="1048"/>
      <c r="ADD2" s="1048"/>
      <c r="ADE2" s="1048"/>
      <c r="ADF2" s="1048"/>
      <c r="ADG2" s="1048"/>
      <c r="ADH2" s="1048"/>
      <c r="ADI2" s="1048"/>
      <c r="ADJ2" s="1048"/>
      <c r="ADK2" s="1048"/>
      <c r="ADL2" s="1048"/>
      <c r="ADM2" s="1048"/>
      <c r="ADN2" s="1048"/>
      <c r="ADO2" s="1048"/>
      <c r="ADP2" s="1048"/>
      <c r="ADQ2" s="1048"/>
      <c r="ADR2" s="1048"/>
      <c r="ADS2" s="1048"/>
      <c r="ADT2" s="1048"/>
      <c r="ADU2" s="1048"/>
      <c r="ADV2" s="1048"/>
      <c r="ADW2" s="1048"/>
      <c r="ADX2" s="1048"/>
      <c r="ADY2" s="1048"/>
      <c r="ADZ2" s="1048"/>
      <c r="AEA2" s="1048"/>
      <c r="AEB2" s="1048"/>
      <c r="AEC2" s="1048"/>
      <c r="AED2" s="1048"/>
      <c r="AEE2" s="1048"/>
      <c r="AEF2" s="1048"/>
      <c r="AEG2" s="1048"/>
      <c r="AEH2" s="1048"/>
      <c r="AEI2" s="1048"/>
      <c r="AEJ2" s="1048"/>
      <c r="AEK2" s="1048"/>
      <c r="AEL2" s="1048"/>
      <c r="AEM2" s="1048"/>
      <c r="AEN2" s="1048"/>
      <c r="AEO2" s="1048"/>
      <c r="AEP2" s="1048"/>
      <c r="AEQ2" s="1048"/>
      <c r="AER2" s="1048"/>
      <c r="AES2" s="1048"/>
      <c r="AET2" s="1048"/>
      <c r="AEU2" s="1048"/>
      <c r="AEV2" s="1048"/>
      <c r="AEW2" s="1048"/>
      <c r="AEX2" s="1048"/>
      <c r="AEY2" s="1048"/>
      <c r="AEZ2" s="1048"/>
      <c r="AFA2" s="1048"/>
      <c r="AFB2" s="1048"/>
      <c r="AFC2" s="1048"/>
      <c r="AFD2" s="1048"/>
      <c r="AFE2" s="1048"/>
      <c r="AFF2" s="1048"/>
      <c r="AFG2" s="1048"/>
      <c r="AFH2" s="1048"/>
      <c r="AFI2" s="1048"/>
      <c r="AFJ2" s="1048"/>
      <c r="AFK2" s="1048"/>
      <c r="AFL2" s="1048"/>
      <c r="AFM2" s="1048"/>
      <c r="AFN2" s="1048"/>
      <c r="AFO2" s="1048"/>
      <c r="AFP2" s="1048"/>
      <c r="AFQ2" s="1048"/>
      <c r="AFR2" s="1048"/>
      <c r="AFS2" s="1048"/>
      <c r="AFT2" s="1048"/>
      <c r="AFU2" s="1048"/>
      <c r="AFV2" s="1048"/>
      <c r="AFW2" s="1048"/>
      <c r="AFX2" s="1048"/>
      <c r="AFY2" s="1048"/>
      <c r="AFZ2" s="1048"/>
      <c r="AGA2" s="1048"/>
      <c r="AGB2" s="1048"/>
      <c r="AGC2" s="1048"/>
      <c r="AGD2" s="1048"/>
      <c r="AGE2" s="1048"/>
      <c r="AGF2" s="1048"/>
      <c r="AGG2" s="1048"/>
      <c r="AGH2" s="1048"/>
      <c r="AGI2" s="1048"/>
      <c r="AGJ2" s="1048"/>
      <c r="AGK2" s="1048"/>
      <c r="AGL2" s="1048"/>
      <c r="AGM2" s="1048"/>
      <c r="AGN2" s="1048"/>
      <c r="AGO2" s="1048"/>
      <c r="AGP2" s="1048"/>
      <c r="AGQ2" s="1048"/>
      <c r="AGR2" s="1048"/>
      <c r="AGS2" s="1048"/>
      <c r="AGT2" s="1048"/>
      <c r="AGU2" s="1048"/>
      <c r="AGV2" s="1048"/>
      <c r="AGW2" s="1048"/>
      <c r="AGX2" s="1048"/>
      <c r="AGY2" s="1048"/>
      <c r="AGZ2" s="1048"/>
      <c r="AHA2" s="1048"/>
      <c r="AHB2" s="1048"/>
      <c r="AHC2" s="1048"/>
      <c r="AHD2" s="1048"/>
      <c r="AHE2" s="1048"/>
      <c r="AHF2" s="1048"/>
      <c r="AHG2" s="1048"/>
      <c r="AHH2" s="1048"/>
      <c r="AHI2" s="1048"/>
      <c r="AHJ2" s="1048"/>
      <c r="AHK2" s="1048"/>
      <c r="AHL2" s="1048"/>
      <c r="AHM2" s="1048"/>
      <c r="AHN2" s="1048"/>
      <c r="AHO2" s="1048"/>
      <c r="AHP2" s="1048"/>
      <c r="AHQ2" s="1048"/>
      <c r="AHR2" s="1048"/>
      <c r="AHS2" s="1048"/>
      <c r="AHT2" s="1048"/>
      <c r="AHU2" s="1048"/>
      <c r="AHV2" s="1048"/>
      <c r="AHW2" s="1048"/>
      <c r="AHX2" s="1048"/>
      <c r="AHY2" s="1048"/>
      <c r="AHZ2" s="1048"/>
      <c r="AIA2" s="1048"/>
      <c r="AIB2" s="1048"/>
      <c r="AIC2" s="1048"/>
      <c r="AID2" s="1048"/>
      <c r="AIE2" s="1048"/>
      <c r="AIF2" s="1048"/>
      <c r="AIG2" s="1048"/>
      <c r="AIH2" s="1048"/>
      <c r="AII2" s="1048"/>
      <c r="AIJ2" s="1048"/>
      <c r="AIK2" s="1048"/>
      <c r="AIL2" s="1048"/>
      <c r="AIM2" s="1048"/>
      <c r="AIN2" s="1048"/>
      <c r="AIO2" s="1048"/>
      <c r="AIP2" s="1048"/>
      <c r="AIQ2" s="1048"/>
      <c r="AIR2" s="1048"/>
      <c r="AIS2" s="1048"/>
      <c r="AIT2" s="1048"/>
      <c r="AIU2" s="1048"/>
      <c r="AIV2" s="1048"/>
      <c r="AIW2" s="1048"/>
      <c r="AIX2" s="1048"/>
      <c r="AIY2" s="1048"/>
      <c r="AIZ2" s="1048"/>
      <c r="AJA2" s="1048"/>
      <c r="AJB2" s="1048"/>
      <c r="AJC2" s="1048"/>
      <c r="AJD2" s="1048"/>
      <c r="AJE2" s="1048"/>
      <c r="AJF2" s="1048"/>
      <c r="AJG2" s="1048"/>
      <c r="AJH2" s="1048"/>
      <c r="AJI2" s="1048"/>
      <c r="AJJ2" s="1048"/>
      <c r="AJK2" s="1048"/>
      <c r="AJL2" s="1048"/>
      <c r="AJM2" s="1048"/>
      <c r="AJN2" s="1048"/>
      <c r="AJO2" s="1048"/>
      <c r="AJP2" s="1048"/>
      <c r="AJQ2" s="1048"/>
      <c r="AJR2" s="1048"/>
      <c r="AJS2" s="1048"/>
      <c r="AJT2" s="1048"/>
      <c r="AJU2" s="1048"/>
      <c r="AJV2" s="1048"/>
      <c r="AJW2" s="1048"/>
      <c r="AJX2" s="1048"/>
      <c r="AJY2" s="1048"/>
      <c r="AJZ2" s="1048"/>
      <c r="AKA2" s="1048"/>
      <c r="AKB2" s="1048"/>
      <c r="AKC2" s="1048"/>
      <c r="AKD2" s="1048"/>
      <c r="AKE2" s="1048"/>
      <c r="AKF2" s="1048"/>
      <c r="AKG2" s="1048"/>
      <c r="AKH2" s="1048"/>
      <c r="AKI2" s="1048"/>
      <c r="AKJ2" s="1048"/>
      <c r="AKK2" s="1048"/>
      <c r="AKL2" s="1048"/>
      <c r="AKM2" s="1048"/>
      <c r="AKN2" s="1048"/>
      <c r="AKO2" s="1048"/>
      <c r="AKP2" s="1048"/>
      <c r="AKQ2" s="1048"/>
      <c r="AKR2" s="1048"/>
      <c r="AKS2" s="1048"/>
      <c r="AKT2" s="1048"/>
      <c r="AKU2" s="1048"/>
      <c r="AKV2" s="1048"/>
      <c r="AKW2" s="1048"/>
      <c r="AKX2" s="1048"/>
      <c r="AKY2" s="1048"/>
      <c r="AKZ2" s="1048"/>
      <c r="ALA2" s="1048"/>
      <c r="ALB2" s="1048"/>
      <c r="ALC2" s="1048"/>
      <c r="ALD2" s="1048"/>
      <c r="ALE2" s="1048"/>
      <c r="ALF2" s="1048"/>
      <c r="ALG2" s="1048"/>
      <c r="ALH2" s="1048"/>
      <c r="ALI2" s="1048"/>
      <c r="ALJ2" s="1048"/>
      <c r="ALK2" s="1048"/>
      <c r="ALL2" s="1048"/>
      <c r="ALM2" s="1048"/>
      <c r="ALN2" s="1048"/>
      <c r="ALO2" s="1048"/>
      <c r="ALP2" s="1048"/>
      <c r="ALQ2" s="1048"/>
      <c r="ALR2" s="1048"/>
      <c r="ALS2" s="1048"/>
      <c r="ALT2" s="1048"/>
      <c r="ALU2" s="1048"/>
      <c r="ALV2" s="1048"/>
      <c r="ALW2" s="1048"/>
      <c r="ALX2" s="1048"/>
      <c r="ALY2" s="1048"/>
      <c r="ALZ2" s="1048"/>
      <c r="AMA2" s="1048"/>
      <c r="AMB2" s="1048"/>
      <c r="AMC2" s="1048"/>
      <c r="AMD2" s="1048"/>
      <c r="AME2" s="1048"/>
      <c r="AMF2" s="1048"/>
      <c r="AMG2" s="1048"/>
      <c r="AMH2" s="1048"/>
      <c r="AMI2" s="1048"/>
      <c r="AMJ2" s="1048"/>
      <c r="AMK2" s="1048"/>
      <c r="AML2" s="1048"/>
      <c r="AMM2" s="1048"/>
      <c r="AMN2" s="1048"/>
      <c r="AMO2" s="1048"/>
      <c r="AMP2" s="1048"/>
      <c r="AMQ2" s="1048"/>
      <c r="AMR2" s="1048"/>
      <c r="AMS2" s="1048"/>
      <c r="AMT2" s="1048"/>
      <c r="AMU2" s="1048"/>
      <c r="AMV2" s="1048"/>
      <c r="AMW2" s="1048"/>
      <c r="AMX2" s="1048"/>
      <c r="AMY2" s="1048"/>
      <c r="AMZ2" s="1048"/>
      <c r="ANA2" s="1048"/>
      <c r="ANB2" s="1048"/>
      <c r="ANC2" s="1048"/>
      <c r="AND2" s="1048"/>
      <c r="ANE2" s="1048"/>
      <c r="ANF2" s="1048"/>
      <c r="ANG2" s="1048"/>
      <c r="ANH2" s="1048"/>
      <c r="ANI2" s="1048"/>
      <c r="ANJ2" s="1048"/>
      <c r="ANK2" s="1048"/>
      <c r="ANL2" s="1048"/>
      <c r="ANM2" s="1048"/>
      <c r="ANN2" s="1048"/>
      <c r="ANO2" s="1048"/>
      <c r="ANP2" s="1048"/>
      <c r="ANQ2" s="1048"/>
      <c r="ANR2" s="1048"/>
      <c r="ANS2" s="1048"/>
      <c r="ANT2" s="1048"/>
      <c r="ANU2" s="1048"/>
      <c r="ANV2" s="1048"/>
      <c r="ANW2" s="1048"/>
      <c r="ANX2" s="1048"/>
      <c r="ANY2" s="1048"/>
      <c r="ANZ2" s="1048"/>
      <c r="AOA2" s="1048"/>
      <c r="AOB2" s="1048"/>
      <c r="AOC2" s="1048"/>
      <c r="AOD2" s="1048"/>
      <c r="AOE2" s="1048"/>
      <c r="AOF2" s="1048"/>
      <c r="AOG2" s="1048"/>
      <c r="AOH2" s="1048"/>
      <c r="AOI2" s="1048"/>
      <c r="AOJ2" s="1048"/>
      <c r="AOK2" s="1048"/>
      <c r="AOL2" s="1048"/>
      <c r="AOM2" s="1048"/>
      <c r="AON2" s="1048"/>
      <c r="AOO2" s="1048"/>
      <c r="AOP2" s="1048"/>
      <c r="AOQ2" s="1048"/>
      <c r="AOR2" s="1048"/>
      <c r="AOS2" s="1048"/>
      <c r="AOT2" s="1048"/>
      <c r="AOU2" s="1048"/>
      <c r="AOV2" s="1048"/>
      <c r="AOW2" s="1048"/>
      <c r="AOX2" s="1048"/>
      <c r="AOY2" s="1048"/>
      <c r="AOZ2" s="1048"/>
      <c r="APA2" s="1048"/>
      <c r="APB2" s="1048"/>
      <c r="APC2" s="1048"/>
      <c r="APD2" s="1048"/>
      <c r="APE2" s="1048"/>
      <c r="APF2" s="1048"/>
      <c r="APG2" s="1048"/>
      <c r="APH2" s="1048"/>
      <c r="API2" s="1048"/>
      <c r="APJ2" s="1048"/>
      <c r="APK2" s="1048"/>
      <c r="APL2" s="1048"/>
      <c r="APM2" s="1048"/>
      <c r="APN2" s="1048"/>
      <c r="APO2" s="1048"/>
      <c r="APP2" s="1048"/>
      <c r="APQ2" s="1048"/>
      <c r="APR2" s="1048"/>
      <c r="APS2" s="1048"/>
      <c r="APT2" s="1048"/>
      <c r="APU2" s="1048"/>
      <c r="APV2" s="1048"/>
      <c r="APW2" s="1048"/>
      <c r="APX2" s="1048"/>
      <c r="APY2" s="1048"/>
      <c r="APZ2" s="1048"/>
      <c r="AQA2" s="1048"/>
      <c r="AQB2" s="1048"/>
      <c r="AQC2" s="1048"/>
      <c r="AQD2" s="1048"/>
      <c r="AQE2" s="1048"/>
      <c r="AQF2" s="1048"/>
      <c r="AQG2" s="1048"/>
      <c r="AQH2" s="1048"/>
      <c r="AQI2" s="1048"/>
      <c r="AQJ2" s="1048"/>
      <c r="AQK2" s="1048"/>
      <c r="AQL2" s="1048"/>
      <c r="AQM2" s="1048"/>
      <c r="AQN2" s="1048"/>
      <c r="AQO2" s="1048"/>
      <c r="AQP2" s="1048"/>
      <c r="AQQ2" s="1048"/>
      <c r="AQR2" s="1048"/>
      <c r="AQS2" s="1048"/>
      <c r="AQT2" s="1048"/>
      <c r="AQU2" s="1048"/>
      <c r="AQV2" s="1048"/>
      <c r="AQW2" s="1048"/>
      <c r="AQX2" s="1048"/>
      <c r="AQY2" s="1048"/>
      <c r="AQZ2" s="1048"/>
      <c r="ARA2" s="1048"/>
      <c r="ARB2" s="1048"/>
      <c r="ARC2" s="1048"/>
      <c r="ARD2" s="1048"/>
      <c r="ARE2" s="1048"/>
      <c r="ARF2" s="1048"/>
      <c r="ARG2" s="1048"/>
      <c r="ARH2" s="1048"/>
      <c r="ARI2" s="1048"/>
      <c r="ARJ2" s="1048"/>
      <c r="ARK2" s="1048"/>
      <c r="ARL2" s="1048"/>
      <c r="ARM2" s="1048"/>
      <c r="ARN2" s="1048"/>
      <c r="ARO2" s="1048"/>
      <c r="ARP2" s="1048"/>
      <c r="ARQ2" s="1048"/>
      <c r="ARR2" s="1048"/>
      <c r="ARS2" s="1048"/>
      <c r="ART2" s="1048"/>
      <c r="ARU2" s="1048"/>
      <c r="ARV2" s="1048"/>
      <c r="ARW2" s="1048"/>
      <c r="ARX2" s="1048"/>
      <c r="ARY2" s="1048"/>
      <c r="ARZ2" s="1048"/>
      <c r="ASA2" s="1048"/>
      <c r="ASB2" s="1048"/>
      <c r="ASC2" s="1048"/>
      <c r="ASD2" s="1048"/>
      <c r="ASE2" s="1048"/>
      <c r="ASF2" s="1048"/>
      <c r="ASG2" s="1048"/>
      <c r="ASH2" s="1048"/>
      <c r="ASI2" s="1048"/>
      <c r="ASJ2" s="1048"/>
      <c r="ASK2" s="1048"/>
      <c r="ASL2" s="1048"/>
      <c r="ASM2" s="1048"/>
      <c r="ASN2" s="1048"/>
      <c r="ASO2" s="1048"/>
      <c r="ASP2" s="1048"/>
      <c r="ASQ2" s="1048"/>
      <c r="ASR2" s="1048"/>
      <c r="ASS2" s="1048"/>
      <c r="AST2" s="1048"/>
      <c r="ASU2" s="1048"/>
      <c r="ASV2" s="1048"/>
      <c r="ASW2" s="1048"/>
      <c r="ASX2" s="1048"/>
      <c r="ASY2" s="1048"/>
      <c r="ASZ2" s="1048"/>
      <c r="ATA2" s="1048"/>
      <c r="ATB2" s="1048"/>
      <c r="ATC2" s="1048"/>
      <c r="ATD2" s="1048"/>
      <c r="ATE2" s="1048"/>
      <c r="ATF2" s="1048"/>
      <c r="ATG2" s="1048"/>
      <c r="ATH2" s="1048"/>
      <c r="ATI2" s="1048"/>
      <c r="ATJ2" s="1048"/>
      <c r="ATK2" s="1048"/>
      <c r="ATL2" s="1048"/>
      <c r="ATM2" s="1048"/>
      <c r="ATN2" s="1048"/>
      <c r="ATO2" s="1048"/>
      <c r="ATP2" s="1048"/>
      <c r="ATQ2" s="1048"/>
      <c r="ATR2" s="1048"/>
      <c r="ATS2" s="1048"/>
      <c r="ATT2" s="1048"/>
      <c r="ATU2" s="1048"/>
      <c r="ATV2" s="1048"/>
      <c r="ATW2" s="1048"/>
      <c r="ATX2" s="1048"/>
      <c r="ATY2" s="1048"/>
      <c r="ATZ2" s="1048"/>
      <c r="AUA2" s="1048"/>
      <c r="AUB2" s="1048"/>
      <c r="AUC2" s="1048"/>
      <c r="AUD2" s="1048"/>
      <c r="AUE2" s="1048"/>
      <c r="AUF2" s="1048"/>
      <c r="AUG2" s="1048"/>
      <c r="AUH2" s="1048"/>
      <c r="AUI2" s="1048"/>
      <c r="AUJ2" s="1048"/>
      <c r="AUK2" s="1048"/>
      <c r="AUL2" s="1048"/>
      <c r="AUM2" s="1048"/>
      <c r="AUN2" s="1048"/>
      <c r="AUO2" s="1048"/>
      <c r="AUP2" s="1048"/>
      <c r="AUQ2" s="1048"/>
      <c r="AUR2" s="1048"/>
      <c r="AUS2" s="1048"/>
      <c r="AUT2" s="1048"/>
      <c r="AUU2" s="1048"/>
      <c r="AUV2" s="1048"/>
      <c r="AUW2" s="1048"/>
      <c r="AUX2" s="1048"/>
      <c r="AUY2" s="1048"/>
      <c r="AUZ2" s="1048"/>
      <c r="AVA2" s="1048"/>
      <c r="AVB2" s="1048"/>
      <c r="AVC2" s="1048"/>
      <c r="AVD2" s="1048"/>
      <c r="AVE2" s="1048"/>
      <c r="AVF2" s="1048"/>
      <c r="AVG2" s="1048"/>
      <c r="AVH2" s="1048"/>
      <c r="AVI2" s="1048"/>
      <c r="AVJ2" s="1048"/>
      <c r="AVK2" s="1048"/>
      <c r="AVL2" s="1048"/>
      <c r="AVM2" s="1048"/>
      <c r="AVN2" s="1048"/>
      <c r="AVO2" s="1048"/>
      <c r="AVP2" s="1048"/>
      <c r="AVQ2" s="1048"/>
      <c r="AVR2" s="1048"/>
      <c r="AVS2" s="1048"/>
      <c r="AVT2" s="1048"/>
      <c r="AVU2" s="1048"/>
      <c r="AVV2" s="1048"/>
      <c r="AVW2" s="1048"/>
      <c r="AVX2" s="1048"/>
      <c r="AVY2" s="1048"/>
      <c r="AVZ2" s="1048"/>
      <c r="AWA2" s="1048"/>
      <c r="AWB2" s="1048"/>
      <c r="AWC2" s="1048"/>
      <c r="AWD2" s="1048"/>
      <c r="AWE2" s="1048"/>
      <c r="AWF2" s="1048"/>
      <c r="AWG2" s="1048"/>
      <c r="AWH2" s="1048"/>
      <c r="AWI2" s="1048"/>
      <c r="AWJ2" s="1048"/>
      <c r="AWK2" s="1048"/>
      <c r="AWL2" s="1048"/>
      <c r="AWM2" s="1048"/>
      <c r="AWN2" s="1048"/>
      <c r="AWO2" s="1048"/>
      <c r="AWP2" s="1048"/>
      <c r="AWQ2" s="1048"/>
      <c r="AWR2" s="1048"/>
      <c r="AWS2" s="1048"/>
      <c r="AWT2" s="1048"/>
      <c r="AWU2" s="1048"/>
      <c r="AWV2" s="1048"/>
      <c r="AWW2" s="1048"/>
      <c r="AWX2" s="1048"/>
      <c r="AWY2" s="1048"/>
      <c r="AWZ2" s="1048"/>
      <c r="AXA2" s="1048"/>
      <c r="AXB2" s="1048"/>
      <c r="AXC2" s="1048"/>
      <c r="AXD2" s="1048"/>
      <c r="AXE2" s="1048"/>
      <c r="AXF2" s="1048"/>
      <c r="AXG2" s="1048"/>
      <c r="AXH2" s="1048"/>
      <c r="AXI2" s="1048"/>
      <c r="AXJ2" s="1048"/>
      <c r="AXK2" s="1048"/>
      <c r="AXL2" s="1048"/>
      <c r="AXM2" s="1048"/>
      <c r="AXN2" s="1048"/>
      <c r="AXO2" s="1048"/>
      <c r="AXP2" s="1048"/>
      <c r="AXQ2" s="1048"/>
      <c r="AXR2" s="1048"/>
      <c r="AXS2" s="1048"/>
      <c r="AXT2" s="1048"/>
      <c r="AXU2" s="1048"/>
      <c r="AXV2" s="1048"/>
      <c r="AXW2" s="1048"/>
      <c r="AXX2" s="1048"/>
      <c r="AXY2" s="1048"/>
      <c r="AXZ2" s="1048"/>
      <c r="AYA2" s="1048"/>
      <c r="AYB2" s="1048"/>
      <c r="AYC2" s="1048"/>
      <c r="AYD2" s="1048"/>
      <c r="AYE2" s="1048"/>
      <c r="AYF2" s="1048"/>
      <c r="AYG2" s="1048"/>
      <c r="AYH2" s="1048"/>
      <c r="AYI2" s="1048"/>
      <c r="AYJ2" s="1048"/>
      <c r="AYK2" s="1048"/>
      <c r="AYL2" s="1048"/>
      <c r="AYM2" s="1048"/>
      <c r="AYN2" s="1048"/>
      <c r="AYO2" s="1048"/>
      <c r="AYP2" s="1048"/>
      <c r="AYQ2" s="1048"/>
      <c r="AYR2" s="1048"/>
      <c r="AYS2" s="1048"/>
      <c r="AYT2" s="1048"/>
      <c r="AYU2" s="1048"/>
      <c r="AYV2" s="1048"/>
      <c r="AYW2" s="1048"/>
      <c r="AYX2" s="1048"/>
      <c r="AYY2" s="1048"/>
      <c r="AYZ2" s="1048"/>
      <c r="AZA2" s="1048"/>
      <c r="AZB2" s="1048"/>
      <c r="AZC2" s="1048"/>
      <c r="AZD2" s="1048"/>
      <c r="AZE2" s="1048"/>
      <c r="AZF2" s="1048"/>
      <c r="AZG2" s="1048"/>
      <c r="AZH2" s="1048"/>
      <c r="AZI2" s="1048"/>
      <c r="AZJ2" s="1048"/>
      <c r="AZK2" s="1048"/>
      <c r="AZL2" s="1048"/>
      <c r="AZM2" s="1048"/>
      <c r="AZN2" s="1048"/>
      <c r="AZO2" s="1048"/>
      <c r="AZP2" s="1048"/>
      <c r="AZQ2" s="1048"/>
      <c r="AZR2" s="1048"/>
      <c r="AZS2" s="1048"/>
      <c r="AZT2" s="1048"/>
      <c r="AZU2" s="1048"/>
      <c r="AZV2" s="1048"/>
      <c r="AZW2" s="1048"/>
      <c r="AZX2" s="1048"/>
      <c r="AZY2" s="1048"/>
      <c r="AZZ2" s="1048"/>
      <c r="BAA2" s="1048"/>
      <c r="BAB2" s="1048"/>
      <c r="BAC2" s="1048"/>
      <c r="BAD2" s="1048"/>
      <c r="BAE2" s="1048"/>
      <c r="BAF2" s="1048"/>
      <c r="BAG2" s="1048"/>
      <c r="BAH2" s="1048"/>
      <c r="BAI2" s="1048"/>
      <c r="BAJ2" s="1048"/>
      <c r="BAK2" s="1048"/>
      <c r="BAL2" s="1048"/>
      <c r="BAM2" s="1048"/>
      <c r="BAN2" s="1048"/>
      <c r="BAO2" s="1048"/>
      <c r="BAP2" s="1048"/>
      <c r="BAQ2" s="1048"/>
      <c r="BAR2" s="1048"/>
      <c r="BAS2" s="1048"/>
      <c r="BAT2" s="1048"/>
      <c r="BAU2" s="1048"/>
      <c r="BAV2" s="1048"/>
      <c r="BAW2" s="1048"/>
      <c r="BAX2" s="1048"/>
      <c r="BAY2" s="1048"/>
      <c r="BAZ2" s="1048"/>
      <c r="BBA2" s="1048"/>
      <c r="BBB2" s="1048"/>
      <c r="BBC2" s="1048"/>
      <c r="BBD2" s="1048"/>
      <c r="BBE2" s="1048"/>
      <c r="BBF2" s="1048"/>
      <c r="BBG2" s="1048"/>
      <c r="BBH2" s="1048"/>
      <c r="BBI2" s="1048"/>
      <c r="BBJ2" s="1048"/>
      <c r="BBK2" s="1048"/>
      <c r="BBL2" s="1048"/>
      <c r="BBM2" s="1048"/>
      <c r="BBN2" s="1048"/>
      <c r="BBO2" s="1048"/>
      <c r="BBP2" s="1048"/>
      <c r="BBQ2" s="1048"/>
      <c r="BBR2" s="1048"/>
      <c r="BBS2" s="1048"/>
      <c r="BBT2" s="1048"/>
      <c r="BBU2" s="1048"/>
      <c r="BBV2" s="1048"/>
      <c r="BBW2" s="1048"/>
      <c r="BBX2" s="1048"/>
      <c r="BBY2" s="1048"/>
      <c r="BBZ2" s="1048"/>
      <c r="BCA2" s="1048"/>
      <c r="BCB2" s="1048"/>
      <c r="BCC2" s="1048"/>
      <c r="BCD2" s="1048"/>
      <c r="BCE2" s="1048"/>
      <c r="BCF2" s="1048"/>
      <c r="BCG2" s="1048"/>
      <c r="BCH2" s="1048"/>
      <c r="BCI2" s="1048"/>
      <c r="BCJ2" s="1048"/>
      <c r="BCK2" s="1048"/>
      <c r="BCL2" s="1048"/>
      <c r="BCM2" s="1048"/>
      <c r="BCN2" s="1048"/>
      <c r="BCO2" s="1048"/>
      <c r="BCP2" s="1048"/>
      <c r="BCQ2" s="1048"/>
      <c r="BCR2" s="1048"/>
      <c r="BCS2" s="1048"/>
      <c r="BCT2" s="1048"/>
      <c r="BCU2" s="1048"/>
      <c r="BCV2" s="1048"/>
      <c r="BCW2" s="1048"/>
      <c r="BCX2" s="1048"/>
      <c r="BCY2" s="1048"/>
      <c r="BCZ2" s="1048"/>
      <c r="BDA2" s="1048"/>
      <c r="BDB2" s="1048"/>
      <c r="BDC2" s="1048"/>
      <c r="BDD2" s="1048"/>
      <c r="BDE2" s="1048"/>
      <c r="BDF2" s="1048"/>
      <c r="BDG2" s="1048"/>
      <c r="BDH2" s="1048"/>
      <c r="BDI2" s="1048"/>
      <c r="BDJ2" s="1048"/>
      <c r="BDK2" s="1048"/>
      <c r="BDL2" s="1048"/>
      <c r="BDM2" s="1048"/>
      <c r="BDN2" s="1048"/>
      <c r="BDO2" s="1048"/>
      <c r="BDP2" s="1048"/>
      <c r="BDQ2" s="1048"/>
      <c r="BDR2" s="1048"/>
      <c r="BDS2" s="1048"/>
      <c r="BDT2" s="1048"/>
      <c r="BDU2" s="1048"/>
      <c r="BDV2" s="1048"/>
      <c r="BDW2" s="1048"/>
      <c r="BDX2" s="1048"/>
      <c r="BDY2" s="1048"/>
      <c r="BDZ2" s="1048"/>
      <c r="BEA2" s="1048"/>
      <c r="BEB2" s="1048"/>
      <c r="BEC2" s="1048"/>
      <c r="BED2" s="1048"/>
      <c r="BEE2" s="1048"/>
      <c r="BEF2" s="1048"/>
      <c r="BEG2" s="1048"/>
      <c r="BEH2" s="1048"/>
      <c r="BEI2" s="1048"/>
      <c r="BEJ2" s="1048"/>
      <c r="BEK2" s="1048"/>
      <c r="BEL2" s="1048"/>
      <c r="BEM2" s="1048"/>
      <c r="BEN2" s="1048"/>
      <c r="BEO2" s="1048"/>
      <c r="BEP2" s="1048"/>
      <c r="BEQ2" s="1048"/>
      <c r="BER2" s="1048"/>
      <c r="BES2" s="1048"/>
      <c r="BET2" s="1048"/>
      <c r="BEU2" s="1048"/>
      <c r="BEV2" s="1048"/>
      <c r="BEW2" s="1048"/>
      <c r="BEX2" s="1048"/>
      <c r="BEY2" s="1048"/>
      <c r="BEZ2" s="1048"/>
      <c r="BFA2" s="1048"/>
      <c r="BFB2" s="1048"/>
      <c r="BFC2" s="1048"/>
      <c r="BFD2" s="1048"/>
      <c r="BFE2" s="1048"/>
      <c r="BFF2" s="1048"/>
      <c r="BFG2" s="1048"/>
      <c r="BFH2" s="1048"/>
      <c r="BFI2" s="1048"/>
      <c r="BFJ2" s="1048"/>
      <c r="BFK2" s="1048"/>
      <c r="BFL2" s="1048"/>
      <c r="BFM2" s="1048"/>
      <c r="BFN2" s="1048"/>
      <c r="BFO2" s="1048"/>
      <c r="BFP2" s="1048"/>
      <c r="BFQ2" s="1048"/>
      <c r="BFR2" s="1048"/>
      <c r="BFS2" s="1048"/>
      <c r="BFT2" s="1048"/>
      <c r="BFU2" s="1048"/>
      <c r="BFV2" s="1048"/>
      <c r="BFW2" s="1048"/>
      <c r="BFX2" s="1048"/>
      <c r="BFY2" s="1048"/>
      <c r="BFZ2" s="1048"/>
      <c r="BGA2" s="1048"/>
      <c r="BGB2" s="1048"/>
      <c r="BGC2" s="1048"/>
      <c r="BGD2" s="1048"/>
      <c r="BGE2" s="1048"/>
      <c r="BGF2" s="1048"/>
      <c r="BGG2" s="1048"/>
      <c r="BGH2" s="1048"/>
      <c r="BGI2" s="1048"/>
      <c r="BGJ2" s="1048"/>
      <c r="BGK2" s="1048"/>
      <c r="BGL2" s="1048"/>
      <c r="BGM2" s="1048"/>
      <c r="BGN2" s="1048"/>
      <c r="BGO2" s="1048"/>
      <c r="BGP2" s="1048"/>
      <c r="BGQ2" s="1048"/>
      <c r="BGR2" s="1048"/>
      <c r="BGS2" s="1048"/>
      <c r="BGT2" s="1048"/>
      <c r="BGU2" s="1048"/>
      <c r="BGV2" s="1048"/>
      <c r="BGW2" s="1048"/>
      <c r="BGX2" s="1048"/>
      <c r="BGY2" s="1048"/>
      <c r="BGZ2" s="1048"/>
      <c r="BHA2" s="1048"/>
      <c r="BHB2" s="1048"/>
      <c r="BHC2" s="1048"/>
      <c r="BHD2" s="1048"/>
      <c r="BHE2" s="1048"/>
      <c r="BHF2" s="1048"/>
      <c r="BHG2" s="1048"/>
      <c r="BHH2" s="1048"/>
      <c r="BHI2" s="1048"/>
      <c r="BHJ2" s="1048"/>
      <c r="BHK2" s="1048"/>
      <c r="BHL2" s="1048"/>
      <c r="BHM2" s="1048"/>
      <c r="BHN2" s="1048"/>
      <c r="BHO2" s="1048"/>
      <c r="BHP2" s="1048"/>
      <c r="BHQ2" s="1048"/>
      <c r="BHR2" s="1048"/>
      <c r="BHS2" s="1048"/>
      <c r="BHT2" s="1048"/>
      <c r="BHU2" s="1048"/>
      <c r="BHV2" s="1048"/>
      <c r="BHW2" s="1048"/>
      <c r="BHX2" s="1048"/>
      <c r="BHY2" s="1048"/>
      <c r="BHZ2" s="1048"/>
      <c r="BIA2" s="1048"/>
      <c r="BIB2" s="1048"/>
      <c r="BIC2" s="1048"/>
      <c r="BID2" s="1048"/>
      <c r="BIE2" s="1048"/>
      <c r="BIF2" s="1048"/>
      <c r="BIG2" s="1048"/>
      <c r="BIH2" s="1048"/>
      <c r="BII2" s="1048"/>
      <c r="BIJ2" s="1048"/>
      <c r="BIK2" s="1048"/>
      <c r="BIL2" s="1048"/>
      <c r="BIM2" s="1048"/>
      <c r="BIN2" s="1048"/>
      <c r="BIO2" s="1048"/>
      <c r="BIP2" s="1048"/>
      <c r="BIQ2" s="1048"/>
      <c r="BIR2" s="1048"/>
      <c r="BIS2" s="1048"/>
      <c r="BIT2" s="1048"/>
      <c r="BIU2" s="1048"/>
      <c r="BIV2" s="1048"/>
      <c r="BIW2" s="1048"/>
      <c r="BIX2" s="1048"/>
      <c r="BIY2" s="1048"/>
      <c r="BIZ2" s="1048"/>
      <c r="BJA2" s="1048"/>
      <c r="BJB2" s="1048"/>
      <c r="BJC2" s="1048"/>
      <c r="BJD2" s="1048"/>
      <c r="BJE2" s="1048"/>
      <c r="BJF2" s="1048"/>
      <c r="BJG2" s="1048"/>
      <c r="BJH2" s="1048"/>
      <c r="BJI2" s="1048"/>
      <c r="BJJ2" s="1048"/>
      <c r="BJK2" s="1048"/>
      <c r="BJL2" s="1048"/>
      <c r="BJM2" s="1048"/>
      <c r="BJN2" s="1048"/>
      <c r="BJO2" s="1048"/>
      <c r="BJP2" s="1048"/>
      <c r="BJQ2" s="1048"/>
      <c r="BJR2" s="1048"/>
      <c r="BJS2" s="1048"/>
      <c r="BJT2" s="1048"/>
      <c r="BJU2" s="1048"/>
      <c r="BJV2" s="1048"/>
      <c r="BJW2" s="1048"/>
      <c r="BJX2" s="1048"/>
      <c r="BJY2" s="1048"/>
      <c r="BJZ2" s="1048"/>
      <c r="BKA2" s="1048"/>
      <c r="BKB2" s="1048"/>
      <c r="BKC2" s="1048"/>
      <c r="BKD2" s="1048"/>
      <c r="BKE2" s="1048"/>
      <c r="BKF2" s="1048"/>
      <c r="BKG2" s="1048"/>
      <c r="BKH2" s="1048"/>
      <c r="BKI2" s="1048"/>
      <c r="BKJ2" s="1048"/>
      <c r="BKK2" s="1048"/>
      <c r="BKL2" s="1048"/>
      <c r="BKM2" s="1048"/>
      <c r="BKN2" s="1048"/>
      <c r="BKO2" s="1048"/>
      <c r="BKP2" s="1048"/>
      <c r="BKQ2" s="1048"/>
      <c r="BKR2" s="1048"/>
      <c r="BKS2" s="1048"/>
      <c r="BKT2" s="1048"/>
      <c r="BKU2" s="1048"/>
      <c r="BKV2" s="1048"/>
      <c r="BKW2" s="1048"/>
      <c r="BKX2" s="1048"/>
      <c r="BKY2" s="1048"/>
      <c r="BKZ2" s="1048"/>
      <c r="BLA2" s="1048"/>
      <c r="BLB2" s="1048"/>
      <c r="BLC2" s="1048"/>
      <c r="BLD2" s="1048"/>
      <c r="BLE2" s="1048"/>
      <c r="BLF2" s="1048"/>
      <c r="BLG2" s="1048"/>
      <c r="BLH2" s="1048"/>
      <c r="BLI2" s="1048"/>
      <c r="BLJ2" s="1048"/>
      <c r="BLK2" s="1048"/>
      <c r="BLL2" s="1048"/>
      <c r="BLM2" s="1048"/>
      <c r="BLN2" s="1048"/>
      <c r="BLO2" s="1048"/>
      <c r="BLP2" s="1048"/>
      <c r="BLQ2" s="1048"/>
      <c r="BLR2" s="1048"/>
      <c r="BLS2" s="1048"/>
      <c r="BLT2" s="1048"/>
      <c r="BLU2" s="1048"/>
      <c r="BLV2" s="1048"/>
      <c r="BLW2" s="1048"/>
      <c r="BLX2" s="1048"/>
      <c r="BLY2" s="1048"/>
      <c r="BLZ2" s="1048"/>
      <c r="BMA2" s="1048"/>
      <c r="BMB2" s="1048"/>
      <c r="BMC2" s="1048"/>
      <c r="BMD2" s="1048"/>
      <c r="BME2" s="1048"/>
      <c r="BMF2" s="1048"/>
      <c r="BMG2" s="1048"/>
      <c r="BMH2" s="1048"/>
      <c r="BMI2" s="1048"/>
      <c r="BMJ2" s="1048"/>
      <c r="BMK2" s="1048"/>
      <c r="BML2" s="1048"/>
      <c r="BMM2" s="1048"/>
      <c r="BMN2" s="1048"/>
      <c r="BMO2" s="1048"/>
      <c r="BMP2" s="1048"/>
      <c r="BMQ2" s="1048"/>
      <c r="BMR2" s="1048"/>
      <c r="BMS2" s="1048"/>
      <c r="BMT2" s="1048"/>
      <c r="BMU2" s="1048"/>
      <c r="BMV2" s="1048"/>
      <c r="BMW2" s="1048"/>
      <c r="BMX2" s="1048"/>
      <c r="BMY2" s="1048"/>
      <c r="BMZ2" s="1048"/>
      <c r="BNA2" s="1048"/>
      <c r="BNB2" s="1048"/>
      <c r="BNC2" s="1048"/>
      <c r="BND2" s="1048"/>
      <c r="BNE2" s="1048"/>
      <c r="BNF2" s="1048"/>
      <c r="BNG2" s="1048"/>
      <c r="BNH2" s="1048"/>
      <c r="BNI2" s="1048"/>
      <c r="BNJ2" s="1048"/>
      <c r="BNK2" s="1048"/>
      <c r="BNL2" s="1048"/>
      <c r="BNM2" s="1048"/>
      <c r="BNN2" s="1048"/>
      <c r="BNO2" s="1048"/>
      <c r="BNP2" s="1048"/>
      <c r="BNQ2" s="1048"/>
      <c r="BNR2" s="1048"/>
      <c r="BNS2" s="1048"/>
      <c r="BNT2" s="1048"/>
      <c r="BNU2" s="1048"/>
      <c r="BNV2" s="1048"/>
      <c r="BNW2" s="1048"/>
      <c r="BNX2" s="1048"/>
      <c r="BNY2" s="1048"/>
      <c r="BNZ2" s="1048"/>
      <c r="BOA2" s="1048"/>
      <c r="BOB2" s="1048"/>
      <c r="BOC2" s="1048"/>
      <c r="BOD2" s="1048"/>
      <c r="BOE2" s="1048"/>
      <c r="BOF2" s="1048"/>
      <c r="BOG2" s="1048"/>
      <c r="BOH2" s="1048"/>
      <c r="BOI2" s="1048"/>
      <c r="BOJ2" s="1048"/>
      <c r="BOK2" s="1048"/>
      <c r="BOL2" s="1048"/>
      <c r="BOM2" s="1048"/>
      <c r="BON2" s="1048"/>
      <c r="BOO2" s="1048"/>
      <c r="BOP2" s="1048"/>
      <c r="BOQ2" s="1048"/>
      <c r="BOR2" s="1048"/>
      <c r="BOS2" s="1048"/>
      <c r="BOT2" s="1048"/>
      <c r="BOU2" s="1048"/>
      <c r="BOV2" s="1048"/>
      <c r="BOW2" s="1048"/>
      <c r="BOX2" s="1048"/>
      <c r="BOY2" s="1048"/>
      <c r="BOZ2" s="1048"/>
      <c r="BPA2" s="1048"/>
      <c r="BPB2" s="1048"/>
      <c r="BPC2" s="1048"/>
      <c r="BPD2" s="1048"/>
      <c r="BPE2" s="1048"/>
      <c r="BPF2" s="1048"/>
      <c r="BPG2" s="1048"/>
      <c r="BPH2" s="1048"/>
      <c r="BPI2" s="1048"/>
      <c r="BPJ2" s="1048"/>
      <c r="BPK2" s="1048"/>
      <c r="BPL2" s="1048"/>
      <c r="BPM2" s="1048"/>
      <c r="BPN2" s="1048"/>
      <c r="BPO2" s="1048"/>
      <c r="BPP2" s="1048"/>
      <c r="BPQ2" s="1048"/>
      <c r="BPR2" s="1048"/>
      <c r="BPS2" s="1048"/>
      <c r="BPT2" s="1048"/>
      <c r="BPU2" s="1048"/>
      <c r="BPV2" s="1048"/>
      <c r="BPW2" s="1048"/>
      <c r="BPX2" s="1048"/>
      <c r="BPY2" s="1048"/>
      <c r="BPZ2" s="1048"/>
      <c r="BQA2" s="1048"/>
      <c r="BQB2" s="1048"/>
      <c r="BQC2" s="1048"/>
      <c r="BQD2" s="1048"/>
      <c r="BQE2" s="1048"/>
      <c r="BQF2" s="1048"/>
      <c r="BQG2" s="1048"/>
      <c r="BQH2" s="1048"/>
      <c r="BQI2" s="1048"/>
      <c r="BQJ2" s="1048"/>
      <c r="BQK2" s="1048"/>
      <c r="BQL2" s="1048"/>
      <c r="BQM2" s="1048"/>
      <c r="BQN2" s="1048"/>
      <c r="BQO2" s="1048"/>
      <c r="BQP2" s="1048"/>
      <c r="BQQ2" s="1048"/>
      <c r="BQR2" s="1048"/>
      <c r="BQS2" s="1048"/>
      <c r="BQT2" s="1048"/>
      <c r="BQU2" s="1048"/>
      <c r="BQV2" s="1048"/>
      <c r="BQW2" s="1048"/>
      <c r="BQX2" s="1048"/>
      <c r="BQY2" s="1048"/>
      <c r="BQZ2" s="1048"/>
      <c r="BRA2" s="1048"/>
      <c r="BRB2" s="1048"/>
      <c r="BRC2" s="1048"/>
      <c r="BRD2" s="1048"/>
      <c r="BRE2" s="1048"/>
      <c r="BRF2" s="1048"/>
      <c r="BRG2" s="1048"/>
      <c r="BRH2" s="1048"/>
      <c r="BRI2" s="1048"/>
      <c r="BRJ2" s="1048"/>
      <c r="BRK2" s="1048"/>
      <c r="BRL2" s="1048"/>
      <c r="BRM2" s="1048"/>
      <c r="BRN2" s="1048"/>
      <c r="BRO2" s="1048"/>
      <c r="BRP2" s="1048"/>
      <c r="BRQ2" s="1048"/>
      <c r="BRR2" s="1048"/>
      <c r="BRS2" s="1048"/>
      <c r="BRT2" s="1048"/>
      <c r="BRU2" s="1048"/>
      <c r="BRV2" s="1048"/>
      <c r="BRW2" s="1048"/>
      <c r="BRX2" s="1048"/>
      <c r="BRY2" s="1048"/>
      <c r="BRZ2" s="1048"/>
      <c r="BSA2" s="1048"/>
      <c r="BSB2" s="1048"/>
      <c r="BSC2" s="1048"/>
      <c r="BSD2" s="1048"/>
      <c r="BSE2" s="1048"/>
      <c r="BSF2" s="1048"/>
      <c r="BSG2" s="1048"/>
      <c r="BSH2" s="1048"/>
      <c r="BSI2" s="1048"/>
      <c r="BSJ2" s="1048"/>
      <c r="BSK2" s="1048"/>
      <c r="BSL2" s="1048"/>
      <c r="BSM2" s="1048"/>
      <c r="BSN2" s="1048"/>
      <c r="BSO2" s="1048"/>
      <c r="BSP2" s="1048"/>
      <c r="BSQ2" s="1048"/>
      <c r="BSR2" s="1048"/>
      <c r="BSS2" s="1048"/>
      <c r="BST2" s="1048"/>
      <c r="BSU2" s="1048"/>
      <c r="BSV2" s="1048"/>
      <c r="BSW2" s="1048"/>
      <c r="BSX2" s="1048"/>
      <c r="BSY2" s="1048"/>
      <c r="BSZ2" s="1048"/>
      <c r="BTA2" s="1048"/>
      <c r="BTB2" s="1048"/>
      <c r="BTC2" s="1048"/>
      <c r="BTD2" s="1048"/>
      <c r="BTE2" s="1048"/>
      <c r="BTF2" s="1048"/>
      <c r="BTG2" s="1048"/>
      <c r="BTH2" s="1048"/>
      <c r="BTI2" s="1048"/>
      <c r="BTJ2" s="1048"/>
      <c r="BTK2" s="1048"/>
      <c r="BTL2" s="1048"/>
      <c r="BTM2" s="1048"/>
      <c r="BTN2" s="1048"/>
      <c r="BTO2" s="1048"/>
      <c r="BTP2" s="1048"/>
      <c r="BTQ2" s="1048"/>
      <c r="BTR2" s="1048"/>
      <c r="BTS2" s="1048"/>
      <c r="BTT2" s="1048"/>
      <c r="BTU2" s="1048"/>
      <c r="BTV2" s="1048"/>
      <c r="BTW2" s="1048"/>
      <c r="BTX2" s="1048"/>
      <c r="BTY2" s="1048"/>
      <c r="BTZ2" s="1048"/>
      <c r="BUA2" s="1048"/>
      <c r="BUB2" s="1048"/>
      <c r="BUC2" s="1048"/>
      <c r="BUD2" s="1048"/>
      <c r="BUE2" s="1048"/>
      <c r="BUF2" s="1048"/>
      <c r="BUG2" s="1048"/>
      <c r="BUH2" s="1048"/>
      <c r="BUI2" s="1048"/>
      <c r="BUJ2" s="1048"/>
      <c r="BUK2" s="1048"/>
      <c r="BUL2" s="1048"/>
      <c r="BUM2" s="1048"/>
      <c r="BUN2" s="1048"/>
      <c r="BUO2" s="1048"/>
      <c r="BUP2" s="1048"/>
      <c r="BUQ2" s="1048"/>
      <c r="BUR2" s="1048"/>
      <c r="BUS2" s="1048"/>
      <c r="BUT2" s="1048"/>
      <c r="BUU2" s="1048"/>
      <c r="BUV2" s="1048"/>
      <c r="BUW2" s="1048"/>
      <c r="BUX2" s="1048"/>
      <c r="BUY2" s="1048"/>
      <c r="BUZ2" s="1048"/>
      <c r="BVA2" s="1048"/>
      <c r="BVB2" s="1048"/>
      <c r="BVC2" s="1048"/>
      <c r="BVD2" s="1048"/>
      <c r="BVE2" s="1048"/>
      <c r="BVF2" s="1048"/>
      <c r="BVG2" s="1048"/>
      <c r="BVH2" s="1048"/>
      <c r="BVI2" s="1048"/>
      <c r="BVJ2" s="1048"/>
      <c r="BVK2" s="1048"/>
      <c r="BVL2" s="1048"/>
      <c r="BVM2" s="1048"/>
      <c r="BVN2" s="1048"/>
      <c r="BVO2" s="1048"/>
      <c r="BVP2" s="1048"/>
      <c r="BVQ2" s="1048"/>
      <c r="BVR2" s="1048"/>
      <c r="BVS2" s="1048"/>
      <c r="BVT2" s="1048"/>
      <c r="BVU2" s="1048"/>
      <c r="BVV2" s="1048"/>
      <c r="BVW2" s="1048"/>
      <c r="BVX2" s="1048"/>
      <c r="BVY2" s="1048"/>
      <c r="BVZ2" s="1048"/>
      <c r="BWA2" s="1048"/>
      <c r="BWB2" s="1048"/>
      <c r="BWC2" s="1048"/>
      <c r="BWD2" s="1048"/>
      <c r="BWE2" s="1048"/>
      <c r="BWF2" s="1048"/>
      <c r="BWG2" s="1048"/>
      <c r="BWH2" s="1048"/>
      <c r="BWI2" s="1048"/>
      <c r="BWJ2" s="1048"/>
      <c r="BWK2" s="1048"/>
      <c r="BWL2" s="1048"/>
      <c r="BWM2" s="1048"/>
      <c r="BWN2" s="1048"/>
      <c r="BWO2" s="1048"/>
      <c r="BWP2" s="1048"/>
      <c r="BWQ2" s="1048"/>
      <c r="BWR2" s="1048"/>
      <c r="BWS2" s="1048"/>
      <c r="BWT2" s="1048"/>
      <c r="BWU2" s="1048"/>
      <c r="BWV2" s="1048"/>
      <c r="BWW2" s="1048"/>
      <c r="BWX2" s="1048"/>
      <c r="BWY2" s="1048"/>
      <c r="BWZ2" s="1048"/>
      <c r="BXA2" s="1048"/>
      <c r="BXB2" s="1048"/>
      <c r="BXC2" s="1048"/>
      <c r="BXD2" s="1048"/>
      <c r="BXE2" s="1048"/>
      <c r="BXF2" s="1048"/>
      <c r="BXG2" s="1048"/>
      <c r="BXH2" s="1048"/>
      <c r="BXI2" s="1048"/>
      <c r="BXJ2" s="1048"/>
      <c r="BXK2" s="1048"/>
      <c r="BXL2" s="1048"/>
      <c r="BXM2" s="1048"/>
      <c r="BXN2" s="1048"/>
      <c r="BXO2" s="1048"/>
      <c r="BXP2" s="1048"/>
      <c r="BXQ2" s="1048"/>
      <c r="BXR2" s="1048"/>
      <c r="BXS2" s="1048"/>
      <c r="BXT2" s="1048"/>
      <c r="BXU2" s="1048"/>
      <c r="BXV2" s="1048"/>
      <c r="BXW2" s="1048"/>
      <c r="BXX2" s="1048"/>
      <c r="BXY2" s="1048"/>
      <c r="BXZ2" s="1048"/>
      <c r="BYA2" s="1048"/>
      <c r="BYB2" s="1048"/>
      <c r="BYC2" s="1048"/>
      <c r="BYD2" s="1048"/>
      <c r="BYE2" s="1048"/>
      <c r="BYF2" s="1048"/>
      <c r="BYG2" s="1048"/>
      <c r="BYH2" s="1048"/>
      <c r="BYI2" s="1048"/>
      <c r="BYJ2" s="1048"/>
      <c r="BYK2" s="1048"/>
      <c r="BYL2" s="1048"/>
      <c r="BYM2" s="1048"/>
      <c r="BYN2" s="1048"/>
      <c r="BYO2" s="1048"/>
      <c r="BYP2" s="1048"/>
      <c r="BYQ2" s="1048"/>
      <c r="BYR2" s="1048"/>
      <c r="BYS2" s="1048"/>
      <c r="BYT2" s="1048"/>
      <c r="BYU2" s="1048"/>
      <c r="BYV2" s="1048"/>
      <c r="BYW2" s="1048"/>
      <c r="BYX2" s="1048"/>
      <c r="BYY2" s="1048"/>
      <c r="BYZ2" s="1048"/>
      <c r="BZA2" s="1048"/>
      <c r="BZB2" s="1048"/>
      <c r="BZC2" s="1048"/>
      <c r="BZD2" s="1048"/>
      <c r="BZE2" s="1048"/>
      <c r="BZF2" s="1048"/>
      <c r="BZG2" s="1048"/>
      <c r="BZH2" s="1048"/>
      <c r="BZI2" s="1048"/>
      <c r="BZJ2" s="1048"/>
      <c r="BZK2" s="1048"/>
      <c r="BZL2" s="1048"/>
      <c r="BZM2" s="1048"/>
      <c r="BZN2" s="1048"/>
      <c r="BZO2" s="1048"/>
      <c r="BZP2" s="1048"/>
      <c r="BZQ2" s="1048"/>
      <c r="BZR2" s="1048"/>
      <c r="BZS2" s="1048"/>
      <c r="BZT2" s="1048"/>
      <c r="BZU2" s="1048"/>
      <c r="BZV2" s="1048"/>
      <c r="BZW2" s="1048"/>
      <c r="BZX2" s="1048"/>
      <c r="BZY2" s="1048"/>
      <c r="BZZ2" s="1048"/>
      <c r="CAA2" s="1048"/>
      <c r="CAB2" s="1048"/>
      <c r="CAC2" s="1048"/>
      <c r="CAD2" s="1048"/>
      <c r="CAE2" s="1048"/>
      <c r="CAF2" s="1048"/>
      <c r="CAG2" s="1048"/>
      <c r="CAH2" s="1048"/>
      <c r="CAI2" s="1048"/>
      <c r="CAJ2" s="1048"/>
      <c r="CAK2" s="1048"/>
      <c r="CAL2" s="1048"/>
      <c r="CAM2" s="1048"/>
      <c r="CAN2" s="1048"/>
      <c r="CAO2" s="1048"/>
      <c r="CAP2" s="1048"/>
      <c r="CAQ2" s="1048"/>
      <c r="CAR2" s="1048"/>
      <c r="CAS2" s="1048"/>
      <c r="CAT2" s="1048"/>
      <c r="CAU2" s="1048"/>
      <c r="CAV2" s="1048"/>
      <c r="CAW2" s="1048"/>
      <c r="CAX2" s="1048"/>
      <c r="CAY2" s="1048"/>
      <c r="CAZ2" s="1048"/>
      <c r="CBA2" s="1048"/>
      <c r="CBB2" s="1048"/>
      <c r="CBC2" s="1048"/>
      <c r="CBD2" s="1048"/>
      <c r="CBE2" s="1048"/>
      <c r="CBF2" s="1048"/>
      <c r="CBG2" s="1048"/>
      <c r="CBH2" s="1048"/>
      <c r="CBI2" s="1048"/>
      <c r="CBJ2" s="1048"/>
      <c r="CBK2" s="1048"/>
      <c r="CBL2" s="1048"/>
      <c r="CBM2" s="1048"/>
      <c r="CBN2" s="1048"/>
      <c r="CBO2" s="1048"/>
      <c r="CBP2" s="1048"/>
      <c r="CBQ2" s="1048"/>
      <c r="CBR2" s="1048"/>
      <c r="CBS2" s="1048"/>
      <c r="CBT2" s="1048"/>
      <c r="CBU2" s="1048"/>
      <c r="CBV2" s="1048"/>
      <c r="CBW2" s="1048"/>
      <c r="CBX2" s="1048"/>
      <c r="CBY2" s="1048"/>
      <c r="CBZ2" s="1048"/>
      <c r="CCA2" s="1048"/>
      <c r="CCB2" s="1048"/>
      <c r="CCC2" s="1048"/>
      <c r="CCD2" s="1048"/>
      <c r="CCE2" s="1048"/>
      <c r="CCF2" s="1048"/>
      <c r="CCG2" s="1048"/>
      <c r="CCH2" s="1048"/>
      <c r="CCI2" s="1048"/>
      <c r="CCJ2" s="1048"/>
      <c r="CCK2" s="1048"/>
      <c r="CCL2" s="1048"/>
      <c r="CCM2" s="1048"/>
      <c r="CCN2" s="1048"/>
      <c r="CCO2" s="1048"/>
      <c r="CCP2" s="1048"/>
      <c r="CCQ2" s="1048"/>
      <c r="CCR2" s="1048"/>
      <c r="CCS2" s="1048"/>
      <c r="CCT2" s="1048"/>
      <c r="CCU2" s="1048"/>
      <c r="CCV2" s="1048"/>
      <c r="CCW2" s="1048"/>
      <c r="CCX2" s="1048"/>
      <c r="CCY2" s="1048"/>
      <c r="CCZ2" s="1048"/>
      <c r="CDA2" s="1048"/>
      <c r="CDB2" s="1048"/>
      <c r="CDC2" s="1048"/>
      <c r="CDD2" s="1048"/>
      <c r="CDE2" s="1048"/>
      <c r="CDF2" s="1048"/>
      <c r="CDG2" s="1048"/>
      <c r="CDH2" s="1048"/>
      <c r="CDI2" s="1048"/>
      <c r="CDJ2" s="1048"/>
      <c r="CDK2" s="1048"/>
      <c r="CDL2" s="1048"/>
      <c r="CDM2" s="1048"/>
      <c r="CDN2" s="1048"/>
      <c r="CDO2" s="1048"/>
      <c r="CDP2" s="1048"/>
      <c r="CDQ2" s="1048"/>
      <c r="CDR2" s="1048"/>
      <c r="CDS2" s="1048"/>
      <c r="CDT2" s="1048"/>
      <c r="CDU2" s="1048"/>
      <c r="CDV2" s="1048"/>
      <c r="CDW2" s="1048"/>
      <c r="CDX2" s="1048"/>
      <c r="CDY2" s="1048"/>
      <c r="CDZ2" s="1048"/>
      <c r="CEA2" s="1048"/>
      <c r="CEB2" s="1048"/>
      <c r="CEC2" s="1048"/>
      <c r="CED2" s="1048"/>
      <c r="CEE2" s="1048"/>
      <c r="CEF2" s="1048"/>
      <c r="CEG2" s="1048"/>
      <c r="CEH2" s="1048"/>
      <c r="CEI2" s="1048"/>
      <c r="CEJ2" s="1048"/>
      <c r="CEK2" s="1048"/>
      <c r="CEL2" s="1048"/>
      <c r="CEM2" s="1048"/>
      <c r="CEN2" s="1048"/>
      <c r="CEO2" s="1048"/>
      <c r="CEP2" s="1048"/>
      <c r="CEQ2" s="1048"/>
      <c r="CER2" s="1048"/>
      <c r="CES2" s="1048"/>
      <c r="CET2" s="1048"/>
      <c r="CEU2" s="1048"/>
      <c r="CEV2" s="1048"/>
      <c r="CEW2" s="1048"/>
      <c r="CEX2" s="1048"/>
      <c r="CEY2" s="1048"/>
      <c r="CEZ2" s="1048"/>
      <c r="CFA2" s="1048"/>
      <c r="CFB2" s="1048"/>
      <c r="CFC2" s="1048"/>
      <c r="CFD2" s="1048"/>
      <c r="CFE2" s="1048"/>
      <c r="CFF2" s="1048"/>
      <c r="CFG2" s="1048"/>
      <c r="CFH2" s="1048"/>
      <c r="CFI2" s="1048"/>
      <c r="CFJ2" s="1048"/>
      <c r="CFK2" s="1048"/>
      <c r="CFL2" s="1048"/>
      <c r="CFM2" s="1048"/>
      <c r="CFN2" s="1048"/>
      <c r="CFO2" s="1048"/>
      <c r="CFP2" s="1048"/>
      <c r="CFQ2" s="1048"/>
      <c r="CFR2" s="1048"/>
      <c r="CFS2" s="1048"/>
      <c r="CFT2" s="1048"/>
      <c r="CFU2" s="1048"/>
      <c r="CFV2" s="1048"/>
      <c r="CFW2" s="1048"/>
      <c r="CFX2" s="1048"/>
      <c r="CFY2" s="1048"/>
      <c r="CFZ2" s="1048"/>
      <c r="CGA2" s="1048"/>
      <c r="CGB2" s="1048"/>
      <c r="CGC2" s="1048"/>
      <c r="CGD2" s="1048"/>
      <c r="CGE2" s="1048"/>
      <c r="CGF2" s="1048"/>
      <c r="CGG2" s="1048"/>
      <c r="CGH2" s="1048"/>
      <c r="CGI2" s="1048"/>
      <c r="CGJ2" s="1048"/>
      <c r="CGK2" s="1048"/>
      <c r="CGL2" s="1048"/>
      <c r="CGM2" s="1048"/>
      <c r="CGN2" s="1048"/>
      <c r="CGO2" s="1048"/>
      <c r="CGP2" s="1048"/>
      <c r="CGQ2" s="1048"/>
      <c r="CGR2" s="1048"/>
      <c r="CGS2" s="1048"/>
      <c r="CGT2" s="1048"/>
      <c r="CGU2" s="1048"/>
      <c r="CGV2" s="1048"/>
      <c r="CGW2" s="1048"/>
      <c r="CGX2" s="1048"/>
      <c r="CGY2" s="1048"/>
      <c r="CGZ2" s="1048"/>
      <c r="CHA2" s="1048"/>
      <c r="CHB2" s="1048"/>
      <c r="CHC2" s="1048"/>
      <c r="CHD2" s="1048"/>
      <c r="CHE2" s="1048"/>
      <c r="CHF2" s="1048"/>
      <c r="CHG2" s="1048"/>
      <c r="CHH2" s="1048"/>
      <c r="CHI2" s="1048"/>
      <c r="CHJ2" s="1048"/>
      <c r="CHK2" s="1048"/>
      <c r="CHL2" s="1048"/>
      <c r="CHM2" s="1048"/>
      <c r="CHN2" s="1048"/>
      <c r="CHO2" s="1048"/>
      <c r="CHP2" s="1048"/>
      <c r="CHQ2" s="1048"/>
      <c r="CHR2" s="1048"/>
      <c r="CHS2" s="1048"/>
      <c r="CHT2" s="1048"/>
      <c r="CHU2" s="1048"/>
      <c r="CHV2" s="1048"/>
      <c r="CHW2" s="1048"/>
      <c r="CHX2" s="1048"/>
      <c r="CHY2" s="1048"/>
      <c r="CHZ2" s="1048"/>
      <c r="CIA2" s="1048"/>
      <c r="CIB2" s="1048"/>
      <c r="CIC2" s="1048"/>
      <c r="CID2" s="1048"/>
      <c r="CIE2" s="1048"/>
      <c r="CIF2" s="1048"/>
      <c r="CIG2" s="1048"/>
      <c r="CIH2" s="1048"/>
      <c r="CII2" s="1048"/>
      <c r="CIJ2" s="1048"/>
      <c r="CIK2" s="1048"/>
      <c r="CIL2" s="1048"/>
      <c r="CIM2" s="1048"/>
      <c r="CIN2" s="1048"/>
      <c r="CIO2" s="1048"/>
      <c r="CIP2" s="1048"/>
      <c r="CIQ2" s="1048"/>
      <c r="CIR2" s="1048"/>
      <c r="CIS2" s="1048"/>
      <c r="CIT2" s="1048"/>
      <c r="CIU2" s="1048"/>
      <c r="CIV2" s="1048"/>
      <c r="CIW2" s="1048"/>
      <c r="CIX2" s="1048"/>
      <c r="CIY2" s="1048"/>
      <c r="CIZ2" s="1048"/>
      <c r="CJA2" s="1048"/>
      <c r="CJB2" s="1048"/>
      <c r="CJC2" s="1048"/>
      <c r="CJD2" s="1048"/>
      <c r="CJE2" s="1048"/>
      <c r="CJF2" s="1048"/>
      <c r="CJG2" s="1048"/>
      <c r="CJH2" s="1048"/>
      <c r="CJI2" s="1048"/>
      <c r="CJJ2" s="1048"/>
      <c r="CJK2" s="1048"/>
      <c r="CJL2" s="1048"/>
      <c r="CJM2" s="1048"/>
      <c r="CJN2" s="1048"/>
      <c r="CJO2" s="1048"/>
      <c r="CJP2" s="1048"/>
      <c r="CJQ2" s="1048"/>
      <c r="CJR2" s="1048"/>
      <c r="CJS2" s="1048"/>
      <c r="CJT2" s="1048"/>
      <c r="CJU2" s="1048"/>
      <c r="CJV2" s="1048"/>
      <c r="CJW2" s="1048"/>
      <c r="CJX2" s="1048"/>
      <c r="CJY2" s="1048"/>
      <c r="CJZ2" s="1048"/>
      <c r="CKA2" s="1048"/>
      <c r="CKB2" s="1048"/>
      <c r="CKC2" s="1048"/>
      <c r="CKD2" s="1048"/>
      <c r="CKE2" s="1048"/>
      <c r="CKF2" s="1048"/>
      <c r="CKG2" s="1048"/>
      <c r="CKH2" s="1048"/>
      <c r="CKI2" s="1048"/>
      <c r="CKJ2" s="1048"/>
      <c r="CKK2" s="1048"/>
      <c r="CKL2" s="1048"/>
      <c r="CKM2" s="1048"/>
      <c r="CKN2" s="1048"/>
      <c r="CKO2" s="1048"/>
      <c r="CKP2" s="1048"/>
      <c r="CKQ2" s="1048"/>
      <c r="CKR2" s="1048"/>
      <c r="CKS2" s="1048"/>
      <c r="CKT2" s="1048"/>
      <c r="CKU2" s="1048"/>
      <c r="CKV2" s="1048"/>
      <c r="CKW2" s="1048"/>
      <c r="CKX2" s="1048"/>
      <c r="CKY2" s="1048"/>
      <c r="CKZ2" s="1048"/>
      <c r="CLA2" s="1048"/>
      <c r="CLB2" s="1048"/>
      <c r="CLC2" s="1048"/>
      <c r="CLD2" s="1048"/>
      <c r="CLE2" s="1048"/>
      <c r="CLF2" s="1048"/>
      <c r="CLG2" s="1048"/>
      <c r="CLH2" s="1048"/>
      <c r="CLI2" s="1048"/>
      <c r="CLJ2" s="1048"/>
      <c r="CLK2" s="1048"/>
      <c r="CLL2" s="1048"/>
      <c r="CLM2" s="1048"/>
      <c r="CLN2" s="1048"/>
      <c r="CLO2" s="1048"/>
      <c r="CLP2" s="1048"/>
      <c r="CLQ2" s="1048"/>
      <c r="CLR2" s="1048"/>
      <c r="CLS2" s="1048"/>
      <c r="CLT2" s="1048"/>
      <c r="CLU2" s="1048"/>
      <c r="CLV2" s="1048"/>
      <c r="CLW2" s="1048"/>
      <c r="CLX2" s="1048"/>
      <c r="CLY2" s="1048"/>
      <c r="CLZ2" s="1048"/>
      <c r="CMA2" s="1048"/>
      <c r="CMB2" s="1048"/>
      <c r="CMC2" s="1048"/>
      <c r="CMD2" s="1048"/>
      <c r="CME2" s="1048"/>
      <c r="CMF2" s="1048"/>
      <c r="CMG2" s="1048"/>
      <c r="CMH2" s="1048"/>
      <c r="CMI2" s="1048"/>
      <c r="CMJ2" s="1048"/>
      <c r="CMK2" s="1048"/>
      <c r="CML2" s="1048"/>
      <c r="CMM2" s="1048"/>
      <c r="CMN2" s="1048"/>
      <c r="CMO2" s="1048"/>
      <c r="CMP2" s="1048"/>
      <c r="CMQ2" s="1048"/>
      <c r="CMR2" s="1048"/>
      <c r="CMS2" s="1048"/>
      <c r="CMT2" s="1048"/>
      <c r="CMU2" s="1048"/>
      <c r="CMV2" s="1048"/>
      <c r="CMW2" s="1048"/>
      <c r="CMX2" s="1048"/>
      <c r="CMY2" s="1048"/>
      <c r="CMZ2" s="1048"/>
      <c r="CNA2" s="1048"/>
      <c r="CNB2" s="1048"/>
      <c r="CNC2" s="1048"/>
      <c r="CND2" s="1048"/>
      <c r="CNE2" s="1048"/>
      <c r="CNF2" s="1048"/>
      <c r="CNG2" s="1048"/>
      <c r="CNH2" s="1048"/>
      <c r="CNI2" s="1048"/>
      <c r="CNJ2" s="1048"/>
      <c r="CNK2" s="1048"/>
      <c r="CNL2" s="1048"/>
      <c r="CNM2" s="1048"/>
      <c r="CNN2" s="1048"/>
      <c r="CNO2" s="1048"/>
      <c r="CNP2" s="1048"/>
      <c r="CNQ2" s="1048"/>
      <c r="CNR2" s="1048"/>
      <c r="CNS2" s="1048"/>
      <c r="CNT2" s="1048"/>
      <c r="CNU2" s="1048"/>
      <c r="CNV2" s="1048"/>
      <c r="CNW2" s="1048"/>
      <c r="CNX2" s="1048"/>
      <c r="CNY2" s="1048"/>
      <c r="CNZ2" s="1048"/>
      <c r="COA2" s="1048"/>
      <c r="COB2" s="1048"/>
      <c r="COC2" s="1048"/>
      <c r="COD2" s="1048"/>
      <c r="COE2" s="1048"/>
      <c r="COF2" s="1048"/>
      <c r="COG2" s="1048"/>
      <c r="COH2" s="1048"/>
      <c r="COI2" s="1048"/>
      <c r="COJ2" s="1048"/>
      <c r="COK2" s="1048"/>
      <c r="COL2" s="1048"/>
      <c r="COM2" s="1048"/>
      <c r="CON2" s="1048"/>
      <c r="COO2" s="1048"/>
      <c r="COP2" s="1048"/>
      <c r="COQ2" s="1048"/>
      <c r="COR2" s="1048"/>
      <c r="COS2" s="1048"/>
      <c r="COT2" s="1048"/>
      <c r="COU2" s="1048"/>
      <c r="COV2" s="1048"/>
      <c r="COW2" s="1048"/>
      <c r="COX2" s="1048"/>
      <c r="COY2" s="1048"/>
      <c r="COZ2" s="1048"/>
      <c r="CPA2" s="1048"/>
      <c r="CPB2" s="1048"/>
      <c r="CPC2" s="1048"/>
      <c r="CPD2" s="1048"/>
      <c r="CPE2" s="1048"/>
      <c r="CPF2" s="1048"/>
      <c r="CPG2" s="1048"/>
      <c r="CPH2" s="1048"/>
      <c r="CPI2" s="1048"/>
      <c r="CPJ2" s="1048"/>
      <c r="CPK2" s="1048"/>
      <c r="CPL2" s="1048"/>
      <c r="CPM2" s="1048"/>
      <c r="CPN2" s="1048"/>
      <c r="CPO2" s="1048"/>
      <c r="CPP2" s="1048"/>
      <c r="CPQ2" s="1048"/>
      <c r="CPR2" s="1048"/>
      <c r="CPS2" s="1048"/>
      <c r="CPT2" s="1048"/>
      <c r="CPU2" s="1048"/>
      <c r="CPV2" s="1048"/>
      <c r="CPW2" s="1048"/>
      <c r="CPX2" s="1048"/>
      <c r="CPY2" s="1048"/>
      <c r="CPZ2" s="1048"/>
      <c r="CQA2" s="1048"/>
      <c r="CQB2" s="1048"/>
      <c r="CQC2" s="1048"/>
      <c r="CQD2" s="1048"/>
      <c r="CQE2" s="1048"/>
      <c r="CQF2" s="1048"/>
      <c r="CQG2" s="1048"/>
      <c r="CQH2" s="1048"/>
      <c r="CQI2" s="1048"/>
      <c r="CQJ2" s="1048"/>
      <c r="CQK2" s="1048"/>
      <c r="CQL2" s="1048"/>
      <c r="CQM2" s="1048"/>
      <c r="CQN2" s="1048"/>
      <c r="CQO2" s="1048"/>
      <c r="CQP2" s="1048"/>
      <c r="CQQ2" s="1048"/>
      <c r="CQR2" s="1048"/>
      <c r="CQS2" s="1048"/>
      <c r="CQT2" s="1048"/>
      <c r="CQU2" s="1048"/>
      <c r="CQV2" s="1048"/>
      <c r="CQW2" s="1048"/>
      <c r="CQX2" s="1048"/>
      <c r="CQY2" s="1048"/>
      <c r="CQZ2" s="1048"/>
      <c r="CRA2" s="1048"/>
      <c r="CRB2" s="1048"/>
      <c r="CRC2" s="1048"/>
      <c r="CRD2" s="1048"/>
      <c r="CRE2" s="1048"/>
      <c r="CRF2" s="1048"/>
      <c r="CRG2" s="1048"/>
      <c r="CRH2" s="1048"/>
      <c r="CRI2" s="1048"/>
      <c r="CRJ2" s="1048"/>
      <c r="CRK2" s="1048"/>
      <c r="CRL2" s="1048"/>
      <c r="CRM2" s="1048"/>
      <c r="CRN2" s="1048"/>
      <c r="CRO2" s="1048"/>
      <c r="CRP2" s="1048"/>
      <c r="CRQ2" s="1048"/>
      <c r="CRR2" s="1048"/>
      <c r="CRS2" s="1048"/>
      <c r="CRT2" s="1048"/>
      <c r="CRU2" s="1048"/>
      <c r="CRV2" s="1048"/>
      <c r="CRW2" s="1048"/>
      <c r="CRX2" s="1048"/>
      <c r="CRY2" s="1048"/>
      <c r="CRZ2" s="1048"/>
      <c r="CSA2" s="1048"/>
      <c r="CSB2" s="1048"/>
      <c r="CSC2" s="1048"/>
      <c r="CSD2" s="1048"/>
      <c r="CSE2" s="1048"/>
      <c r="CSF2" s="1048"/>
      <c r="CSG2" s="1048"/>
      <c r="CSH2" s="1048"/>
      <c r="CSI2" s="1048"/>
      <c r="CSJ2" s="1048"/>
      <c r="CSK2" s="1048"/>
      <c r="CSL2" s="1048"/>
      <c r="CSM2" s="1048"/>
      <c r="CSN2" s="1048"/>
      <c r="CSO2" s="1048"/>
      <c r="CSP2" s="1048"/>
      <c r="CSQ2" s="1048"/>
      <c r="CSR2" s="1048"/>
      <c r="CSS2" s="1048"/>
      <c r="CST2" s="1048"/>
      <c r="CSU2" s="1048"/>
      <c r="CSV2" s="1048"/>
      <c r="CSW2" s="1048"/>
      <c r="CSX2" s="1048"/>
      <c r="CSY2" s="1048"/>
      <c r="CSZ2" s="1048"/>
      <c r="CTA2" s="1048"/>
      <c r="CTB2" s="1048"/>
      <c r="CTC2" s="1048"/>
      <c r="CTD2" s="1048"/>
      <c r="CTE2" s="1048"/>
      <c r="CTF2" s="1048"/>
      <c r="CTG2" s="1048"/>
      <c r="CTH2" s="1048"/>
      <c r="CTI2" s="1048"/>
      <c r="CTJ2" s="1048"/>
      <c r="CTK2" s="1048"/>
      <c r="CTL2" s="1048"/>
      <c r="CTM2" s="1048"/>
      <c r="CTN2" s="1048"/>
      <c r="CTO2" s="1048"/>
      <c r="CTP2" s="1048"/>
      <c r="CTQ2" s="1048"/>
      <c r="CTR2" s="1048"/>
      <c r="CTS2" s="1048"/>
      <c r="CTT2" s="1048"/>
      <c r="CTU2" s="1048"/>
      <c r="CTV2" s="1048"/>
      <c r="CTW2" s="1048"/>
      <c r="CTX2" s="1048"/>
      <c r="CTY2" s="1048"/>
      <c r="CTZ2" s="1048"/>
      <c r="CUA2" s="1048"/>
      <c r="CUB2" s="1048"/>
      <c r="CUC2" s="1048"/>
      <c r="CUD2" s="1048"/>
      <c r="CUE2" s="1048"/>
      <c r="CUF2" s="1048"/>
      <c r="CUG2" s="1048"/>
      <c r="CUH2" s="1048"/>
      <c r="CUI2" s="1048"/>
      <c r="CUJ2" s="1048"/>
      <c r="CUK2" s="1048"/>
      <c r="CUL2" s="1048"/>
      <c r="CUM2" s="1048"/>
      <c r="CUN2" s="1048"/>
      <c r="CUO2" s="1048"/>
      <c r="CUP2" s="1048"/>
      <c r="CUQ2" s="1048"/>
      <c r="CUR2" s="1048"/>
      <c r="CUS2" s="1048"/>
      <c r="CUT2" s="1048"/>
      <c r="CUU2" s="1048"/>
      <c r="CUV2" s="1048"/>
      <c r="CUW2" s="1048"/>
      <c r="CUX2" s="1048"/>
      <c r="CUY2" s="1048"/>
      <c r="CUZ2" s="1048"/>
      <c r="CVA2" s="1048"/>
      <c r="CVB2" s="1048"/>
      <c r="CVC2" s="1048"/>
      <c r="CVD2" s="1048"/>
      <c r="CVE2" s="1048"/>
      <c r="CVF2" s="1048"/>
      <c r="CVG2" s="1048"/>
      <c r="CVH2" s="1048"/>
      <c r="CVI2" s="1048"/>
      <c r="CVJ2" s="1048"/>
      <c r="CVK2" s="1048"/>
      <c r="CVL2" s="1048"/>
      <c r="CVM2" s="1048"/>
      <c r="CVN2" s="1048"/>
      <c r="CVO2" s="1048"/>
      <c r="CVP2" s="1048"/>
      <c r="CVQ2" s="1048"/>
      <c r="CVR2" s="1048"/>
      <c r="CVS2" s="1048"/>
      <c r="CVT2" s="1048"/>
      <c r="CVU2" s="1048"/>
      <c r="CVV2" s="1048"/>
      <c r="CVW2" s="1048"/>
      <c r="CVX2" s="1048"/>
      <c r="CVY2" s="1048"/>
      <c r="CVZ2" s="1048"/>
      <c r="CWA2" s="1048"/>
      <c r="CWB2" s="1048"/>
      <c r="CWC2" s="1048"/>
      <c r="CWD2" s="1048"/>
      <c r="CWE2" s="1048"/>
      <c r="CWF2" s="1048"/>
      <c r="CWG2" s="1048"/>
      <c r="CWH2" s="1048"/>
      <c r="CWI2" s="1048"/>
      <c r="CWJ2" s="1048"/>
      <c r="CWK2" s="1048"/>
      <c r="CWL2" s="1048"/>
      <c r="CWM2" s="1048"/>
      <c r="CWN2" s="1048"/>
      <c r="CWO2" s="1048"/>
      <c r="CWP2" s="1048"/>
      <c r="CWQ2" s="1048"/>
      <c r="CWR2" s="1048"/>
      <c r="CWS2" s="1048"/>
      <c r="CWT2" s="1048"/>
      <c r="CWU2" s="1048"/>
      <c r="CWV2" s="1048"/>
      <c r="CWW2" s="1048"/>
      <c r="CWX2" s="1048"/>
      <c r="CWY2" s="1048"/>
      <c r="CWZ2" s="1048"/>
      <c r="CXA2" s="1048"/>
      <c r="CXB2" s="1048"/>
      <c r="CXC2" s="1048"/>
      <c r="CXD2" s="1048"/>
      <c r="CXE2" s="1048"/>
      <c r="CXF2" s="1048"/>
      <c r="CXG2" s="1048"/>
      <c r="CXH2" s="1048"/>
      <c r="CXI2" s="1048"/>
      <c r="CXJ2" s="1048"/>
      <c r="CXK2" s="1048"/>
      <c r="CXL2" s="1048"/>
      <c r="CXM2" s="1048"/>
      <c r="CXN2" s="1048"/>
      <c r="CXO2" s="1048"/>
      <c r="CXP2" s="1048"/>
      <c r="CXQ2" s="1048"/>
      <c r="CXR2" s="1048"/>
      <c r="CXS2" s="1048"/>
      <c r="CXT2" s="1048"/>
      <c r="CXU2" s="1048"/>
      <c r="CXV2" s="1048"/>
      <c r="CXW2" s="1048"/>
      <c r="CXX2" s="1048"/>
      <c r="CXY2" s="1048"/>
      <c r="CXZ2" s="1048"/>
      <c r="CYA2" s="1048"/>
      <c r="CYB2" s="1048"/>
      <c r="CYC2" s="1048"/>
      <c r="CYD2" s="1048"/>
      <c r="CYE2" s="1048"/>
      <c r="CYF2" s="1048"/>
      <c r="CYG2" s="1048"/>
      <c r="CYH2" s="1048"/>
      <c r="CYI2" s="1048"/>
      <c r="CYJ2" s="1048"/>
      <c r="CYK2" s="1048"/>
      <c r="CYL2" s="1048"/>
      <c r="CYM2" s="1048"/>
      <c r="CYN2" s="1048"/>
      <c r="CYO2" s="1048"/>
      <c r="CYP2" s="1048"/>
      <c r="CYQ2" s="1048"/>
      <c r="CYR2" s="1048"/>
      <c r="CYS2" s="1048"/>
      <c r="CYT2" s="1048"/>
      <c r="CYU2" s="1048"/>
      <c r="CYV2" s="1048"/>
      <c r="CYW2" s="1048"/>
      <c r="CYX2" s="1048"/>
      <c r="CYY2" s="1048"/>
      <c r="CYZ2" s="1048"/>
      <c r="CZA2" s="1048"/>
      <c r="CZB2" s="1048"/>
      <c r="CZC2" s="1048"/>
      <c r="CZD2" s="1048"/>
      <c r="CZE2" s="1048"/>
      <c r="CZF2" s="1048"/>
      <c r="CZG2" s="1048"/>
      <c r="CZH2" s="1048"/>
      <c r="CZI2" s="1048"/>
      <c r="CZJ2" s="1048"/>
      <c r="CZK2" s="1048"/>
      <c r="CZL2" s="1048"/>
      <c r="CZM2" s="1048"/>
      <c r="CZN2" s="1048"/>
      <c r="CZO2" s="1048"/>
      <c r="CZP2" s="1048"/>
      <c r="CZQ2" s="1048"/>
      <c r="CZR2" s="1048"/>
      <c r="CZS2" s="1048"/>
      <c r="CZT2" s="1048"/>
      <c r="CZU2" s="1048"/>
      <c r="CZV2" s="1048"/>
      <c r="CZW2" s="1048"/>
      <c r="CZX2" s="1048"/>
      <c r="CZY2" s="1048"/>
      <c r="CZZ2" s="1048"/>
      <c r="DAA2" s="1048"/>
      <c r="DAB2" s="1048"/>
      <c r="DAC2" s="1048"/>
      <c r="DAD2" s="1048"/>
      <c r="DAE2" s="1048"/>
      <c r="DAF2" s="1048"/>
      <c r="DAG2" s="1048"/>
      <c r="DAH2" s="1048"/>
      <c r="DAI2" s="1048"/>
      <c r="DAJ2" s="1048"/>
      <c r="DAK2" s="1048"/>
      <c r="DAL2" s="1048"/>
      <c r="DAM2" s="1048"/>
      <c r="DAN2" s="1048"/>
      <c r="DAO2" s="1048"/>
      <c r="DAP2" s="1048"/>
      <c r="DAQ2" s="1048"/>
      <c r="DAR2" s="1048"/>
      <c r="DAS2" s="1048"/>
      <c r="DAT2" s="1048"/>
      <c r="DAU2" s="1048"/>
      <c r="DAV2" s="1048"/>
      <c r="DAW2" s="1048"/>
      <c r="DAX2" s="1048"/>
      <c r="DAY2" s="1048"/>
      <c r="DAZ2" s="1048"/>
      <c r="DBA2" s="1048"/>
      <c r="DBB2" s="1048"/>
      <c r="DBC2" s="1048"/>
      <c r="DBD2" s="1048"/>
      <c r="DBE2" s="1048"/>
      <c r="DBF2" s="1048"/>
      <c r="DBG2" s="1048"/>
      <c r="DBH2" s="1048"/>
      <c r="DBI2" s="1048"/>
      <c r="DBJ2" s="1048"/>
      <c r="DBK2" s="1048"/>
      <c r="DBL2" s="1048"/>
      <c r="DBM2" s="1048"/>
      <c r="DBN2" s="1048"/>
      <c r="DBO2" s="1048"/>
      <c r="DBP2" s="1048"/>
      <c r="DBQ2" s="1048"/>
      <c r="DBR2" s="1048"/>
      <c r="DBS2" s="1048"/>
      <c r="DBT2" s="1048"/>
      <c r="DBU2" s="1048"/>
      <c r="DBV2" s="1048"/>
      <c r="DBW2" s="1048"/>
      <c r="DBX2" s="1048"/>
      <c r="DBY2" s="1048"/>
      <c r="DBZ2" s="1048"/>
      <c r="DCA2" s="1048"/>
      <c r="DCB2" s="1048"/>
      <c r="DCC2" s="1048"/>
      <c r="DCD2" s="1048"/>
      <c r="DCE2" s="1048"/>
      <c r="DCF2" s="1048"/>
      <c r="DCG2" s="1048"/>
      <c r="DCH2" s="1048"/>
      <c r="DCI2" s="1048"/>
      <c r="DCJ2" s="1048"/>
      <c r="DCK2" s="1048"/>
      <c r="DCL2" s="1048"/>
      <c r="DCM2" s="1048"/>
      <c r="DCN2" s="1048"/>
      <c r="DCO2" s="1048"/>
      <c r="DCP2" s="1048"/>
      <c r="DCQ2" s="1048"/>
      <c r="DCR2" s="1048"/>
      <c r="DCS2" s="1048"/>
      <c r="DCT2" s="1048"/>
      <c r="DCU2" s="1048"/>
      <c r="DCV2" s="1048"/>
      <c r="DCW2" s="1048"/>
      <c r="DCX2" s="1048"/>
      <c r="DCY2" s="1048"/>
      <c r="DCZ2" s="1048"/>
      <c r="DDA2" s="1048"/>
      <c r="DDB2" s="1048"/>
      <c r="DDC2" s="1048"/>
      <c r="DDD2" s="1048"/>
      <c r="DDE2" s="1048"/>
      <c r="DDF2" s="1048"/>
      <c r="DDG2" s="1048"/>
      <c r="DDH2" s="1048"/>
      <c r="DDI2" s="1048"/>
      <c r="DDJ2" s="1048"/>
      <c r="DDK2" s="1048"/>
      <c r="DDL2" s="1048"/>
      <c r="DDM2" s="1048"/>
      <c r="DDN2" s="1048"/>
      <c r="DDO2" s="1048"/>
      <c r="DDP2" s="1048"/>
      <c r="DDQ2" s="1048"/>
      <c r="DDR2" s="1048"/>
      <c r="DDS2" s="1048"/>
      <c r="DDT2" s="1048"/>
      <c r="DDU2" s="1048"/>
      <c r="DDV2" s="1048"/>
      <c r="DDW2" s="1048"/>
      <c r="DDX2" s="1048"/>
      <c r="DDY2" s="1048"/>
      <c r="DDZ2" s="1048"/>
      <c r="DEA2" s="1048"/>
      <c r="DEB2" s="1048"/>
      <c r="DEC2" s="1048"/>
      <c r="DED2" s="1048"/>
      <c r="DEE2" s="1048"/>
      <c r="DEF2" s="1048"/>
      <c r="DEG2" s="1048"/>
      <c r="DEH2" s="1048"/>
      <c r="DEI2" s="1048"/>
      <c r="DEJ2" s="1048"/>
      <c r="DEK2" s="1048"/>
      <c r="DEL2" s="1048"/>
      <c r="DEM2" s="1048"/>
      <c r="DEN2" s="1048"/>
      <c r="DEO2" s="1048"/>
      <c r="DEP2" s="1048"/>
      <c r="DEQ2" s="1048"/>
      <c r="DER2" s="1048"/>
      <c r="DES2" s="1048"/>
      <c r="DET2" s="1048"/>
      <c r="DEU2" s="1048"/>
      <c r="DEV2" s="1048"/>
      <c r="DEW2" s="1048"/>
      <c r="DEX2" s="1048"/>
      <c r="DEY2" s="1048"/>
      <c r="DEZ2" s="1048"/>
      <c r="DFA2" s="1048"/>
      <c r="DFB2" s="1048"/>
      <c r="DFC2" s="1048"/>
      <c r="DFD2" s="1048"/>
      <c r="DFE2" s="1048"/>
      <c r="DFF2" s="1048"/>
      <c r="DFG2" s="1048"/>
      <c r="DFH2" s="1048"/>
      <c r="DFI2" s="1048"/>
      <c r="DFJ2" s="1048"/>
      <c r="DFK2" s="1048"/>
      <c r="DFL2" s="1048"/>
      <c r="DFM2" s="1048"/>
      <c r="DFN2" s="1048"/>
      <c r="DFO2" s="1048"/>
      <c r="DFP2" s="1048"/>
      <c r="DFQ2" s="1048"/>
      <c r="DFR2" s="1048"/>
      <c r="DFS2" s="1048"/>
      <c r="DFT2" s="1048"/>
      <c r="DFU2" s="1048"/>
      <c r="DFV2" s="1048"/>
      <c r="DFW2" s="1048"/>
      <c r="DFX2" s="1048"/>
      <c r="DFY2" s="1048"/>
      <c r="DFZ2" s="1048"/>
      <c r="DGA2" s="1048"/>
      <c r="DGB2" s="1048"/>
      <c r="DGC2" s="1048"/>
      <c r="DGD2" s="1048"/>
      <c r="DGE2" s="1048"/>
      <c r="DGF2" s="1048"/>
      <c r="DGG2" s="1048"/>
      <c r="DGH2" s="1048"/>
      <c r="DGI2" s="1048"/>
      <c r="DGJ2" s="1048"/>
      <c r="DGK2" s="1048"/>
      <c r="DGL2" s="1048"/>
      <c r="DGM2" s="1048"/>
      <c r="DGN2" s="1048"/>
      <c r="DGO2" s="1048"/>
      <c r="DGP2" s="1048"/>
      <c r="DGQ2" s="1048"/>
      <c r="DGR2" s="1048"/>
      <c r="DGS2" s="1048"/>
      <c r="DGT2" s="1048"/>
      <c r="DGU2" s="1048"/>
      <c r="DGV2" s="1048"/>
      <c r="DGW2" s="1048"/>
      <c r="DGX2" s="1048"/>
      <c r="DGY2" s="1048"/>
      <c r="DGZ2" s="1048"/>
      <c r="DHA2" s="1048"/>
      <c r="DHB2" s="1048"/>
      <c r="DHC2" s="1048"/>
      <c r="DHD2" s="1048"/>
      <c r="DHE2" s="1048"/>
      <c r="DHF2" s="1048"/>
      <c r="DHG2" s="1048"/>
      <c r="DHH2" s="1048"/>
      <c r="DHI2" s="1048"/>
      <c r="DHJ2" s="1048"/>
      <c r="DHK2" s="1048"/>
      <c r="DHL2" s="1048"/>
      <c r="DHM2" s="1048"/>
      <c r="DHN2" s="1048"/>
      <c r="DHO2" s="1048"/>
      <c r="DHP2" s="1048"/>
      <c r="DHQ2" s="1048"/>
      <c r="DHR2" s="1048"/>
      <c r="DHS2" s="1048"/>
      <c r="DHT2" s="1048"/>
      <c r="DHU2" s="1048"/>
      <c r="DHV2" s="1048"/>
      <c r="DHW2" s="1048"/>
      <c r="DHX2" s="1048"/>
      <c r="DHY2" s="1048"/>
      <c r="DHZ2" s="1048"/>
      <c r="DIA2" s="1048"/>
      <c r="DIB2" s="1048"/>
      <c r="DIC2" s="1048"/>
      <c r="DID2" s="1048"/>
      <c r="DIE2" s="1048"/>
      <c r="DIF2" s="1048"/>
      <c r="DIG2" s="1048"/>
      <c r="DIH2" s="1048"/>
      <c r="DII2" s="1048"/>
      <c r="DIJ2" s="1048"/>
      <c r="DIK2" s="1048"/>
      <c r="DIL2" s="1048"/>
      <c r="DIM2" s="1048"/>
      <c r="DIN2" s="1048"/>
      <c r="DIO2" s="1048"/>
      <c r="DIP2" s="1048"/>
      <c r="DIQ2" s="1048"/>
      <c r="DIR2" s="1048"/>
      <c r="DIS2" s="1048"/>
      <c r="DIT2" s="1048"/>
      <c r="DIU2" s="1048"/>
      <c r="DIV2" s="1048"/>
      <c r="DIW2" s="1048"/>
      <c r="DIX2" s="1048"/>
      <c r="DIY2" s="1048"/>
      <c r="DIZ2" s="1048"/>
      <c r="DJA2" s="1048"/>
      <c r="DJB2" s="1048"/>
      <c r="DJC2" s="1048"/>
      <c r="DJD2" s="1048"/>
      <c r="DJE2" s="1048"/>
      <c r="DJF2" s="1048"/>
      <c r="DJG2" s="1048"/>
      <c r="DJH2" s="1048"/>
      <c r="DJI2" s="1048"/>
      <c r="DJJ2" s="1048"/>
      <c r="DJK2" s="1048"/>
      <c r="DJL2" s="1048"/>
      <c r="DJM2" s="1048"/>
      <c r="DJN2" s="1048"/>
      <c r="DJO2" s="1048"/>
      <c r="DJP2" s="1048"/>
      <c r="DJQ2" s="1048"/>
      <c r="DJR2" s="1048"/>
      <c r="DJS2" s="1048"/>
      <c r="DJT2" s="1048"/>
      <c r="DJU2" s="1048"/>
      <c r="DJV2" s="1048"/>
      <c r="DJW2" s="1048"/>
      <c r="DJX2" s="1048"/>
      <c r="DJY2" s="1048"/>
      <c r="DJZ2" s="1048"/>
      <c r="DKA2" s="1048"/>
      <c r="DKB2" s="1048"/>
      <c r="DKC2" s="1048"/>
      <c r="DKD2" s="1048"/>
      <c r="DKE2" s="1048"/>
      <c r="DKF2" s="1048"/>
      <c r="DKG2" s="1048"/>
      <c r="DKH2" s="1048"/>
      <c r="DKI2" s="1048"/>
      <c r="DKJ2" s="1048"/>
      <c r="DKK2" s="1048"/>
      <c r="DKL2" s="1048"/>
      <c r="DKM2" s="1048"/>
      <c r="DKN2" s="1048"/>
      <c r="DKO2" s="1048"/>
      <c r="DKP2" s="1048"/>
      <c r="DKQ2" s="1048"/>
      <c r="DKR2" s="1048"/>
      <c r="DKS2" s="1048"/>
      <c r="DKT2" s="1048"/>
      <c r="DKU2" s="1048"/>
      <c r="DKV2" s="1048"/>
      <c r="DKW2" s="1048"/>
      <c r="DKX2" s="1048"/>
      <c r="DKY2" s="1048"/>
      <c r="DKZ2" s="1048"/>
      <c r="DLA2" s="1048"/>
      <c r="DLB2" s="1048"/>
      <c r="DLC2" s="1048"/>
      <c r="DLD2" s="1048"/>
      <c r="DLE2" s="1048"/>
      <c r="DLF2" s="1048"/>
      <c r="DLG2" s="1048"/>
      <c r="DLH2" s="1048"/>
      <c r="DLI2" s="1048"/>
      <c r="DLJ2" s="1048"/>
      <c r="DLK2" s="1048"/>
      <c r="DLL2" s="1048"/>
      <c r="DLM2" s="1048"/>
      <c r="DLN2" s="1048"/>
      <c r="DLO2" s="1048"/>
      <c r="DLP2" s="1048"/>
      <c r="DLQ2" s="1048"/>
      <c r="DLR2" s="1048"/>
      <c r="DLS2" s="1048"/>
      <c r="DLT2" s="1048"/>
      <c r="DLU2" s="1048"/>
      <c r="DLV2" s="1048"/>
      <c r="DLW2" s="1048"/>
      <c r="DLX2" s="1048"/>
      <c r="DLY2" s="1048"/>
      <c r="DLZ2" s="1048"/>
      <c r="DMA2" s="1048"/>
      <c r="DMB2" s="1048"/>
      <c r="DMC2" s="1048"/>
      <c r="DMD2" s="1048"/>
      <c r="DME2" s="1048"/>
      <c r="DMF2" s="1048"/>
      <c r="DMG2" s="1048"/>
      <c r="DMH2" s="1048"/>
      <c r="DMI2" s="1048"/>
      <c r="DMJ2" s="1048"/>
      <c r="DMK2" s="1048"/>
      <c r="DML2" s="1048"/>
      <c r="DMM2" s="1048"/>
      <c r="DMN2" s="1048"/>
      <c r="DMO2" s="1048"/>
      <c r="DMP2" s="1048"/>
      <c r="DMQ2" s="1048"/>
      <c r="DMR2" s="1048"/>
      <c r="DMS2" s="1048"/>
      <c r="DMT2" s="1048"/>
      <c r="DMU2" s="1048"/>
      <c r="DMV2" s="1048"/>
      <c r="DMW2" s="1048"/>
      <c r="DMX2" s="1048"/>
      <c r="DMY2" s="1048"/>
      <c r="DMZ2" s="1048"/>
      <c r="DNA2" s="1048"/>
      <c r="DNB2" s="1048"/>
      <c r="DNC2" s="1048"/>
      <c r="DND2" s="1048"/>
      <c r="DNE2" s="1048"/>
      <c r="DNF2" s="1048"/>
      <c r="DNG2" s="1048"/>
      <c r="DNH2" s="1048"/>
      <c r="DNI2" s="1048"/>
      <c r="DNJ2" s="1048"/>
      <c r="DNK2" s="1048"/>
      <c r="DNL2" s="1048"/>
      <c r="DNM2" s="1048"/>
      <c r="DNN2" s="1048"/>
      <c r="DNO2" s="1048"/>
      <c r="DNP2" s="1048"/>
      <c r="DNQ2" s="1048"/>
      <c r="DNR2" s="1048"/>
      <c r="DNS2" s="1048"/>
      <c r="DNT2" s="1048"/>
      <c r="DNU2" s="1048"/>
      <c r="DNV2" s="1048"/>
      <c r="DNW2" s="1048"/>
      <c r="DNX2" s="1048"/>
      <c r="DNY2" s="1048"/>
      <c r="DNZ2" s="1048"/>
      <c r="DOA2" s="1048"/>
      <c r="DOB2" s="1048"/>
      <c r="DOC2" s="1048"/>
      <c r="DOD2" s="1048"/>
      <c r="DOE2" s="1048"/>
      <c r="DOF2" s="1048"/>
      <c r="DOG2" s="1048"/>
      <c r="DOH2" s="1048"/>
      <c r="DOI2" s="1048"/>
      <c r="DOJ2" s="1048"/>
      <c r="DOK2" s="1048"/>
      <c r="DOL2" s="1048"/>
      <c r="DOM2" s="1048"/>
      <c r="DON2" s="1048"/>
      <c r="DOO2" s="1048"/>
      <c r="DOP2" s="1048"/>
      <c r="DOQ2" s="1048"/>
      <c r="DOR2" s="1048"/>
      <c r="DOS2" s="1048"/>
      <c r="DOT2" s="1048"/>
      <c r="DOU2" s="1048"/>
      <c r="DOV2" s="1048"/>
      <c r="DOW2" s="1048"/>
      <c r="DOX2" s="1048"/>
      <c r="DOY2" s="1048"/>
      <c r="DOZ2" s="1048"/>
      <c r="DPA2" s="1048"/>
      <c r="DPB2" s="1048"/>
      <c r="DPC2" s="1048"/>
      <c r="DPD2" s="1048"/>
      <c r="DPE2" s="1048"/>
      <c r="DPF2" s="1048"/>
      <c r="DPG2" s="1048"/>
      <c r="DPH2" s="1048"/>
      <c r="DPI2" s="1048"/>
      <c r="DPJ2" s="1048"/>
      <c r="DPK2" s="1048"/>
      <c r="DPL2" s="1048"/>
      <c r="DPM2" s="1048"/>
      <c r="DPN2" s="1048"/>
      <c r="DPO2" s="1048"/>
      <c r="DPP2" s="1048"/>
      <c r="DPQ2" s="1048"/>
      <c r="DPR2" s="1048"/>
      <c r="DPS2" s="1048"/>
      <c r="DPT2" s="1048"/>
      <c r="DPU2" s="1048"/>
      <c r="DPV2" s="1048"/>
      <c r="DPW2" s="1048"/>
      <c r="DPX2" s="1048"/>
      <c r="DPY2" s="1048"/>
      <c r="DPZ2" s="1048"/>
      <c r="DQA2" s="1048"/>
      <c r="DQB2" s="1048"/>
      <c r="DQC2" s="1048"/>
      <c r="DQD2" s="1048"/>
      <c r="DQE2" s="1048"/>
      <c r="DQF2" s="1048"/>
      <c r="DQG2" s="1048"/>
      <c r="DQH2" s="1048"/>
      <c r="DQI2" s="1048"/>
      <c r="DQJ2" s="1048"/>
      <c r="DQK2" s="1048"/>
      <c r="DQL2" s="1048"/>
      <c r="DQM2" s="1048"/>
      <c r="DQN2" s="1048"/>
      <c r="DQO2" s="1048"/>
      <c r="DQP2" s="1048"/>
      <c r="DQQ2" s="1048"/>
      <c r="DQR2" s="1048"/>
      <c r="DQS2" s="1048"/>
      <c r="DQT2" s="1048"/>
      <c r="DQU2" s="1048"/>
      <c r="DQV2" s="1048"/>
      <c r="DQW2" s="1048"/>
      <c r="DQX2" s="1048"/>
      <c r="DQY2" s="1048"/>
      <c r="DQZ2" s="1048"/>
      <c r="DRA2" s="1048"/>
      <c r="DRB2" s="1048"/>
      <c r="DRC2" s="1048"/>
      <c r="DRD2" s="1048"/>
      <c r="DRE2" s="1048"/>
      <c r="DRF2" s="1048"/>
      <c r="DRG2" s="1048"/>
      <c r="DRH2" s="1048"/>
      <c r="DRI2" s="1048"/>
      <c r="DRJ2" s="1048"/>
      <c r="DRK2" s="1048"/>
      <c r="DRL2" s="1048"/>
      <c r="DRM2" s="1048"/>
      <c r="DRN2" s="1048"/>
      <c r="DRO2" s="1048"/>
      <c r="DRP2" s="1048"/>
      <c r="DRQ2" s="1048"/>
      <c r="DRR2" s="1048"/>
      <c r="DRS2" s="1048"/>
      <c r="DRT2" s="1048"/>
      <c r="DRU2" s="1048"/>
      <c r="DRV2" s="1048"/>
      <c r="DRW2" s="1048"/>
      <c r="DRX2" s="1048"/>
      <c r="DRY2" s="1048"/>
      <c r="DRZ2" s="1048"/>
      <c r="DSA2" s="1048"/>
      <c r="DSB2" s="1048"/>
      <c r="DSC2" s="1048"/>
      <c r="DSD2" s="1048"/>
      <c r="DSE2" s="1048"/>
      <c r="DSF2" s="1048"/>
      <c r="DSG2" s="1048"/>
      <c r="DSH2" s="1048"/>
      <c r="DSI2" s="1048"/>
      <c r="DSJ2" s="1048"/>
      <c r="DSK2" s="1048"/>
      <c r="DSL2" s="1048"/>
      <c r="DSM2" s="1048"/>
      <c r="DSN2" s="1048"/>
      <c r="DSO2" s="1048"/>
      <c r="DSP2" s="1048"/>
      <c r="DSQ2" s="1048"/>
      <c r="DSR2" s="1048"/>
      <c r="DSS2" s="1048"/>
      <c r="DST2" s="1048"/>
      <c r="DSU2" s="1048"/>
      <c r="DSV2" s="1048"/>
      <c r="DSW2" s="1048"/>
      <c r="DSX2" s="1048"/>
      <c r="DSY2" s="1048"/>
      <c r="DSZ2" s="1048"/>
      <c r="DTA2" s="1048"/>
      <c r="DTB2" s="1048"/>
      <c r="DTC2" s="1048"/>
      <c r="DTD2" s="1048"/>
      <c r="DTE2" s="1048"/>
      <c r="DTF2" s="1048"/>
      <c r="DTG2" s="1048"/>
      <c r="DTH2" s="1048"/>
      <c r="DTI2" s="1048"/>
      <c r="DTJ2" s="1048"/>
      <c r="DTK2" s="1048"/>
      <c r="DTL2" s="1048"/>
      <c r="DTM2" s="1048"/>
      <c r="DTN2" s="1048"/>
      <c r="DTO2" s="1048"/>
      <c r="DTP2" s="1048"/>
      <c r="DTQ2" s="1048"/>
      <c r="DTR2" s="1048"/>
      <c r="DTS2" s="1048"/>
      <c r="DTT2" s="1048"/>
      <c r="DTU2" s="1048"/>
      <c r="DTV2" s="1048"/>
      <c r="DTW2" s="1048"/>
      <c r="DTX2" s="1048"/>
      <c r="DTY2" s="1048"/>
      <c r="DTZ2" s="1048"/>
      <c r="DUA2" s="1048"/>
      <c r="DUB2" s="1048"/>
      <c r="DUC2" s="1048"/>
      <c r="DUD2" s="1048"/>
      <c r="DUE2" s="1048"/>
      <c r="DUF2" s="1048"/>
      <c r="DUG2" s="1048"/>
      <c r="DUH2" s="1048"/>
      <c r="DUI2" s="1048"/>
      <c r="DUJ2" s="1048"/>
      <c r="DUK2" s="1048"/>
      <c r="DUL2" s="1048"/>
      <c r="DUM2" s="1048"/>
      <c r="DUN2" s="1048"/>
      <c r="DUO2" s="1048"/>
      <c r="DUP2" s="1048"/>
      <c r="DUQ2" s="1048"/>
      <c r="DUR2" s="1048"/>
      <c r="DUS2" s="1048"/>
      <c r="DUT2" s="1048"/>
      <c r="DUU2" s="1048"/>
      <c r="DUV2" s="1048"/>
      <c r="DUW2" s="1048"/>
      <c r="DUX2" s="1048"/>
      <c r="DUY2" s="1048"/>
      <c r="DUZ2" s="1048"/>
      <c r="DVA2" s="1048"/>
      <c r="DVB2" s="1048"/>
      <c r="DVC2" s="1048"/>
      <c r="DVD2" s="1048"/>
      <c r="DVE2" s="1048"/>
      <c r="DVF2" s="1048"/>
      <c r="DVG2" s="1048"/>
      <c r="DVH2" s="1048"/>
      <c r="DVI2" s="1048"/>
      <c r="DVJ2" s="1048"/>
      <c r="DVK2" s="1048"/>
      <c r="DVL2" s="1048"/>
      <c r="DVM2" s="1048"/>
      <c r="DVN2" s="1048"/>
      <c r="DVO2" s="1048"/>
      <c r="DVP2" s="1048"/>
      <c r="DVQ2" s="1048"/>
      <c r="DVR2" s="1048"/>
      <c r="DVS2" s="1048"/>
      <c r="DVT2" s="1048"/>
      <c r="DVU2" s="1048"/>
      <c r="DVV2" s="1048"/>
      <c r="DVW2" s="1048"/>
      <c r="DVX2" s="1048"/>
      <c r="DVY2" s="1048"/>
      <c r="DVZ2" s="1048"/>
      <c r="DWA2" s="1048"/>
      <c r="DWB2" s="1048"/>
      <c r="DWC2" s="1048"/>
      <c r="DWD2" s="1048"/>
      <c r="DWE2" s="1048"/>
      <c r="DWF2" s="1048"/>
      <c r="DWG2" s="1048"/>
      <c r="DWH2" s="1048"/>
      <c r="DWI2" s="1048"/>
      <c r="DWJ2" s="1048"/>
      <c r="DWK2" s="1048"/>
      <c r="DWL2" s="1048"/>
      <c r="DWM2" s="1048"/>
      <c r="DWN2" s="1048"/>
      <c r="DWO2" s="1048"/>
      <c r="DWP2" s="1048"/>
      <c r="DWQ2" s="1048"/>
      <c r="DWR2" s="1048"/>
      <c r="DWS2" s="1048"/>
      <c r="DWT2" s="1048"/>
      <c r="DWU2" s="1048"/>
      <c r="DWV2" s="1048"/>
      <c r="DWW2" s="1048"/>
      <c r="DWX2" s="1048"/>
      <c r="DWY2" s="1048"/>
      <c r="DWZ2" s="1048"/>
      <c r="DXA2" s="1048"/>
      <c r="DXB2" s="1048"/>
      <c r="DXC2" s="1048"/>
      <c r="DXD2" s="1048"/>
      <c r="DXE2" s="1048"/>
      <c r="DXF2" s="1048"/>
      <c r="DXG2" s="1048"/>
      <c r="DXH2" s="1048"/>
      <c r="DXI2" s="1048"/>
      <c r="DXJ2" s="1048"/>
      <c r="DXK2" s="1048"/>
      <c r="DXL2" s="1048"/>
      <c r="DXM2" s="1048"/>
      <c r="DXN2" s="1048"/>
      <c r="DXO2" s="1048"/>
      <c r="DXP2" s="1048"/>
      <c r="DXQ2" s="1048"/>
      <c r="DXR2" s="1048"/>
      <c r="DXS2" s="1048"/>
      <c r="DXT2" s="1048"/>
      <c r="DXU2" s="1048"/>
      <c r="DXV2" s="1048"/>
      <c r="DXW2" s="1048"/>
      <c r="DXX2" s="1048"/>
      <c r="DXY2" s="1048"/>
      <c r="DXZ2" s="1048"/>
      <c r="DYA2" s="1048"/>
      <c r="DYB2" s="1048"/>
      <c r="DYC2" s="1048"/>
      <c r="DYD2" s="1048"/>
      <c r="DYE2" s="1048"/>
      <c r="DYF2" s="1048"/>
      <c r="DYG2" s="1048"/>
      <c r="DYH2" s="1048"/>
      <c r="DYI2" s="1048"/>
      <c r="DYJ2" s="1048"/>
      <c r="DYK2" s="1048"/>
      <c r="DYL2" s="1048"/>
      <c r="DYM2" s="1048"/>
      <c r="DYN2" s="1048"/>
      <c r="DYO2" s="1048"/>
      <c r="DYP2" s="1048"/>
      <c r="DYQ2" s="1048"/>
      <c r="DYR2" s="1048"/>
      <c r="DYS2" s="1048"/>
      <c r="DYT2" s="1048"/>
      <c r="DYU2" s="1048"/>
      <c r="DYV2" s="1048"/>
      <c r="DYW2" s="1048"/>
      <c r="DYX2" s="1048"/>
      <c r="DYY2" s="1048"/>
      <c r="DYZ2" s="1048"/>
      <c r="DZA2" s="1048"/>
      <c r="DZB2" s="1048"/>
      <c r="DZC2" s="1048"/>
      <c r="DZD2" s="1048"/>
      <c r="DZE2" s="1048"/>
      <c r="DZF2" s="1048"/>
      <c r="DZG2" s="1048"/>
      <c r="DZH2" s="1048"/>
      <c r="DZI2" s="1048"/>
      <c r="DZJ2" s="1048"/>
      <c r="DZK2" s="1048"/>
      <c r="DZL2" s="1048"/>
      <c r="DZM2" s="1048"/>
      <c r="DZN2" s="1048"/>
      <c r="DZO2" s="1048"/>
      <c r="DZP2" s="1048"/>
      <c r="DZQ2" s="1048"/>
      <c r="DZR2" s="1048"/>
      <c r="DZS2" s="1048"/>
      <c r="DZT2" s="1048"/>
      <c r="DZU2" s="1048"/>
      <c r="DZV2" s="1048"/>
      <c r="DZW2" s="1048"/>
      <c r="DZX2" s="1048"/>
      <c r="DZY2" s="1048"/>
      <c r="DZZ2" s="1048"/>
      <c r="EAA2" s="1048"/>
      <c r="EAB2" s="1048"/>
      <c r="EAC2" s="1048"/>
      <c r="EAD2" s="1048"/>
      <c r="EAE2" s="1048"/>
      <c r="EAF2" s="1048"/>
      <c r="EAG2" s="1048"/>
      <c r="EAH2" s="1048"/>
      <c r="EAI2" s="1048"/>
      <c r="EAJ2" s="1048"/>
      <c r="EAK2" s="1048"/>
      <c r="EAL2" s="1048"/>
      <c r="EAM2" s="1048"/>
      <c r="EAN2" s="1048"/>
      <c r="EAO2" s="1048"/>
      <c r="EAP2" s="1048"/>
      <c r="EAQ2" s="1048"/>
      <c r="EAR2" s="1048"/>
      <c r="EAS2" s="1048"/>
      <c r="EAT2" s="1048"/>
      <c r="EAU2" s="1048"/>
      <c r="EAV2" s="1048"/>
      <c r="EAW2" s="1048"/>
      <c r="EAX2" s="1048"/>
      <c r="EAY2" s="1048"/>
      <c r="EAZ2" s="1048"/>
      <c r="EBA2" s="1048"/>
      <c r="EBB2" s="1048"/>
      <c r="EBC2" s="1048"/>
      <c r="EBD2" s="1048"/>
      <c r="EBE2" s="1048"/>
      <c r="EBF2" s="1048"/>
      <c r="EBG2" s="1048"/>
      <c r="EBH2" s="1048"/>
      <c r="EBI2" s="1048"/>
      <c r="EBJ2" s="1048"/>
      <c r="EBK2" s="1048"/>
      <c r="EBL2" s="1048"/>
      <c r="EBM2" s="1048"/>
      <c r="EBN2" s="1048"/>
      <c r="EBO2" s="1048"/>
      <c r="EBP2" s="1048"/>
      <c r="EBQ2" s="1048"/>
      <c r="EBR2" s="1048"/>
      <c r="EBS2" s="1048"/>
      <c r="EBT2" s="1048"/>
      <c r="EBU2" s="1048"/>
      <c r="EBV2" s="1048"/>
      <c r="EBW2" s="1048"/>
      <c r="EBX2" s="1048"/>
      <c r="EBY2" s="1048"/>
      <c r="EBZ2" s="1048"/>
      <c r="ECA2" s="1048"/>
      <c r="ECB2" s="1048"/>
      <c r="ECC2" s="1048"/>
      <c r="ECD2" s="1048"/>
      <c r="ECE2" s="1048"/>
      <c r="ECF2" s="1048"/>
      <c r="ECG2" s="1048"/>
      <c r="ECH2" s="1048"/>
      <c r="ECI2" s="1048"/>
      <c r="ECJ2" s="1048"/>
      <c r="ECK2" s="1048"/>
      <c r="ECL2" s="1048"/>
      <c r="ECM2" s="1048"/>
      <c r="ECN2" s="1048"/>
      <c r="ECO2" s="1048"/>
      <c r="ECP2" s="1048"/>
      <c r="ECQ2" s="1048"/>
      <c r="ECR2" s="1048"/>
      <c r="ECS2" s="1048"/>
      <c r="ECT2" s="1048"/>
      <c r="ECU2" s="1048"/>
      <c r="ECV2" s="1048"/>
      <c r="ECW2" s="1048"/>
      <c r="ECX2" s="1048"/>
      <c r="ECY2" s="1048"/>
      <c r="ECZ2" s="1048"/>
      <c r="EDA2" s="1048"/>
      <c r="EDB2" s="1048"/>
      <c r="EDC2" s="1048"/>
      <c r="EDD2" s="1048"/>
      <c r="EDE2" s="1048"/>
      <c r="EDF2" s="1048"/>
      <c r="EDG2" s="1048"/>
      <c r="EDH2" s="1048"/>
      <c r="EDI2" s="1048"/>
      <c r="EDJ2" s="1048"/>
      <c r="EDK2" s="1048"/>
      <c r="EDL2" s="1048"/>
      <c r="EDM2" s="1048"/>
      <c r="EDN2" s="1048"/>
      <c r="EDO2" s="1048"/>
      <c r="EDP2" s="1048"/>
      <c r="EDQ2" s="1048"/>
      <c r="EDR2" s="1048"/>
      <c r="EDS2" s="1048"/>
      <c r="EDT2" s="1048"/>
      <c r="EDU2" s="1048"/>
      <c r="EDV2" s="1048"/>
      <c r="EDW2" s="1048"/>
      <c r="EDX2" s="1048"/>
      <c r="EDY2" s="1048"/>
      <c r="EDZ2" s="1048"/>
      <c r="EEA2" s="1048"/>
      <c r="EEB2" s="1048"/>
      <c r="EEC2" s="1048"/>
      <c r="EED2" s="1048"/>
      <c r="EEE2" s="1048"/>
      <c r="EEF2" s="1048"/>
      <c r="EEG2" s="1048"/>
      <c r="EEH2" s="1048"/>
      <c r="EEI2" s="1048"/>
      <c r="EEJ2" s="1048"/>
      <c r="EEK2" s="1048"/>
      <c r="EEL2" s="1048"/>
      <c r="EEM2" s="1048"/>
      <c r="EEN2" s="1048"/>
      <c r="EEO2" s="1048"/>
      <c r="EEP2" s="1048"/>
      <c r="EEQ2" s="1048"/>
      <c r="EER2" s="1048"/>
      <c r="EES2" s="1048"/>
      <c r="EET2" s="1048"/>
      <c r="EEU2" s="1048"/>
      <c r="EEV2" s="1048"/>
      <c r="EEW2" s="1048"/>
      <c r="EEX2" s="1048"/>
      <c r="EEY2" s="1048"/>
      <c r="EEZ2" s="1048"/>
      <c r="EFA2" s="1048"/>
      <c r="EFB2" s="1048"/>
      <c r="EFC2" s="1048"/>
      <c r="EFD2" s="1048"/>
      <c r="EFE2" s="1048"/>
      <c r="EFF2" s="1048"/>
      <c r="EFG2" s="1048"/>
      <c r="EFH2" s="1048"/>
      <c r="EFI2" s="1048"/>
      <c r="EFJ2" s="1048"/>
      <c r="EFK2" s="1048"/>
      <c r="EFL2" s="1048"/>
      <c r="EFM2" s="1048"/>
      <c r="EFN2" s="1048"/>
      <c r="EFO2" s="1048"/>
      <c r="EFP2" s="1048"/>
      <c r="EFQ2" s="1048"/>
      <c r="EFR2" s="1048"/>
      <c r="EFS2" s="1048"/>
      <c r="EFT2" s="1048"/>
      <c r="EFU2" s="1048"/>
      <c r="EFV2" s="1048"/>
      <c r="EFW2" s="1048"/>
      <c r="EFX2" s="1048"/>
      <c r="EFY2" s="1048"/>
      <c r="EFZ2" s="1048"/>
      <c r="EGA2" s="1048"/>
      <c r="EGB2" s="1048"/>
      <c r="EGC2" s="1048"/>
      <c r="EGD2" s="1048"/>
      <c r="EGE2" s="1048"/>
      <c r="EGF2" s="1048"/>
      <c r="EGG2" s="1048"/>
      <c r="EGH2" s="1048"/>
      <c r="EGI2" s="1048"/>
      <c r="EGJ2" s="1048"/>
      <c r="EGK2" s="1048"/>
      <c r="EGL2" s="1048"/>
      <c r="EGM2" s="1048"/>
      <c r="EGN2" s="1048"/>
      <c r="EGO2" s="1048"/>
      <c r="EGP2" s="1048"/>
      <c r="EGQ2" s="1048"/>
      <c r="EGR2" s="1048"/>
      <c r="EGS2" s="1048"/>
      <c r="EGT2" s="1048"/>
      <c r="EGU2" s="1048"/>
      <c r="EGV2" s="1048"/>
      <c r="EGW2" s="1048"/>
      <c r="EGX2" s="1048"/>
      <c r="EGY2" s="1048"/>
      <c r="EGZ2" s="1048"/>
      <c r="EHA2" s="1048"/>
      <c r="EHB2" s="1048"/>
      <c r="EHC2" s="1048"/>
      <c r="EHD2" s="1048"/>
      <c r="EHE2" s="1048"/>
      <c r="EHF2" s="1048"/>
      <c r="EHG2" s="1048"/>
      <c r="EHH2" s="1048"/>
      <c r="EHI2" s="1048"/>
      <c r="EHJ2" s="1048"/>
      <c r="EHK2" s="1048"/>
      <c r="EHL2" s="1048"/>
      <c r="EHM2" s="1048"/>
      <c r="EHN2" s="1048"/>
      <c r="EHO2" s="1048"/>
      <c r="EHP2" s="1048"/>
      <c r="EHQ2" s="1048"/>
      <c r="EHR2" s="1048"/>
      <c r="EHS2" s="1048"/>
      <c r="EHT2" s="1048"/>
      <c r="EHU2" s="1048"/>
      <c r="EHV2" s="1048"/>
      <c r="EHW2" s="1048"/>
      <c r="EHX2" s="1048"/>
      <c r="EHY2" s="1048"/>
      <c r="EHZ2" s="1048"/>
      <c r="EIA2" s="1048"/>
      <c r="EIB2" s="1048"/>
      <c r="EIC2" s="1048"/>
      <c r="EID2" s="1048"/>
      <c r="EIE2" s="1048"/>
      <c r="EIF2" s="1048"/>
      <c r="EIG2" s="1048"/>
      <c r="EIH2" s="1048"/>
      <c r="EII2" s="1048"/>
      <c r="EIJ2" s="1048"/>
      <c r="EIK2" s="1048"/>
      <c r="EIL2" s="1048"/>
      <c r="EIM2" s="1048"/>
      <c r="EIN2" s="1048"/>
      <c r="EIO2" s="1048"/>
      <c r="EIP2" s="1048"/>
      <c r="EIQ2" s="1048"/>
      <c r="EIR2" s="1048"/>
      <c r="EIS2" s="1048"/>
      <c r="EIT2" s="1048"/>
      <c r="EIU2" s="1048"/>
      <c r="EIV2" s="1048"/>
      <c r="EIW2" s="1048"/>
      <c r="EIX2" s="1048"/>
      <c r="EIY2" s="1048"/>
      <c r="EIZ2" s="1048"/>
      <c r="EJA2" s="1048"/>
      <c r="EJB2" s="1048"/>
      <c r="EJC2" s="1048"/>
      <c r="EJD2" s="1048"/>
      <c r="EJE2" s="1048"/>
      <c r="EJF2" s="1048"/>
      <c r="EJG2" s="1048"/>
      <c r="EJH2" s="1048"/>
      <c r="EJI2" s="1048"/>
      <c r="EJJ2" s="1048"/>
      <c r="EJK2" s="1048"/>
      <c r="EJL2" s="1048"/>
      <c r="EJM2" s="1048"/>
      <c r="EJN2" s="1048"/>
      <c r="EJO2" s="1048"/>
      <c r="EJP2" s="1048"/>
      <c r="EJQ2" s="1048"/>
      <c r="EJR2" s="1048"/>
      <c r="EJS2" s="1048"/>
      <c r="EJT2" s="1048"/>
      <c r="EJU2" s="1048"/>
      <c r="EJV2" s="1048"/>
      <c r="EJW2" s="1048"/>
      <c r="EJX2" s="1048"/>
      <c r="EJY2" s="1048"/>
      <c r="EJZ2" s="1048"/>
      <c r="EKA2" s="1048"/>
      <c r="EKB2" s="1048"/>
      <c r="EKC2" s="1048"/>
      <c r="EKD2" s="1048"/>
      <c r="EKE2" s="1048"/>
      <c r="EKF2" s="1048"/>
      <c r="EKG2" s="1048"/>
      <c r="EKH2" s="1048"/>
      <c r="EKI2" s="1048"/>
      <c r="EKJ2" s="1048"/>
      <c r="EKK2" s="1048"/>
      <c r="EKL2" s="1048"/>
      <c r="EKM2" s="1048"/>
      <c r="EKN2" s="1048"/>
      <c r="EKO2" s="1048"/>
      <c r="EKP2" s="1048"/>
      <c r="EKQ2" s="1048"/>
      <c r="EKR2" s="1048"/>
      <c r="EKS2" s="1048"/>
      <c r="EKT2" s="1048"/>
      <c r="EKU2" s="1048"/>
      <c r="EKV2" s="1048"/>
      <c r="EKW2" s="1048"/>
      <c r="EKX2" s="1048"/>
      <c r="EKY2" s="1048"/>
      <c r="EKZ2" s="1048"/>
      <c r="ELA2" s="1048"/>
      <c r="ELB2" s="1048"/>
      <c r="ELC2" s="1048"/>
      <c r="ELD2" s="1048"/>
      <c r="ELE2" s="1048"/>
      <c r="ELF2" s="1048"/>
      <c r="ELG2" s="1048"/>
      <c r="ELH2" s="1048"/>
      <c r="ELI2" s="1048"/>
      <c r="ELJ2" s="1048"/>
      <c r="ELK2" s="1048"/>
      <c r="ELL2" s="1048"/>
      <c r="ELM2" s="1048"/>
      <c r="ELN2" s="1048"/>
      <c r="ELO2" s="1048"/>
      <c r="ELP2" s="1048"/>
      <c r="ELQ2" s="1048"/>
      <c r="ELR2" s="1048"/>
      <c r="ELS2" s="1048"/>
      <c r="ELT2" s="1048"/>
      <c r="ELU2" s="1048"/>
      <c r="ELV2" s="1048"/>
      <c r="ELW2" s="1048"/>
      <c r="ELX2" s="1048"/>
      <c r="ELY2" s="1048"/>
      <c r="ELZ2" s="1048"/>
      <c r="EMA2" s="1048"/>
      <c r="EMB2" s="1048"/>
      <c r="EMC2" s="1048"/>
      <c r="EMD2" s="1048"/>
      <c r="EME2" s="1048"/>
      <c r="EMF2" s="1048"/>
      <c r="EMG2" s="1048"/>
      <c r="EMH2" s="1048"/>
      <c r="EMI2" s="1048"/>
      <c r="EMJ2" s="1048"/>
      <c r="EMK2" s="1048"/>
      <c r="EML2" s="1048"/>
      <c r="EMM2" s="1048"/>
      <c r="EMN2" s="1048"/>
      <c r="EMO2" s="1048"/>
      <c r="EMP2" s="1048"/>
      <c r="EMQ2" s="1048"/>
      <c r="EMR2" s="1048"/>
      <c r="EMS2" s="1048"/>
      <c r="EMT2" s="1048"/>
      <c r="EMU2" s="1048"/>
      <c r="EMV2" s="1048"/>
      <c r="EMW2" s="1048"/>
      <c r="EMX2" s="1048"/>
      <c r="EMY2" s="1048"/>
      <c r="EMZ2" s="1048"/>
      <c r="ENA2" s="1048"/>
      <c r="ENB2" s="1048"/>
      <c r="ENC2" s="1048"/>
      <c r="END2" s="1048"/>
      <c r="ENE2" s="1048"/>
      <c r="ENF2" s="1048"/>
      <c r="ENG2" s="1048"/>
      <c r="ENH2" s="1048"/>
      <c r="ENI2" s="1048"/>
      <c r="ENJ2" s="1048"/>
      <c r="ENK2" s="1048"/>
      <c r="ENL2" s="1048"/>
      <c r="ENM2" s="1048"/>
      <c r="ENN2" s="1048"/>
      <c r="ENO2" s="1048"/>
      <c r="ENP2" s="1048"/>
      <c r="ENQ2" s="1048"/>
      <c r="ENR2" s="1048"/>
      <c r="ENS2" s="1048"/>
      <c r="ENT2" s="1048"/>
      <c r="ENU2" s="1048"/>
      <c r="ENV2" s="1048"/>
      <c r="ENW2" s="1048"/>
      <c r="ENX2" s="1048"/>
      <c r="ENY2" s="1048"/>
      <c r="ENZ2" s="1048"/>
      <c r="EOA2" s="1048"/>
      <c r="EOB2" s="1048"/>
      <c r="EOC2" s="1048"/>
      <c r="EOD2" s="1048"/>
      <c r="EOE2" s="1048"/>
      <c r="EOF2" s="1048"/>
      <c r="EOG2" s="1048"/>
      <c r="EOH2" s="1048"/>
      <c r="EOI2" s="1048"/>
      <c r="EOJ2" s="1048"/>
      <c r="EOK2" s="1048"/>
      <c r="EOL2" s="1048"/>
      <c r="EOM2" s="1048"/>
      <c r="EON2" s="1048"/>
      <c r="EOO2" s="1048"/>
      <c r="EOP2" s="1048"/>
      <c r="EOQ2" s="1048"/>
      <c r="EOR2" s="1048"/>
      <c r="EOS2" s="1048"/>
      <c r="EOT2" s="1048"/>
      <c r="EOU2" s="1048"/>
      <c r="EOV2" s="1048"/>
      <c r="EOW2" s="1048"/>
      <c r="EOX2" s="1048"/>
      <c r="EOY2" s="1048"/>
      <c r="EOZ2" s="1048"/>
      <c r="EPA2" s="1048"/>
      <c r="EPB2" s="1048"/>
      <c r="EPC2" s="1048"/>
      <c r="EPD2" s="1048"/>
      <c r="EPE2" s="1048"/>
      <c r="EPF2" s="1048"/>
      <c r="EPG2" s="1048"/>
      <c r="EPH2" s="1048"/>
      <c r="EPI2" s="1048"/>
      <c r="EPJ2" s="1048"/>
      <c r="EPK2" s="1048"/>
      <c r="EPL2" s="1048"/>
      <c r="EPM2" s="1048"/>
      <c r="EPN2" s="1048"/>
      <c r="EPO2" s="1048"/>
      <c r="EPP2" s="1048"/>
      <c r="EPQ2" s="1048"/>
      <c r="EPR2" s="1048"/>
      <c r="EPS2" s="1048"/>
      <c r="EPT2" s="1048"/>
      <c r="EPU2" s="1048"/>
      <c r="EPV2" s="1048"/>
      <c r="EPW2" s="1048"/>
      <c r="EPX2" s="1048"/>
      <c r="EPY2" s="1048"/>
      <c r="EPZ2" s="1048"/>
      <c r="EQA2" s="1048"/>
      <c r="EQB2" s="1048"/>
      <c r="EQC2" s="1048"/>
      <c r="EQD2" s="1048"/>
      <c r="EQE2" s="1048"/>
      <c r="EQF2" s="1048"/>
      <c r="EQG2" s="1048"/>
      <c r="EQH2" s="1048"/>
      <c r="EQI2" s="1048"/>
      <c r="EQJ2" s="1048"/>
      <c r="EQK2" s="1048"/>
      <c r="EQL2" s="1048"/>
      <c r="EQM2" s="1048"/>
      <c r="EQN2" s="1048"/>
      <c r="EQO2" s="1048"/>
      <c r="EQP2" s="1048"/>
      <c r="EQQ2" s="1048"/>
      <c r="EQR2" s="1048"/>
      <c r="EQS2" s="1048"/>
      <c r="EQT2" s="1048"/>
      <c r="EQU2" s="1048"/>
      <c r="EQV2" s="1048"/>
      <c r="EQW2" s="1048"/>
      <c r="EQX2" s="1048"/>
      <c r="EQY2" s="1048"/>
      <c r="EQZ2" s="1048"/>
      <c r="ERA2" s="1048"/>
      <c r="ERB2" s="1048"/>
      <c r="ERC2" s="1048"/>
      <c r="ERD2" s="1048"/>
      <c r="ERE2" s="1048"/>
      <c r="ERF2" s="1048"/>
      <c r="ERG2" s="1048"/>
      <c r="ERH2" s="1048"/>
      <c r="ERI2" s="1048"/>
      <c r="ERJ2" s="1048"/>
      <c r="ERK2" s="1048"/>
      <c r="ERL2" s="1048"/>
      <c r="ERM2" s="1048"/>
      <c r="ERN2" s="1048"/>
      <c r="ERO2" s="1048"/>
      <c r="ERP2" s="1048"/>
      <c r="ERQ2" s="1048"/>
      <c r="ERR2" s="1048"/>
      <c r="ERS2" s="1048"/>
      <c r="ERT2" s="1048"/>
      <c r="ERU2" s="1048"/>
      <c r="ERV2" s="1048"/>
      <c r="ERW2" s="1048"/>
      <c r="ERX2" s="1048"/>
      <c r="ERY2" s="1048"/>
      <c r="ERZ2" s="1048"/>
      <c r="ESA2" s="1048"/>
      <c r="ESB2" s="1048"/>
      <c r="ESC2" s="1048"/>
      <c r="ESD2" s="1048"/>
      <c r="ESE2" s="1048"/>
      <c r="ESF2" s="1048"/>
      <c r="ESG2" s="1048"/>
      <c r="ESH2" s="1048"/>
      <c r="ESI2" s="1048"/>
      <c r="ESJ2" s="1048"/>
      <c r="ESK2" s="1048"/>
      <c r="ESL2" s="1048"/>
      <c r="ESM2" s="1048"/>
      <c r="ESN2" s="1048"/>
      <c r="ESO2" s="1048"/>
      <c r="ESP2" s="1048"/>
      <c r="ESQ2" s="1048"/>
      <c r="ESR2" s="1048"/>
      <c r="ESS2" s="1048"/>
      <c r="EST2" s="1048"/>
      <c r="ESU2" s="1048"/>
      <c r="ESV2" s="1048"/>
      <c r="ESW2" s="1048"/>
      <c r="ESX2" s="1048"/>
      <c r="ESY2" s="1048"/>
      <c r="ESZ2" s="1048"/>
      <c r="ETA2" s="1048"/>
      <c r="ETB2" s="1048"/>
      <c r="ETC2" s="1048"/>
      <c r="ETD2" s="1048"/>
      <c r="ETE2" s="1048"/>
      <c r="ETF2" s="1048"/>
      <c r="ETG2" s="1048"/>
      <c r="ETH2" s="1048"/>
      <c r="ETI2" s="1048"/>
      <c r="ETJ2" s="1048"/>
      <c r="ETK2" s="1048"/>
      <c r="ETL2" s="1048"/>
      <c r="ETM2" s="1048"/>
      <c r="ETN2" s="1048"/>
      <c r="ETO2" s="1048"/>
      <c r="ETP2" s="1048"/>
      <c r="ETQ2" s="1048"/>
      <c r="ETR2" s="1048"/>
      <c r="ETS2" s="1048"/>
      <c r="ETT2" s="1048"/>
      <c r="ETU2" s="1048"/>
      <c r="ETV2" s="1048"/>
      <c r="ETW2" s="1048"/>
      <c r="ETX2" s="1048"/>
      <c r="ETY2" s="1048"/>
      <c r="ETZ2" s="1048"/>
      <c r="EUA2" s="1048"/>
      <c r="EUB2" s="1048"/>
      <c r="EUC2" s="1048"/>
      <c r="EUD2" s="1048"/>
      <c r="EUE2" s="1048"/>
      <c r="EUF2" s="1048"/>
      <c r="EUG2" s="1048"/>
      <c r="EUH2" s="1048"/>
      <c r="EUI2" s="1048"/>
      <c r="EUJ2" s="1048"/>
      <c r="EUK2" s="1048"/>
      <c r="EUL2" s="1048"/>
      <c r="EUM2" s="1048"/>
      <c r="EUN2" s="1048"/>
      <c r="EUO2" s="1048"/>
      <c r="EUP2" s="1048"/>
      <c r="EUQ2" s="1048"/>
      <c r="EUR2" s="1048"/>
      <c r="EUS2" s="1048"/>
      <c r="EUT2" s="1048"/>
      <c r="EUU2" s="1048"/>
      <c r="EUV2" s="1048"/>
      <c r="EUW2" s="1048"/>
      <c r="EUX2" s="1048"/>
      <c r="EUY2" s="1048"/>
      <c r="EUZ2" s="1048"/>
      <c r="EVA2" s="1048"/>
      <c r="EVB2" s="1048"/>
      <c r="EVC2" s="1048"/>
      <c r="EVD2" s="1048"/>
      <c r="EVE2" s="1048"/>
      <c r="EVF2" s="1048"/>
      <c r="EVG2" s="1048"/>
      <c r="EVH2" s="1048"/>
      <c r="EVI2" s="1048"/>
      <c r="EVJ2" s="1048"/>
      <c r="EVK2" s="1048"/>
      <c r="EVL2" s="1048"/>
      <c r="EVM2" s="1048"/>
      <c r="EVN2" s="1048"/>
      <c r="EVO2" s="1048"/>
      <c r="EVP2" s="1048"/>
      <c r="EVQ2" s="1048"/>
      <c r="EVR2" s="1048"/>
      <c r="EVS2" s="1048"/>
      <c r="EVT2" s="1048"/>
      <c r="EVU2" s="1048"/>
      <c r="EVV2" s="1048"/>
      <c r="EVW2" s="1048"/>
      <c r="EVX2" s="1048"/>
      <c r="EVY2" s="1048"/>
      <c r="EVZ2" s="1048"/>
      <c r="EWA2" s="1048"/>
      <c r="EWB2" s="1048"/>
      <c r="EWC2" s="1048"/>
      <c r="EWD2" s="1048"/>
      <c r="EWE2" s="1048"/>
      <c r="EWF2" s="1048"/>
      <c r="EWG2" s="1048"/>
      <c r="EWH2" s="1048"/>
      <c r="EWI2" s="1048"/>
      <c r="EWJ2" s="1048"/>
      <c r="EWK2" s="1048"/>
      <c r="EWL2" s="1048"/>
      <c r="EWM2" s="1048"/>
      <c r="EWN2" s="1048"/>
      <c r="EWO2" s="1048"/>
      <c r="EWP2" s="1048"/>
      <c r="EWQ2" s="1048"/>
      <c r="EWR2" s="1048"/>
      <c r="EWS2" s="1048"/>
      <c r="EWT2" s="1048"/>
      <c r="EWU2" s="1048"/>
      <c r="EWV2" s="1048"/>
      <c r="EWW2" s="1048"/>
      <c r="EWX2" s="1048"/>
      <c r="EWY2" s="1048"/>
      <c r="EWZ2" s="1048"/>
      <c r="EXA2" s="1048"/>
      <c r="EXB2" s="1048"/>
      <c r="EXC2" s="1048"/>
      <c r="EXD2" s="1048"/>
      <c r="EXE2" s="1048"/>
      <c r="EXF2" s="1048"/>
      <c r="EXG2" s="1048"/>
      <c r="EXH2" s="1048"/>
      <c r="EXI2" s="1048"/>
      <c r="EXJ2" s="1048"/>
      <c r="EXK2" s="1048"/>
      <c r="EXL2" s="1048"/>
      <c r="EXM2" s="1048"/>
      <c r="EXN2" s="1048"/>
      <c r="EXO2" s="1048"/>
      <c r="EXP2" s="1048"/>
      <c r="EXQ2" s="1048"/>
      <c r="EXR2" s="1048"/>
      <c r="EXS2" s="1048"/>
      <c r="EXT2" s="1048"/>
      <c r="EXU2" s="1048"/>
      <c r="EXV2" s="1048"/>
      <c r="EXW2" s="1048"/>
      <c r="EXX2" s="1048"/>
      <c r="EXY2" s="1048"/>
      <c r="EXZ2" s="1048"/>
      <c r="EYA2" s="1048"/>
      <c r="EYB2" s="1048"/>
      <c r="EYC2" s="1048"/>
      <c r="EYD2" s="1048"/>
      <c r="EYE2" s="1048"/>
      <c r="EYF2" s="1048"/>
      <c r="EYG2" s="1048"/>
      <c r="EYH2" s="1048"/>
      <c r="EYI2" s="1048"/>
      <c r="EYJ2" s="1048"/>
      <c r="EYK2" s="1048"/>
      <c r="EYL2" s="1048"/>
      <c r="EYM2" s="1048"/>
      <c r="EYN2" s="1048"/>
      <c r="EYO2" s="1048"/>
      <c r="EYP2" s="1048"/>
      <c r="EYQ2" s="1048"/>
      <c r="EYR2" s="1048"/>
      <c r="EYS2" s="1048"/>
      <c r="EYT2" s="1048"/>
      <c r="EYU2" s="1048"/>
      <c r="EYV2" s="1048"/>
      <c r="EYW2" s="1048"/>
      <c r="EYX2" s="1048"/>
      <c r="EYY2" s="1048"/>
      <c r="EYZ2" s="1048"/>
      <c r="EZA2" s="1048"/>
      <c r="EZB2" s="1048"/>
      <c r="EZC2" s="1048"/>
      <c r="EZD2" s="1048"/>
      <c r="EZE2" s="1048"/>
      <c r="EZF2" s="1048"/>
      <c r="EZG2" s="1048"/>
      <c r="EZH2" s="1048"/>
      <c r="EZI2" s="1048"/>
      <c r="EZJ2" s="1048"/>
      <c r="EZK2" s="1048"/>
      <c r="EZL2" s="1048"/>
      <c r="EZM2" s="1048"/>
      <c r="EZN2" s="1048"/>
      <c r="EZO2" s="1048"/>
      <c r="EZP2" s="1048"/>
      <c r="EZQ2" s="1048"/>
      <c r="EZR2" s="1048"/>
      <c r="EZS2" s="1048"/>
      <c r="EZT2" s="1048"/>
      <c r="EZU2" s="1048"/>
      <c r="EZV2" s="1048"/>
      <c r="EZW2" s="1048"/>
      <c r="EZX2" s="1048"/>
      <c r="EZY2" s="1048"/>
      <c r="EZZ2" s="1048"/>
      <c r="FAA2" s="1048"/>
      <c r="FAB2" s="1048"/>
      <c r="FAC2" s="1048"/>
      <c r="FAD2" s="1048"/>
      <c r="FAE2" s="1048"/>
      <c r="FAF2" s="1048"/>
      <c r="FAG2" s="1048"/>
      <c r="FAH2" s="1048"/>
      <c r="FAI2" s="1048"/>
      <c r="FAJ2" s="1048"/>
      <c r="FAK2" s="1048"/>
      <c r="FAL2" s="1048"/>
      <c r="FAM2" s="1048"/>
      <c r="FAN2" s="1048"/>
      <c r="FAO2" s="1048"/>
      <c r="FAP2" s="1048"/>
      <c r="FAQ2" s="1048"/>
      <c r="FAR2" s="1048"/>
      <c r="FAS2" s="1048"/>
      <c r="FAT2" s="1048"/>
      <c r="FAU2" s="1048"/>
      <c r="FAV2" s="1048"/>
      <c r="FAW2" s="1048"/>
      <c r="FAX2" s="1048"/>
      <c r="FAY2" s="1048"/>
      <c r="FAZ2" s="1048"/>
      <c r="FBA2" s="1048"/>
      <c r="FBB2" s="1048"/>
      <c r="FBC2" s="1048"/>
      <c r="FBD2" s="1048"/>
      <c r="FBE2" s="1048"/>
      <c r="FBF2" s="1048"/>
      <c r="FBG2" s="1048"/>
      <c r="FBH2" s="1048"/>
      <c r="FBI2" s="1048"/>
      <c r="FBJ2" s="1048"/>
      <c r="FBK2" s="1048"/>
      <c r="FBL2" s="1048"/>
      <c r="FBM2" s="1048"/>
      <c r="FBN2" s="1048"/>
      <c r="FBO2" s="1048"/>
      <c r="FBP2" s="1048"/>
      <c r="FBQ2" s="1048"/>
      <c r="FBR2" s="1048"/>
      <c r="FBS2" s="1048"/>
      <c r="FBT2" s="1048"/>
      <c r="FBU2" s="1048"/>
      <c r="FBV2" s="1048"/>
      <c r="FBW2" s="1048"/>
      <c r="FBX2" s="1048"/>
      <c r="FBY2" s="1048"/>
      <c r="FBZ2" s="1048"/>
      <c r="FCA2" s="1048"/>
      <c r="FCB2" s="1048"/>
      <c r="FCC2" s="1048"/>
      <c r="FCD2" s="1048"/>
      <c r="FCE2" s="1048"/>
      <c r="FCF2" s="1048"/>
      <c r="FCG2" s="1048"/>
      <c r="FCH2" s="1048"/>
      <c r="FCI2" s="1048"/>
      <c r="FCJ2" s="1048"/>
      <c r="FCK2" s="1048"/>
      <c r="FCL2" s="1048"/>
      <c r="FCM2" s="1048"/>
      <c r="FCN2" s="1048"/>
      <c r="FCO2" s="1048"/>
      <c r="FCP2" s="1048"/>
      <c r="FCQ2" s="1048"/>
      <c r="FCR2" s="1048"/>
      <c r="FCS2" s="1048"/>
      <c r="FCT2" s="1048"/>
      <c r="FCU2" s="1048"/>
      <c r="FCV2" s="1048"/>
      <c r="FCW2" s="1048"/>
      <c r="FCX2" s="1048"/>
      <c r="FCY2" s="1048"/>
      <c r="FCZ2" s="1048"/>
      <c r="FDA2" s="1048"/>
      <c r="FDB2" s="1048"/>
      <c r="FDC2" s="1048"/>
      <c r="FDD2" s="1048"/>
      <c r="FDE2" s="1048"/>
      <c r="FDF2" s="1048"/>
      <c r="FDG2" s="1048"/>
      <c r="FDH2" s="1048"/>
      <c r="FDI2" s="1048"/>
      <c r="FDJ2" s="1048"/>
      <c r="FDK2" s="1048"/>
      <c r="FDL2" s="1048"/>
      <c r="FDM2" s="1048"/>
      <c r="FDN2" s="1048"/>
      <c r="FDO2" s="1048"/>
      <c r="FDP2" s="1048"/>
      <c r="FDQ2" s="1048"/>
      <c r="FDR2" s="1048"/>
      <c r="FDS2" s="1048"/>
      <c r="FDT2" s="1048"/>
      <c r="FDU2" s="1048"/>
      <c r="FDV2" s="1048"/>
      <c r="FDW2" s="1048"/>
      <c r="FDX2" s="1048"/>
      <c r="FDY2" s="1048"/>
      <c r="FDZ2" s="1048"/>
      <c r="FEA2" s="1048"/>
      <c r="FEB2" s="1048"/>
      <c r="FEC2" s="1048"/>
      <c r="FED2" s="1048"/>
      <c r="FEE2" s="1048"/>
      <c r="FEF2" s="1048"/>
      <c r="FEG2" s="1048"/>
      <c r="FEH2" s="1048"/>
      <c r="FEI2" s="1048"/>
      <c r="FEJ2" s="1048"/>
      <c r="FEK2" s="1048"/>
      <c r="FEL2" s="1048"/>
      <c r="FEM2" s="1048"/>
      <c r="FEN2" s="1048"/>
      <c r="FEO2" s="1048"/>
      <c r="FEP2" s="1048"/>
      <c r="FEQ2" s="1048"/>
      <c r="FER2" s="1048"/>
      <c r="FES2" s="1048"/>
      <c r="FET2" s="1048"/>
      <c r="FEU2" s="1048"/>
      <c r="FEV2" s="1048"/>
      <c r="FEW2" s="1048"/>
      <c r="FEX2" s="1048"/>
      <c r="FEY2" s="1048"/>
      <c r="FEZ2" s="1048"/>
      <c r="FFA2" s="1048"/>
      <c r="FFB2" s="1048"/>
      <c r="FFC2" s="1048"/>
      <c r="FFD2" s="1048"/>
      <c r="FFE2" s="1048"/>
      <c r="FFF2" s="1048"/>
      <c r="FFG2" s="1048"/>
      <c r="FFH2" s="1048"/>
      <c r="FFI2" s="1048"/>
      <c r="FFJ2" s="1048"/>
      <c r="FFK2" s="1048"/>
      <c r="FFL2" s="1048"/>
      <c r="FFM2" s="1048"/>
      <c r="FFN2" s="1048"/>
      <c r="FFO2" s="1048"/>
      <c r="FFP2" s="1048"/>
      <c r="FFQ2" s="1048"/>
      <c r="FFR2" s="1048"/>
      <c r="FFS2" s="1048"/>
      <c r="FFT2" s="1048"/>
      <c r="FFU2" s="1048"/>
      <c r="FFV2" s="1048"/>
      <c r="FFW2" s="1048"/>
      <c r="FFX2" s="1048"/>
      <c r="FFY2" s="1048"/>
      <c r="FFZ2" s="1048"/>
      <c r="FGA2" s="1048"/>
      <c r="FGB2" s="1048"/>
      <c r="FGC2" s="1048"/>
      <c r="FGD2" s="1048"/>
      <c r="FGE2" s="1048"/>
      <c r="FGF2" s="1048"/>
      <c r="FGG2" s="1048"/>
      <c r="FGH2" s="1048"/>
      <c r="FGI2" s="1048"/>
      <c r="FGJ2" s="1048"/>
      <c r="FGK2" s="1048"/>
      <c r="FGL2" s="1048"/>
      <c r="FGM2" s="1048"/>
      <c r="FGN2" s="1048"/>
      <c r="FGO2" s="1048"/>
      <c r="FGP2" s="1048"/>
      <c r="FGQ2" s="1048"/>
      <c r="FGR2" s="1048"/>
      <c r="FGS2" s="1048"/>
      <c r="FGT2" s="1048"/>
      <c r="FGU2" s="1048"/>
      <c r="FGV2" s="1048"/>
      <c r="FGW2" s="1048"/>
      <c r="FGX2" s="1048"/>
      <c r="FGY2" s="1048"/>
      <c r="FGZ2" s="1048"/>
      <c r="FHA2" s="1048"/>
      <c r="FHB2" s="1048"/>
      <c r="FHC2" s="1048"/>
      <c r="FHD2" s="1048"/>
      <c r="FHE2" s="1048"/>
      <c r="FHF2" s="1048"/>
      <c r="FHG2" s="1048"/>
      <c r="FHH2" s="1048"/>
      <c r="FHI2" s="1048"/>
      <c r="FHJ2" s="1048"/>
      <c r="FHK2" s="1048"/>
      <c r="FHL2" s="1048"/>
      <c r="FHM2" s="1048"/>
      <c r="FHN2" s="1048"/>
      <c r="FHO2" s="1048"/>
      <c r="FHP2" s="1048"/>
      <c r="FHQ2" s="1048"/>
      <c r="FHR2" s="1048"/>
      <c r="FHS2" s="1048"/>
      <c r="FHT2" s="1048"/>
      <c r="FHU2" s="1048"/>
      <c r="FHV2" s="1048"/>
      <c r="FHW2" s="1048"/>
      <c r="FHX2" s="1048"/>
      <c r="FHY2" s="1048"/>
      <c r="FHZ2" s="1048"/>
      <c r="FIA2" s="1048"/>
      <c r="FIB2" s="1048"/>
      <c r="FIC2" s="1048"/>
      <c r="FID2" s="1048"/>
      <c r="FIE2" s="1048"/>
      <c r="FIF2" s="1048"/>
      <c r="FIG2" s="1048"/>
      <c r="FIH2" s="1048"/>
      <c r="FII2" s="1048"/>
      <c r="FIJ2" s="1048"/>
      <c r="FIK2" s="1048"/>
      <c r="FIL2" s="1048"/>
      <c r="FIM2" s="1048"/>
      <c r="FIN2" s="1048"/>
      <c r="FIO2" s="1048"/>
      <c r="FIP2" s="1048"/>
      <c r="FIQ2" s="1048"/>
      <c r="FIR2" s="1048"/>
      <c r="FIS2" s="1048"/>
      <c r="FIT2" s="1048"/>
      <c r="FIU2" s="1048"/>
      <c r="FIV2" s="1048"/>
      <c r="FIW2" s="1048"/>
      <c r="FIX2" s="1048"/>
      <c r="FIY2" s="1048"/>
      <c r="FIZ2" s="1048"/>
      <c r="FJA2" s="1048"/>
      <c r="FJB2" s="1048"/>
      <c r="FJC2" s="1048"/>
      <c r="FJD2" s="1048"/>
      <c r="FJE2" s="1048"/>
      <c r="FJF2" s="1048"/>
      <c r="FJG2" s="1048"/>
      <c r="FJH2" s="1048"/>
      <c r="FJI2" s="1048"/>
      <c r="FJJ2" s="1048"/>
      <c r="FJK2" s="1048"/>
      <c r="FJL2" s="1048"/>
      <c r="FJM2" s="1048"/>
      <c r="FJN2" s="1048"/>
      <c r="FJO2" s="1048"/>
      <c r="FJP2" s="1048"/>
      <c r="FJQ2" s="1048"/>
      <c r="FJR2" s="1048"/>
      <c r="FJS2" s="1048"/>
      <c r="FJT2" s="1048"/>
      <c r="FJU2" s="1048"/>
      <c r="FJV2" s="1048"/>
      <c r="FJW2" s="1048"/>
      <c r="FJX2" s="1048"/>
      <c r="FJY2" s="1048"/>
      <c r="FJZ2" s="1048"/>
      <c r="FKA2" s="1048"/>
      <c r="FKB2" s="1048"/>
      <c r="FKC2" s="1048"/>
      <c r="FKD2" s="1048"/>
      <c r="FKE2" s="1048"/>
      <c r="FKF2" s="1048"/>
      <c r="FKG2" s="1048"/>
      <c r="FKH2" s="1048"/>
      <c r="FKI2" s="1048"/>
      <c r="FKJ2" s="1048"/>
      <c r="FKK2" s="1048"/>
      <c r="FKL2" s="1048"/>
      <c r="FKM2" s="1048"/>
      <c r="FKN2" s="1048"/>
      <c r="FKO2" s="1048"/>
      <c r="FKP2" s="1048"/>
      <c r="FKQ2" s="1048"/>
      <c r="FKR2" s="1048"/>
      <c r="FKS2" s="1048"/>
      <c r="FKT2" s="1048"/>
      <c r="FKU2" s="1048"/>
      <c r="FKV2" s="1048"/>
      <c r="FKW2" s="1048"/>
      <c r="FKX2" s="1048"/>
      <c r="FKY2" s="1048"/>
      <c r="FKZ2" s="1048"/>
      <c r="FLA2" s="1048"/>
      <c r="FLB2" s="1048"/>
      <c r="FLC2" s="1048"/>
      <c r="FLD2" s="1048"/>
      <c r="FLE2" s="1048"/>
      <c r="FLF2" s="1048"/>
      <c r="FLG2" s="1048"/>
      <c r="FLH2" s="1048"/>
      <c r="FLI2" s="1048"/>
      <c r="FLJ2" s="1048"/>
      <c r="FLK2" s="1048"/>
      <c r="FLL2" s="1048"/>
      <c r="FLM2" s="1048"/>
      <c r="FLN2" s="1048"/>
      <c r="FLO2" s="1048"/>
      <c r="FLP2" s="1048"/>
      <c r="FLQ2" s="1048"/>
      <c r="FLR2" s="1048"/>
      <c r="FLS2" s="1048"/>
      <c r="FLT2" s="1048"/>
      <c r="FLU2" s="1048"/>
      <c r="FLV2" s="1048"/>
      <c r="FLW2" s="1048"/>
      <c r="FLX2" s="1048"/>
      <c r="FLY2" s="1048"/>
      <c r="FLZ2" s="1048"/>
      <c r="FMA2" s="1048"/>
      <c r="FMB2" s="1048"/>
      <c r="FMC2" s="1048"/>
      <c r="FMD2" s="1048"/>
      <c r="FME2" s="1048"/>
      <c r="FMF2" s="1048"/>
      <c r="FMG2" s="1048"/>
      <c r="FMH2" s="1048"/>
      <c r="FMI2" s="1048"/>
      <c r="FMJ2" s="1048"/>
      <c r="FMK2" s="1048"/>
      <c r="FML2" s="1048"/>
      <c r="FMM2" s="1048"/>
      <c r="FMN2" s="1048"/>
      <c r="FMO2" s="1048"/>
      <c r="FMP2" s="1048"/>
      <c r="FMQ2" s="1048"/>
      <c r="FMR2" s="1048"/>
      <c r="FMS2" s="1048"/>
      <c r="FMT2" s="1048"/>
      <c r="FMU2" s="1048"/>
      <c r="FMV2" s="1048"/>
      <c r="FMW2" s="1048"/>
      <c r="FMX2" s="1048"/>
      <c r="FMY2" s="1048"/>
      <c r="FMZ2" s="1048"/>
      <c r="FNA2" s="1048"/>
      <c r="FNB2" s="1048"/>
      <c r="FNC2" s="1048"/>
      <c r="FND2" s="1048"/>
      <c r="FNE2" s="1048"/>
      <c r="FNF2" s="1048"/>
      <c r="FNG2" s="1048"/>
      <c r="FNH2" s="1048"/>
      <c r="FNI2" s="1048"/>
      <c r="FNJ2" s="1048"/>
      <c r="FNK2" s="1048"/>
      <c r="FNL2" s="1048"/>
      <c r="FNM2" s="1048"/>
      <c r="FNN2" s="1048"/>
      <c r="FNO2" s="1048"/>
      <c r="FNP2" s="1048"/>
      <c r="FNQ2" s="1048"/>
      <c r="FNR2" s="1048"/>
      <c r="FNS2" s="1048"/>
      <c r="FNT2" s="1048"/>
      <c r="FNU2" s="1048"/>
      <c r="FNV2" s="1048"/>
      <c r="FNW2" s="1048"/>
      <c r="FNX2" s="1048"/>
      <c r="FNY2" s="1048"/>
      <c r="FNZ2" s="1048"/>
      <c r="FOA2" s="1048"/>
      <c r="FOB2" s="1048"/>
      <c r="FOC2" s="1048"/>
      <c r="FOD2" s="1048"/>
      <c r="FOE2" s="1048"/>
      <c r="FOF2" s="1048"/>
      <c r="FOG2" s="1048"/>
      <c r="FOH2" s="1048"/>
      <c r="FOI2" s="1048"/>
      <c r="FOJ2" s="1048"/>
      <c r="FOK2" s="1048"/>
      <c r="FOL2" s="1048"/>
      <c r="FOM2" s="1048"/>
      <c r="FON2" s="1048"/>
      <c r="FOO2" s="1048"/>
      <c r="FOP2" s="1048"/>
      <c r="FOQ2" s="1048"/>
      <c r="FOR2" s="1048"/>
      <c r="FOS2" s="1048"/>
      <c r="FOT2" s="1048"/>
      <c r="FOU2" s="1048"/>
      <c r="FOV2" s="1048"/>
      <c r="FOW2" s="1048"/>
      <c r="FOX2" s="1048"/>
      <c r="FOY2" s="1048"/>
      <c r="FOZ2" s="1048"/>
      <c r="FPA2" s="1048"/>
      <c r="FPB2" s="1048"/>
      <c r="FPC2" s="1048"/>
      <c r="FPD2" s="1048"/>
      <c r="FPE2" s="1048"/>
      <c r="FPF2" s="1048"/>
      <c r="FPG2" s="1048"/>
      <c r="FPH2" s="1048"/>
      <c r="FPI2" s="1048"/>
      <c r="FPJ2" s="1048"/>
      <c r="FPK2" s="1048"/>
      <c r="FPL2" s="1048"/>
      <c r="FPM2" s="1048"/>
      <c r="FPN2" s="1048"/>
      <c r="FPO2" s="1048"/>
      <c r="FPP2" s="1048"/>
      <c r="FPQ2" s="1048"/>
      <c r="FPR2" s="1048"/>
      <c r="FPS2" s="1048"/>
      <c r="FPT2" s="1048"/>
      <c r="FPU2" s="1048"/>
      <c r="FPV2" s="1048"/>
      <c r="FPW2" s="1048"/>
      <c r="FPX2" s="1048"/>
      <c r="FPY2" s="1048"/>
      <c r="FPZ2" s="1048"/>
      <c r="FQA2" s="1048"/>
      <c r="FQB2" s="1048"/>
      <c r="FQC2" s="1048"/>
      <c r="FQD2" s="1048"/>
      <c r="FQE2" s="1048"/>
      <c r="FQF2" s="1048"/>
      <c r="FQG2" s="1048"/>
      <c r="FQH2" s="1048"/>
      <c r="FQI2" s="1048"/>
      <c r="FQJ2" s="1048"/>
      <c r="FQK2" s="1048"/>
      <c r="FQL2" s="1048"/>
      <c r="FQM2" s="1048"/>
      <c r="FQN2" s="1048"/>
      <c r="FQO2" s="1048"/>
      <c r="FQP2" s="1048"/>
      <c r="FQQ2" s="1048"/>
      <c r="FQR2" s="1048"/>
      <c r="FQS2" s="1048"/>
      <c r="FQT2" s="1048"/>
      <c r="FQU2" s="1048"/>
      <c r="FQV2" s="1048"/>
      <c r="FQW2" s="1048"/>
      <c r="FQX2" s="1048"/>
      <c r="FQY2" s="1048"/>
      <c r="FQZ2" s="1048"/>
      <c r="FRA2" s="1048"/>
      <c r="FRB2" s="1048"/>
      <c r="FRC2" s="1048"/>
      <c r="FRD2" s="1048"/>
      <c r="FRE2" s="1048"/>
      <c r="FRF2" s="1048"/>
      <c r="FRG2" s="1048"/>
      <c r="FRH2" s="1048"/>
      <c r="FRI2" s="1048"/>
      <c r="FRJ2" s="1048"/>
      <c r="FRK2" s="1048"/>
      <c r="FRL2" s="1048"/>
      <c r="FRM2" s="1048"/>
      <c r="FRN2" s="1048"/>
      <c r="FRO2" s="1048"/>
      <c r="FRP2" s="1048"/>
      <c r="FRQ2" s="1048"/>
      <c r="FRR2" s="1048"/>
      <c r="FRS2" s="1048"/>
      <c r="FRT2" s="1048"/>
      <c r="FRU2" s="1048"/>
      <c r="FRV2" s="1048"/>
      <c r="FRW2" s="1048"/>
      <c r="FRX2" s="1048"/>
      <c r="FRY2" s="1048"/>
      <c r="FRZ2" s="1048"/>
      <c r="FSA2" s="1048"/>
      <c r="FSB2" s="1048"/>
      <c r="FSC2" s="1048"/>
      <c r="FSD2" s="1048"/>
      <c r="FSE2" s="1048"/>
      <c r="FSF2" s="1048"/>
      <c r="FSG2" s="1048"/>
      <c r="FSH2" s="1048"/>
      <c r="FSI2" s="1048"/>
      <c r="FSJ2" s="1048"/>
      <c r="FSK2" s="1048"/>
      <c r="FSL2" s="1048"/>
      <c r="FSM2" s="1048"/>
      <c r="FSN2" s="1048"/>
      <c r="FSO2" s="1048"/>
      <c r="FSP2" s="1048"/>
      <c r="FSQ2" s="1048"/>
      <c r="FSR2" s="1048"/>
      <c r="FSS2" s="1048"/>
      <c r="FST2" s="1048"/>
      <c r="FSU2" s="1048"/>
      <c r="FSV2" s="1048"/>
      <c r="FSW2" s="1048"/>
      <c r="FSX2" s="1048"/>
      <c r="FSY2" s="1048"/>
      <c r="FSZ2" s="1048"/>
      <c r="FTA2" s="1048"/>
      <c r="FTB2" s="1048"/>
      <c r="FTC2" s="1048"/>
      <c r="FTD2" s="1048"/>
      <c r="FTE2" s="1048"/>
      <c r="FTF2" s="1048"/>
      <c r="FTG2" s="1048"/>
      <c r="FTH2" s="1048"/>
      <c r="FTI2" s="1048"/>
      <c r="FTJ2" s="1048"/>
      <c r="FTK2" s="1048"/>
      <c r="FTL2" s="1048"/>
      <c r="FTM2" s="1048"/>
      <c r="FTN2" s="1048"/>
      <c r="FTO2" s="1048"/>
      <c r="FTP2" s="1048"/>
      <c r="FTQ2" s="1048"/>
      <c r="FTR2" s="1048"/>
      <c r="FTS2" s="1048"/>
      <c r="FTT2" s="1048"/>
      <c r="FTU2" s="1048"/>
      <c r="FTV2" s="1048"/>
      <c r="FTW2" s="1048"/>
      <c r="FTX2" s="1048"/>
      <c r="FTY2" s="1048"/>
      <c r="FTZ2" s="1048"/>
      <c r="FUA2" s="1048"/>
      <c r="FUB2" s="1048"/>
      <c r="FUC2" s="1048"/>
      <c r="FUD2" s="1048"/>
      <c r="FUE2" s="1048"/>
      <c r="FUF2" s="1048"/>
      <c r="FUG2" s="1048"/>
      <c r="FUH2" s="1048"/>
      <c r="FUI2" s="1048"/>
      <c r="FUJ2" s="1048"/>
      <c r="FUK2" s="1048"/>
      <c r="FUL2" s="1048"/>
      <c r="FUM2" s="1048"/>
      <c r="FUN2" s="1048"/>
      <c r="FUO2" s="1048"/>
      <c r="FUP2" s="1048"/>
      <c r="FUQ2" s="1048"/>
      <c r="FUR2" s="1048"/>
      <c r="FUS2" s="1048"/>
      <c r="FUT2" s="1048"/>
      <c r="FUU2" s="1048"/>
      <c r="FUV2" s="1048"/>
      <c r="FUW2" s="1048"/>
      <c r="FUX2" s="1048"/>
      <c r="FUY2" s="1048"/>
      <c r="FUZ2" s="1048"/>
      <c r="FVA2" s="1048"/>
      <c r="FVB2" s="1048"/>
      <c r="FVC2" s="1048"/>
      <c r="FVD2" s="1048"/>
      <c r="FVE2" s="1048"/>
      <c r="FVF2" s="1048"/>
      <c r="FVG2" s="1048"/>
      <c r="FVH2" s="1048"/>
      <c r="FVI2" s="1048"/>
      <c r="FVJ2" s="1048"/>
      <c r="FVK2" s="1048"/>
      <c r="FVL2" s="1048"/>
      <c r="FVM2" s="1048"/>
      <c r="FVN2" s="1048"/>
      <c r="FVO2" s="1048"/>
      <c r="FVP2" s="1048"/>
      <c r="FVQ2" s="1048"/>
      <c r="FVR2" s="1048"/>
      <c r="FVS2" s="1048"/>
      <c r="FVT2" s="1048"/>
      <c r="FVU2" s="1048"/>
      <c r="FVV2" s="1048"/>
      <c r="FVW2" s="1048"/>
      <c r="FVX2" s="1048"/>
      <c r="FVY2" s="1048"/>
      <c r="FVZ2" s="1048"/>
      <c r="FWA2" s="1048"/>
      <c r="FWB2" s="1048"/>
      <c r="FWC2" s="1048"/>
      <c r="FWD2" s="1048"/>
      <c r="FWE2" s="1048"/>
      <c r="FWF2" s="1048"/>
      <c r="FWG2" s="1048"/>
      <c r="FWH2" s="1048"/>
      <c r="FWI2" s="1048"/>
      <c r="FWJ2" s="1048"/>
      <c r="FWK2" s="1048"/>
      <c r="FWL2" s="1048"/>
      <c r="FWM2" s="1048"/>
      <c r="FWN2" s="1048"/>
      <c r="FWO2" s="1048"/>
      <c r="FWP2" s="1048"/>
      <c r="FWQ2" s="1048"/>
      <c r="FWR2" s="1048"/>
      <c r="FWS2" s="1048"/>
      <c r="FWT2" s="1048"/>
      <c r="FWU2" s="1048"/>
      <c r="FWV2" s="1048"/>
      <c r="FWW2" s="1048"/>
      <c r="FWX2" s="1048"/>
      <c r="FWY2" s="1048"/>
      <c r="FWZ2" s="1048"/>
      <c r="FXA2" s="1048"/>
      <c r="FXB2" s="1048"/>
      <c r="FXC2" s="1048"/>
      <c r="FXD2" s="1048"/>
      <c r="FXE2" s="1048"/>
      <c r="FXF2" s="1048"/>
      <c r="FXG2" s="1048"/>
      <c r="FXH2" s="1048"/>
      <c r="FXI2" s="1048"/>
      <c r="FXJ2" s="1048"/>
      <c r="FXK2" s="1048"/>
      <c r="FXL2" s="1048"/>
      <c r="FXM2" s="1048"/>
      <c r="FXN2" s="1048"/>
      <c r="FXO2" s="1048"/>
      <c r="FXP2" s="1048"/>
      <c r="FXQ2" s="1048"/>
      <c r="FXR2" s="1048"/>
      <c r="FXS2" s="1048"/>
      <c r="FXT2" s="1048"/>
      <c r="FXU2" s="1048"/>
      <c r="FXV2" s="1048"/>
      <c r="FXW2" s="1048"/>
      <c r="FXX2" s="1048"/>
      <c r="FXY2" s="1048"/>
      <c r="FXZ2" s="1048"/>
      <c r="FYA2" s="1048"/>
      <c r="FYB2" s="1048"/>
      <c r="FYC2" s="1048"/>
      <c r="FYD2" s="1048"/>
      <c r="FYE2" s="1048"/>
      <c r="FYF2" s="1048"/>
      <c r="FYG2" s="1048"/>
      <c r="FYH2" s="1048"/>
      <c r="FYI2" s="1048"/>
      <c r="FYJ2" s="1048"/>
      <c r="FYK2" s="1048"/>
      <c r="FYL2" s="1048"/>
      <c r="FYM2" s="1048"/>
      <c r="FYN2" s="1048"/>
      <c r="FYO2" s="1048"/>
      <c r="FYP2" s="1048"/>
      <c r="FYQ2" s="1048"/>
      <c r="FYR2" s="1048"/>
      <c r="FYS2" s="1048"/>
      <c r="FYT2" s="1048"/>
      <c r="FYU2" s="1048"/>
      <c r="FYV2" s="1048"/>
      <c r="FYW2" s="1048"/>
      <c r="FYX2" s="1048"/>
      <c r="FYY2" s="1048"/>
      <c r="FYZ2" s="1048"/>
      <c r="FZA2" s="1048"/>
      <c r="FZB2" s="1048"/>
      <c r="FZC2" s="1048"/>
      <c r="FZD2" s="1048"/>
      <c r="FZE2" s="1048"/>
      <c r="FZF2" s="1048"/>
      <c r="FZG2" s="1048"/>
      <c r="FZH2" s="1048"/>
      <c r="FZI2" s="1048"/>
      <c r="FZJ2" s="1048"/>
      <c r="FZK2" s="1048"/>
      <c r="FZL2" s="1048"/>
      <c r="FZM2" s="1048"/>
      <c r="FZN2" s="1048"/>
      <c r="FZO2" s="1048"/>
      <c r="FZP2" s="1048"/>
      <c r="FZQ2" s="1048"/>
      <c r="FZR2" s="1048"/>
      <c r="FZS2" s="1048"/>
      <c r="FZT2" s="1048"/>
      <c r="FZU2" s="1048"/>
      <c r="FZV2" s="1048"/>
      <c r="FZW2" s="1048"/>
      <c r="FZX2" s="1048"/>
      <c r="FZY2" s="1048"/>
      <c r="FZZ2" s="1048"/>
      <c r="GAA2" s="1048"/>
      <c r="GAB2" s="1048"/>
      <c r="GAC2" s="1048"/>
      <c r="GAD2" s="1048"/>
      <c r="GAE2" s="1048"/>
      <c r="GAF2" s="1048"/>
      <c r="GAG2" s="1048"/>
      <c r="GAH2" s="1048"/>
      <c r="GAI2" s="1048"/>
      <c r="GAJ2" s="1048"/>
      <c r="GAK2" s="1048"/>
      <c r="GAL2" s="1048"/>
      <c r="GAM2" s="1048"/>
      <c r="GAN2" s="1048"/>
      <c r="GAO2" s="1048"/>
      <c r="GAP2" s="1048"/>
      <c r="GAQ2" s="1048"/>
      <c r="GAR2" s="1048"/>
      <c r="GAS2" s="1048"/>
      <c r="GAT2" s="1048"/>
      <c r="GAU2" s="1048"/>
      <c r="GAV2" s="1048"/>
      <c r="GAW2" s="1048"/>
      <c r="GAX2" s="1048"/>
      <c r="GAY2" s="1048"/>
      <c r="GAZ2" s="1048"/>
      <c r="GBA2" s="1048"/>
      <c r="GBB2" s="1048"/>
      <c r="GBC2" s="1048"/>
      <c r="GBD2" s="1048"/>
      <c r="GBE2" s="1048"/>
      <c r="GBF2" s="1048"/>
      <c r="GBG2" s="1048"/>
      <c r="GBH2" s="1048"/>
      <c r="GBI2" s="1048"/>
      <c r="GBJ2" s="1048"/>
      <c r="GBK2" s="1048"/>
      <c r="GBL2" s="1048"/>
      <c r="GBM2" s="1048"/>
      <c r="GBN2" s="1048"/>
      <c r="GBO2" s="1048"/>
      <c r="GBP2" s="1048"/>
      <c r="GBQ2" s="1048"/>
      <c r="GBR2" s="1048"/>
      <c r="GBS2" s="1048"/>
      <c r="GBT2" s="1048"/>
      <c r="GBU2" s="1048"/>
      <c r="GBV2" s="1048"/>
      <c r="GBW2" s="1048"/>
      <c r="GBX2" s="1048"/>
      <c r="GBY2" s="1048"/>
      <c r="GBZ2" s="1048"/>
      <c r="GCA2" s="1048"/>
      <c r="GCB2" s="1048"/>
      <c r="GCC2" s="1048"/>
      <c r="GCD2" s="1048"/>
      <c r="GCE2" s="1048"/>
      <c r="GCF2" s="1048"/>
      <c r="GCG2" s="1048"/>
      <c r="GCH2" s="1048"/>
      <c r="GCI2" s="1048"/>
      <c r="GCJ2" s="1048"/>
      <c r="GCK2" s="1048"/>
      <c r="GCL2" s="1048"/>
      <c r="GCM2" s="1048"/>
      <c r="GCN2" s="1048"/>
      <c r="GCO2" s="1048"/>
      <c r="GCP2" s="1048"/>
      <c r="GCQ2" s="1048"/>
      <c r="GCR2" s="1048"/>
      <c r="GCS2" s="1048"/>
      <c r="GCT2" s="1048"/>
      <c r="GCU2" s="1048"/>
      <c r="GCV2" s="1048"/>
      <c r="GCW2" s="1048"/>
      <c r="GCX2" s="1048"/>
      <c r="GCY2" s="1048"/>
      <c r="GCZ2" s="1048"/>
      <c r="GDA2" s="1048"/>
      <c r="GDB2" s="1048"/>
      <c r="GDC2" s="1048"/>
      <c r="GDD2" s="1048"/>
      <c r="GDE2" s="1048"/>
      <c r="GDF2" s="1048"/>
      <c r="GDG2" s="1048"/>
      <c r="GDH2" s="1048"/>
      <c r="GDI2" s="1048"/>
      <c r="GDJ2" s="1048"/>
      <c r="GDK2" s="1048"/>
      <c r="GDL2" s="1048"/>
      <c r="GDM2" s="1048"/>
      <c r="GDN2" s="1048"/>
      <c r="GDO2" s="1048"/>
      <c r="GDP2" s="1048"/>
      <c r="GDQ2" s="1048"/>
      <c r="GDR2" s="1048"/>
      <c r="GDS2" s="1048"/>
      <c r="GDT2" s="1048"/>
      <c r="GDU2" s="1048"/>
      <c r="GDV2" s="1048"/>
      <c r="GDW2" s="1048"/>
      <c r="GDX2" s="1048"/>
      <c r="GDY2" s="1048"/>
      <c r="GDZ2" s="1048"/>
      <c r="GEA2" s="1048"/>
      <c r="GEB2" s="1048"/>
      <c r="GEC2" s="1048"/>
      <c r="GED2" s="1048"/>
      <c r="GEE2" s="1048"/>
      <c r="GEF2" s="1048"/>
      <c r="GEG2" s="1048"/>
      <c r="GEH2" s="1048"/>
      <c r="GEI2" s="1048"/>
      <c r="GEJ2" s="1048"/>
      <c r="GEK2" s="1048"/>
      <c r="GEL2" s="1048"/>
      <c r="GEM2" s="1048"/>
      <c r="GEN2" s="1048"/>
      <c r="GEO2" s="1048"/>
      <c r="GEP2" s="1048"/>
      <c r="GEQ2" s="1048"/>
      <c r="GER2" s="1048"/>
      <c r="GES2" s="1048"/>
      <c r="GET2" s="1048"/>
      <c r="GEU2" s="1048"/>
      <c r="GEV2" s="1048"/>
      <c r="GEW2" s="1048"/>
      <c r="GEX2" s="1048"/>
      <c r="GEY2" s="1048"/>
      <c r="GEZ2" s="1048"/>
      <c r="GFA2" s="1048"/>
      <c r="GFB2" s="1048"/>
      <c r="GFC2" s="1048"/>
      <c r="GFD2" s="1048"/>
      <c r="GFE2" s="1048"/>
      <c r="GFF2" s="1048"/>
      <c r="GFG2" s="1048"/>
      <c r="GFH2" s="1048"/>
      <c r="GFI2" s="1048"/>
      <c r="GFJ2" s="1048"/>
      <c r="GFK2" s="1048"/>
      <c r="GFL2" s="1048"/>
      <c r="GFM2" s="1048"/>
      <c r="GFN2" s="1048"/>
      <c r="GFO2" s="1048"/>
      <c r="GFP2" s="1048"/>
      <c r="GFQ2" s="1048"/>
      <c r="GFR2" s="1048"/>
      <c r="GFS2" s="1048"/>
      <c r="GFT2" s="1048"/>
      <c r="GFU2" s="1048"/>
      <c r="GFV2" s="1048"/>
      <c r="GFW2" s="1048"/>
      <c r="GFX2" s="1048"/>
      <c r="GFY2" s="1048"/>
      <c r="GFZ2" s="1048"/>
      <c r="GGA2" s="1048"/>
      <c r="GGB2" s="1048"/>
      <c r="GGC2" s="1048"/>
      <c r="GGD2" s="1048"/>
      <c r="GGE2" s="1048"/>
      <c r="GGF2" s="1048"/>
      <c r="GGG2" s="1048"/>
      <c r="GGH2" s="1048"/>
      <c r="GGI2" s="1048"/>
      <c r="GGJ2" s="1048"/>
      <c r="GGK2" s="1048"/>
      <c r="GGL2" s="1048"/>
      <c r="GGM2" s="1048"/>
      <c r="GGN2" s="1048"/>
      <c r="GGO2" s="1048"/>
      <c r="GGP2" s="1048"/>
      <c r="GGQ2" s="1048"/>
      <c r="GGR2" s="1048"/>
      <c r="GGS2" s="1048"/>
      <c r="GGT2" s="1048"/>
      <c r="GGU2" s="1048"/>
      <c r="GGV2" s="1048"/>
      <c r="GGW2" s="1048"/>
      <c r="GGX2" s="1048"/>
      <c r="GGY2" s="1048"/>
      <c r="GGZ2" s="1048"/>
      <c r="GHA2" s="1048"/>
      <c r="GHB2" s="1048"/>
      <c r="GHC2" s="1048"/>
      <c r="GHD2" s="1048"/>
      <c r="GHE2" s="1048"/>
      <c r="GHF2" s="1048"/>
      <c r="GHG2" s="1048"/>
      <c r="GHH2" s="1048"/>
      <c r="GHI2" s="1048"/>
      <c r="GHJ2" s="1048"/>
      <c r="GHK2" s="1048"/>
      <c r="GHL2" s="1048"/>
      <c r="GHM2" s="1048"/>
      <c r="GHN2" s="1048"/>
      <c r="GHO2" s="1048"/>
      <c r="GHP2" s="1048"/>
      <c r="GHQ2" s="1048"/>
      <c r="GHR2" s="1048"/>
      <c r="GHS2" s="1048"/>
      <c r="GHT2" s="1048"/>
      <c r="GHU2" s="1048"/>
      <c r="GHV2" s="1048"/>
      <c r="GHW2" s="1048"/>
      <c r="GHX2" s="1048"/>
      <c r="GHY2" s="1048"/>
      <c r="GHZ2" s="1048"/>
      <c r="GIA2" s="1048"/>
      <c r="GIB2" s="1048"/>
      <c r="GIC2" s="1048"/>
      <c r="GID2" s="1048"/>
      <c r="GIE2" s="1048"/>
      <c r="GIF2" s="1048"/>
      <c r="GIG2" s="1048"/>
      <c r="GIH2" s="1048"/>
      <c r="GII2" s="1048"/>
      <c r="GIJ2" s="1048"/>
      <c r="GIK2" s="1048"/>
      <c r="GIL2" s="1048"/>
      <c r="GIM2" s="1048"/>
      <c r="GIN2" s="1048"/>
      <c r="GIO2" s="1048"/>
      <c r="GIP2" s="1048"/>
      <c r="GIQ2" s="1048"/>
      <c r="GIR2" s="1048"/>
      <c r="GIS2" s="1048"/>
      <c r="GIT2" s="1048"/>
      <c r="GIU2" s="1048"/>
      <c r="GIV2" s="1048"/>
      <c r="GIW2" s="1048"/>
      <c r="GIX2" s="1048"/>
      <c r="GIY2" s="1048"/>
      <c r="GIZ2" s="1048"/>
      <c r="GJA2" s="1048"/>
      <c r="GJB2" s="1048"/>
      <c r="GJC2" s="1048"/>
      <c r="GJD2" s="1048"/>
      <c r="GJE2" s="1048"/>
      <c r="GJF2" s="1048"/>
      <c r="GJG2" s="1048"/>
      <c r="GJH2" s="1048"/>
      <c r="GJI2" s="1048"/>
      <c r="GJJ2" s="1048"/>
      <c r="GJK2" s="1048"/>
      <c r="GJL2" s="1048"/>
      <c r="GJM2" s="1048"/>
      <c r="GJN2" s="1048"/>
      <c r="GJO2" s="1048"/>
      <c r="GJP2" s="1048"/>
      <c r="GJQ2" s="1048"/>
      <c r="GJR2" s="1048"/>
      <c r="GJS2" s="1048"/>
      <c r="GJT2" s="1048"/>
      <c r="GJU2" s="1048"/>
      <c r="GJV2" s="1048"/>
      <c r="GJW2" s="1048"/>
      <c r="GJX2" s="1048"/>
      <c r="GJY2" s="1048"/>
      <c r="GJZ2" s="1048"/>
      <c r="GKA2" s="1048"/>
      <c r="GKB2" s="1048"/>
      <c r="GKC2" s="1048"/>
      <c r="GKD2" s="1048"/>
      <c r="GKE2" s="1048"/>
      <c r="GKF2" s="1048"/>
      <c r="GKG2" s="1048"/>
      <c r="GKH2" s="1048"/>
      <c r="GKI2" s="1048"/>
      <c r="GKJ2" s="1048"/>
      <c r="GKK2" s="1048"/>
      <c r="GKL2" s="1048"/>
      <c r="GKM2" s="1048"/>
      <c r="GKN2" s="1048"/>
      <c r="GKO2" s="1048"/>
      <c r="GKP2" s="1048"/>
      <c r="GKQ2" s="1048"/>
      <c r="GKR2" s="1048"/>
      <c r="GKS2" s="1048"/>
      <c r="GKT2" s="1048"/>
      <c r="GKU2" s="1048"/>
      <c r="GKV2" s="1048"/>
      <c r="GKW2" s="1048"/>
      <c r="GKX2" s="1048"/>
      <c r="GKY2" s="1048"/>
      <c r="GKZ2" s="1048"/>
      <c r="GLA2" s="1048"/>
      <c r="GLB2" s="1048"/>
      <c r="GLC2" s="1048"/>
      <c r="GLD2" s="1048"/>
      <c r="GLE2" s="1048"/>
      <c r="GLF2" s="1048"/>
      <c r="GLG2" s="1048"/>
      <c r="GLH2" s="1048"/>
      <c r="GLI2" s="1048"/>
      <c r="GLJ2" s="1048"/>
      <c r="GLK2" s="1048"/>
      <c r="GLL2" s="1048"/>
      <c r="GLM2" s="1048"/>
      <c r="GLN2" s="1048"/>
      <c r="GLO2" s="1048"/>
      <c r="GLP2" s="1048"/>
      <c r="GLQ2" s="1048"/>
      <c r="GLR2" s="1048"/>
      <c r="GLS2" s="1048"/>
      <c r="GLT2" s="1048"/>
      <c r="GLU2" s="1048"/>
      <c r="GLV2" s="1048"/>
      <c r="GLW2" s="1048"/>
      <c r="GLX2" s="1048"/>
      <c r="GLY2" s="1048"/>
      <c r="GLZ2" s="1048"/>
      <c r="GMA2" s="1048"/>
      <c r="GMB2" s="1048"/>
      <c r="GMC2" s="1048"/>
      <c r="GMD2" s="1048"/>
      <c r="GME2" s="1048"/>
      <c r="GMF2" s="1048"/>
      <c r="GMG2" s="1048"/>
      <c r="GMH2" s="1048"/>
      <c r="GMI2" s="1048"/>
      <c r="GMJ2" s="1048"/>
      <c r="GMK2" s="1048"/>
      <c r="GML2" s="1048"/>
      <c r="GMM2" s="1048"/>
      <c r="GMN2" s="1048"/>
      <c r="GMO2" s="1048"/>
      <c r="GMP2" s="1048"/>
      <c r="GMQ2" s="1048"/>
      <c r="GMR2" s="1048"/>
      <c r="GMS2" s="1048"/>
      <c r="GMT2" s="1048"/>
      <c r="GMU2" s="1048"/>
      <c r="GMV2" s="1048"/>
      <c r="GMW2" s="1048"/>
      <c r="GMX2" s="1048"/>
      <c r="GMY2" s="1048"/>
      <c r="GMZ2" s="1048"/>
      <c r="GNA2" s="1048"/>
      <c r="GNB2" s="1048"/>
      <c r="GNC2" s="1048"/>
      <c r="GND2" s="1048"/>
      <c r="GNE2" s="1048"/>
      <c r="GNF2" s="1048"/>
      <c r="GNG2" s="1048"/>
      <c r="GNH2" s="1048"/>
      <c r="GNI2" s="1048"/>
      <c r="GNJ2" s="1048"/>
      <c r="GNK2" s="1048"/>
      <c r="GNL2" s="1048"/>
      <c r="GNM2" s="1048"/>
      <c r="GNN2" s="1048"/>
      <c r="GNO2" s="1048"/>
      <c r="GNP2" s="1048"/>
      <c r="GNQ2" s="1048"/>
      <c r="GNR2" s="1048"/>
      <c r="GNS2" s="1048"/>
      <c r="GNT2" s="1048"/>
      <c r="GNU2" s="1048"/>
      <c r="GNV2" s="1048"/>
      <c r="GNW2" s="1048"/>
      <c r="GNX2" s="1048"/>
      <c r="GNY2" s="1048"/>
      <c r="GNZ2" s="1048"/>
      <c r="GOA2" s="1048"/>
      <c r="GOB2" s="1048"/>
      <c r="GOC2" s="1048"/>
      <c r="GOD2" s="1048"/>
      <c r="GOE2" s="1048"/>
      <c r="GOF2" s="1048"/>
      <c r="GOG2" s="1048"/>
      <c r="GOH2" s="1048"/>
      <c r="GOI2" s="1048"/>
      <c r="GOJ2" s="1048"/>
      <c r="GOK2" s="1048"/>
      <c r="GOL2" s="1048"/>
      <c r="GOM2" s="1048"/>
      <c r="GON2" s="1048"/>
      <c r="GOO2" s="1048"/>
      <c r="GOP2" s="1048"/>
      <c r="GOQ2" s="1048"/>
      <c r="GOR2" s="1048"/>
      <c r="GOS2" s="1048"/>
      <c r="GOT2" s="1048"/>
      <c r="GOU2" s="1048"/>
      <c r="GOV2" s="1048"/>
      <c r="GOW2" s="1048"/>
      <c r="GOX2" s="1048"/>
      <c r="GOY2" s="1048"/>
      <c r="GOZ2" s="1048"/>
      <c r="GPA2" s="1048"/>
      <c r="GPB2" s="1048"/>
      <c r="GPC2" s="1048"/>
      <c r="GPD2" s="1048"/>
      <c r="GPE2" s="1048"/>
      <c r="GPF2" s="1048"/>
      <c r="GPG2" s="1048"/>
      <c r="GPH2" s="1048"/>
      <c r="GPI2" s="1048"/>
      <c r="GPJ2" s="1048"/>
      <c r="GPK2" s="1048"/>
      <c r="GPL2" s="1048"/>
      <c r="GPM2" s="1048"/>
      <c r="GPN2" s="1048"/>
      <c r="GPO2" s="1048"/>
      <c r="GPP2" s="1048"/>
      <c r="GPQ2" s="1048"/>
      <c r="GPR2" s="1048"/>
      <c r="GPS2" s="1048"/>
      <c r="GPT2" s="1048"/>
      <c r="GPU2" s="1048"/>
      <c r="GPV2" s="1048"/>
      <c r="GPW2" s="1048"/>
      <c r="GPX2" s="1048"/>
      <c r="GPY2" s="1048"/>
      <c r="GPZ2" s="1048"/>
      <c r="GQA2" s="1048"/>
      <c r="GQB2" s="1048"/>
      <c r="GQC2" s="1048"/>
      <c r="GQD2" s="1048"/>
      <c r="GQE2" s="1048"/>
      <c r="GQF2" s="1048"/>
      <c r="GQG2" s="1048"/>
      <c r="GQH2" s="1048"/>
      <c r="GQI2" s="1048"/>
      <c r="GQJ2" s="1048"/>
      <c r="GQK2" s="1048"/>
      <c r="GQL2" s="1048"/>
      <c r="GQM2" s="1048"/>
      <c r="GQN2" s="1048"/>
      <c r="GQO2" s="1048"/>
      <c r="GQP2" s="1048"/>
      <c r="GQQ2" s="1048"/>
      <c r="GQR2" s="1048"/>
      <c r="GQS2" s="1048"/>
      <c r="GQT2" s="1048"/>
      <c r="GQU2" s="1048"/>
      <c r="GQV2" s="1048"/>
      <c r="GQW2" s="1048"/>
      <c r="GQX2" s="1048"/>
      <c r="GQY2" s="1048"/>
      <c r="GQZ2" s="1048"/>
      <c r="GRA2" s="1048"/>
      <c r="GRB2" s="1048"/>
      <c r="GRC2" s="1048"/>
      <c r="GRD2" s="1048"/>
      <c r="GRE2" s="1048"/>
      <c r="GRF2" s="1048"/>
      <c r="GRG2" s="1048"/>
      <c r="GRH2" s="1048"/>
      <c r="GRI2" s="1048"/>
      <c r="GRJ2" s="1048"/>
      <c r="GRK2" s="1048"/>
      <c r="GRL2" s="1048"/>
      <c r="GRM2" s="1048"/>
      <c r="GRN2" s="1048"/>
      <c r="GRO2" s="1048"/>
      <c r="GRP2" s="1048"/>
      <c r="GRQ2" s="1048"/>
      <c r="GRR2" s="1048"/>
      <c r="GRS2" s="1048"/>
      <c r="GRT2" s="1048"/>
      <c r="GRU2" s="1048"/>
      <c r="GRV2" s="1048"/>
      <c r="GRW2" s="1048"/>
      <c r="GRX2" s="1048"/>
      <c r="GRY2" s="1048"/>
      <c r="GRZ2" s="1048"/>
      <c r="GSA2" s="1048"/>
      <c r="GSB2" s="1048"/>
      <c r="GSC2" s="1048"/>
      <c r="GSD2" s="1048"/>
      <c r="GSE2" s="1048"/>
      <c r="GSF2" s="1048"/>
      <c r="GSG2" s="1048"/>
      <c r="GSH2" s="1048"/>
      <c r="GSI2" s="1048"/>
      <c r="GSJ2" s="1048"/>
      <c r="GSK2" s="1048"/>
      <c r="GSL2" s="1048"/>
      <c r="GSM2" s="1048"/>
      <c r="GSN2" s="1048"/>
      <c r="GSO2" s="1048"/>
      <c r="GSP2" s="1048"/>
      <c r="GSQ2" s="1048"/>
      <c r="GSR2" s="1048"/>
      <c r="GSS2" s="1048"/>
      <c r="GST2" s="1048"/>
      <c r="GSU2" s="1048"/>
      <c r="GSV2" s="1048"/>
      <c r="GSW2" s="1048"/>
      <c r="GSX2" s="1048"/>
      <c r="GSY2" s="1048"/>
      <c r="GSZ2" s="1048"/>
      <c r="GTA2" s="1048"/>
      <c r="GTB2" s="1048"/>
      <c r="GTC2" s="1048"/>
      <c r="GTD2" s="1048"/>
      <c r="GTE2" s="1048"/>
      <c r="GTF2" s="1048"/>
      <c r="GTG2" s="1048"/>
      <c r="GTH2" s="1048"/>
      <c r="GTI2" s="1048"/>
      <c r="GTJ2" s="1048"/>
      <c r="GTK2" s="1048"/>
      <c r="GTL2" s="1048"/>
      <c r="GTM2" s="1048"/>
      <c r="GTN2" s="1048"/>
      <c r="GTO2" s="1048"/>
      <c r="GTP2" s="1048"/>
      <c r="GTQ2" s="1048"/>
      <c r="GTR2" s="1048"/>
      <c r="GTS2" s="1048"/>
      <c r="GTT2" s="1048"/>
      <c r="GTU2" s="1048"/>
      <c r="GTV2" s="1048"/>
      <c r="GTW2" s="1048"/>
      <c r="GTX2" s="1048"/>
      <c r="GTY2" s="1048"/>
      <c r="GTZ2" s="1048"/>
      <c r="GUA2" s="1048"/>
      <c r="GUB2" s="1048"/>
      <c r="GUC2" s="1048"/>
      <c r="GUD2" s="1048"/>
      <c r="GUE2" s="1048"/>
      <c r="GUF2" s="1048"/>
      <c r="GUG2" s="1048"/>
      <c r="GUH2" s="1048"/>
      <c r="GUI2" s="1048"/>
      <c r="GUJ2" s="1048"/>
      <c r="GUK2" s="1048"/>
      <c r="GUL2" s="1048"/>
      <c r="GUM2" s="1048"/>
      <c r="GUN2" s="1048"/>
      <c r="GUO2" s="1048"/>
      <c r="GUP2" s="1048"/>
      <c r="GUQ2" s="1048"/>
      <c r="GUR2" s="1048"/>
      <c r="GUS2" s="1048"/>
      <c r="GUT2" s="1048"/>
      <c r="GUU2" s="1048"/>
      <c r="GUV2" s="1048"/>
      <c r="GUW2" s="1048"/>
      <c r="GUX2" s="1048"/>
      <c r="GUY2" s="1048"/>
      <c r="GUZ2" s="1048"/>
      <c r="GVA2" s="1048"/>
      <c r="GVB2" s="1048"/>
      <c r="GVC2" s="1048"/>
      <c r="GVD2" s="1048"/>
      <c r="GVE2" s="1048"/>
      <c r="GVF2" s="1048"/>
      <c r="GVG2" s="1048"/>
      <c r="GVH2" s="1048"/>
      <c r="GVI2" s="1048"/>
      <c r="GVJ2" s="1048"/>
      <c r="GVK2" s="1048"/>
      <c r="GVL2" s="1048"/>
      <c r="GVM2" s="1048"/>
      <c r="GVN2" s="1048"/>
      <c r="GVO2" s="1048"/>
      <c r="GVP2" s="1048"/>
      <c r="GVQ2" s="1048"/>
      <c r="GVR2" s="1048"/>
      <c r="GVS2" s="1048"/>
      <c r="GVT2" s="1048"/>
      <c r="GVU2" s="1048"/>
      <c r="GVV2" s="1048"/>
      <c r="GVW2" s="1048"/>
      <c r="GVX2" s="1048"/>
      <c r="GVY2" s="1048"/>
      <c r="GVZ2" s="1048"/>
      <c r="GWA2" s="1048"/>
      <c r="GWB2" s="1048"/>
      <c r="GWC2" s="1048"/>
      <c r="GWD2" s="1048"/>
      <c r="GWE2" s="1048"/>
      <c r="GWF2" s="1048"/>
      <c r="GWG2" s="1048"/>
      <c r="GWH2" s="1048"/>
      <c r="GWI2" s="1048"/>
      <c r="GWJ2" s="1048"/>
      <c r="GWK2" s="1048"/>
      <c r="GWL2" s="1048"/>
      <c r="GWM2" s="1048"/>
      <c r="GWN2" s="1048"/>
      <c r="GWO2" s="1048"/>
      <c r="GWP2" s="1048"/>
      <c r="GWQ2" s="1048"/>
      <c r="GWR2" s="1048"/>
      <c r="GWS2" s="1048"/>
      <c r="GWT2" s="1048"/>
      <c r="GWU2" s="1048"/>
      <c r="GWV2" s="1048"/>
      <c r="GWW2" s="1048"/>
      <c r="GWX2" s="1048"/>
      <c r="GWY2" s="1048"/>
      <c r="GWZ2" s="1048"/>
      <c r="GXA2" s="1048"/>
      <c r="GXB2" s="1048"/>
      <c r="GXC2" s="1048"/>
      <c r="GXD2" s="1048"/>
      <c r="GXE2" s="1048"/>
      <c r="GXF2" s="1048"/>
      <c r="GXG2" s="1048"/>
      <c r="GXH2" s="1048"/>
      <c r="GXI2" s="1048"/>
      <c r="GXJ2" s="1048"/>
      <c r="GXK2" s="1048"/>
      <c r="GXL2" s="1048"/>
      <c r="GXM2" s="1048"/>
      <c r="GXN2" s="1048"/>
      <c r="GXO2" s="1048"/>
      <c r="GXP2" s="1048"/>
      <c r="GXQ2" s="1048"/>
      <c r="GXR2" s="1048"/>
      <c r="GXS2" s="1048"/>
      <c r="GXT2" s="1048"/>
      <c r="GXU2" s="1048"/>
      <c r="GXV2" s="1048"/>
      <c r="GXW2" s="1048"/>
      <c r="GXX2" s="1048"/>
      <c r="GXY2" s="1048"/>
      <c r="GXZ2" s="1048"/>
      <c r="GYA2" s="1048"/>
      <c r="GYB2" s="1048"/>
      <c r="GYC2" s="1048"/>
      <c r="GYD2" s="1048"/>
      <c r="GYE2" s="1048"/>
      <c r="GYF2" s="1048"/>
      <c r="GYG2" s="1048"/>
      <c r="GYH2" s="1048"/>
      <c r="GYI2" s="1048"/>
      <c r="GYJ2" s="1048"/>
      <c r="GYK2" s="1048"/>
      <c r="GYL2" s="1048"/>
      <c r="GYM2" s="1048"/>
      <c r="GYN2" s="1048"/>
      <c r="GYO2" s="1048"/>
      <c r="GYP2" s="1048"/>
      <c r="GYQ2" s="1048"/>
      <c r="GYR2" s="1048"/>
      <c r="GYS2" s="1048"/>
      <c r="GYT2" s="1048"/>
      <c r="GYU2" s="1048"/>
      <c r="GYV2" s="1048"/>
      <c r="GYW2" s="1048"/>
      <c r="GYX2" s="1048"/>
      <c r="GYY2" s="1048"/>
      <c r="GYZ2" s="1048"/>
      <c r="GZA2" s="1048"/>
      <c r="GZB2" s="1048"/>
      <c r="GZC2" s="1048"/>
      <c r="GZD2" s="1048"/>
      <c r="GZE2" s="1048"/>
      <c r="GZF2" s="1048"/>
      <c r="GZG2" s="1048"/>
      <c r="GZH2" s="1048"/>
      <c r="GZI2" s="1048"/>
      <c r="GZJ2" s="1048"/>
      <c r="GZK2" s="1048"/>
      <c r="GZL2" s="1048"/>
      <c r="GZM2" s="1048"/>
      <c r="GZN2" s="1048"/>
      <c r="GZO2" s="1048"/>
      <c r="GZP2" s="1048"/>
      <c r="GZQ2" s="1048"/>
      <c r="GZR2" s="1048"/>
      <c r="GZS2" s="1048"/>
      <c r="GZT2" s="1048"/>
      <c r="GZU2" s="1048"/>
      <c r="GZV2" s="1048"/>
      <c r="GZW2" s="1048"/>
      <c r="GZX2" s="1048"/>
      <c r="GZY2" s="1048"/>
      <c r="GZZ2" s="1048"/>
      <c r="HAA2" s="1048"/>
      <c r="HAB2" s="1048"/>
      <c r="HAC2" s="1048"/>
      <c r="HAD2" s="1048"/>
      <c r="HAE2" s="1048"/>
      <c r="HAF2" s="1048"/>
      <c r="HAG2" s="1048"/>
      <c r="HAH2" s="1048"/>
      <c r="HAI2" s="1048"/>
      <c r="HAJ2" s="1048"/>
      <c r="HAK2" s="1048"/>
      <c r="HAL2" s="1048"/>
      <c r="HAM2" s="1048"/>
      <c r="HAN2" s="1048"/>
      <c r="HAO2" s="1048"/>
      <c r="HAP2" s="1048"/>
      <c r="HAQ2" s="1048"/>
      <c r="HAR2" s="1048"/>
      <c r="HAS2" s="1048"/>
      <c r="HAT2" s="1048"/>
      <c r="HAU2" s="1048"/>
      <c r="HAV2" s="1048"/>
      <c r="HAW2" s="1048"/>
      <c r="HAX2" s="1048"/>
      <c r="HAY2" s="1048"/>
      <c r="HAZ2" s="1048"/>
      <c r="HBA2" s="1048"/>
      <c r="HBB2" s="1048"/>
      <c r="HBC2" s="1048"/>
      <c r="HBD2" s="1048"/>
      <c r="HBE2" s="1048"/>
      <c r="HBF2" s="1048"/>
      <c r="HBG2" s="1048"/>
      <c r="HBH2" s="1048"/>
      <c r="HBI2" s="1048"/>
      <c r="HBJ2" s="1048"/>
      <c r="HBK2" s="1048"/>
      <c r="HBL2" s="1048"/>
      <c r="HBM2" s="1048"/>
      <c r="HBN2" s="1048"/>
      <c r="HBO2" s="1048"/>
      <c r="HBP2" s="1048"/>
      <c r="HBQ2" s="1048"/>
      <c r="HBR2" s="1048"/>
      <c r="HBS2" s="1048"/>
      <c r="HBT2" s="1048"/>
      <c r="HBU2" s="1048"/>
      <c r="HBV2" s="1048"/>
      <c r="HBW2" s="1048"/>
      <c r="HBX2" s="1048"/>
      <c r="HBY2" s="1048"/>
      <c r="HBZ2" s="1048"/>
      <c r="HCA2" s="1048"/>
      <c r="HCB2" s="1048"/>
      <c r="HCC2" s="1048"/>
      <c r="HCD2" s="1048"/>
      <c r="HCE2" s="1048"/>
      <c r="HCF2" s="1048"/>
      <c r="HCG2" s="1048"/>
      <c r="HCH2" s="1048"/>
      <c r="HCI2" s="1048"/>
      <c r="HCJ2" s="1048"/>
      <c r="HCK2" s="1048"/>
      <c r="HCL2" s="1048"/>
      <c r="HCM2" s="1048"/>
      <c r="HCN2" s="1048"/>
      <c r="HCO2" s="1048"/>
      <c r="HCP2" s="1048"/>
      <c r="HCQ2" s="1048"/>
      <c r="HCR2" s="1048"/>
      <c r="HCS2" s="1048"/>
      <c r="HCT2" s="1048"/>
      <c r="HCU2" s="1048"/>
      <c r="HCV2" s="1048"/>
      <c r="HCW2" s="1048"/>
      <c r="HCX2" s="1048"/>
      <c r="HCY2" s="1048"/>
      <c r="HCZ2" s="1048"/>
      <c r="HDA2" s="1048"/>
      <c r="HDB2" s="1048"/>
      <c r="HDC2" s="1048"/>
      <c r="HDD2" s="1048"/>
      <c r="HDE2" s="1048"/>
      <c r="HDF2" s="1048"/>
      <c r="HDG2" s="1048"/>
      <c r="HDH2" s="1048"/>
      <c r="HDI2" s="1048"/>
      <c r="HDJ2" s="1048"/>
      <c r="HDK2" s="1048"/>
      <c r="HDL2" s="1048"/>
      <c r="HDM2" s="1048"/>
      <c r="HDN2" s="1048"/>
      <c r="HDO2" s="1048"/>
      <c r="HDP2" s="1048"/>
      <c r="HDQ2" s="1048"/>
      <c r="HDR2" s="1048"/>
      <c r="HDS2" s="1048"/>
      <c r="HDT2" s="1048"/>
      <c r="HDU2" s="1048"/>
      <c r="HDV2" s="1048"/>
      <c r="HDW2" s="1048"/>
      <c r="HDX2" s="1048"/>
      <c r="HDY2" s="1048"/>
      <c r="HDZ2" s="1048"/>
      <c r="HEA2" s="1048"/>
      <c r="HEB2" s="1048"/>
      <c r="HEC2" s="1048"/>
      <c r="HED2" s="1048"/>
      <c r="HEE2" s="1048"/>
      <c r="HEF2" s="1048"/>
      <c r="HEG2" s="1048"/>
      <c r="HEH2" s="1048"/>
      <c r="HEI2" s="1048"/>
      <c r="HEJ2" s="1048"/>
      <c r="HEK2" s="1048"/>
      <c r="HEL2" s="1048"/>
      <c r="HEM2" s="1048"/>
      <c r="HEN2" s="1048"/>
      <c r="HEO2" s="1048"/>
      <c r="HEP2" s="1048"/>
      <c r="HEQ2" s="1048"/>
      <c r="HER2" s="1048"/>
      <c r="HES2" s="1048"/>
      <c r="HET2" s="1048"/>
      <c r="HEU2" s="1048"/>
      <c r="HEV2" s="1048"/>
      <c r="HEW2" s="1048"/>
      <c r="HEX2" s="1048"/>
      <c r="HEY2" s="1048"/>
      <c r="HEZ2" s="1048"/>
      <c r="HFA2" s="1048"/>
      <c r="HFB2" s="1048"/>
      <c r="HFC2" s="1048"/>
      <c r="HFD2" s="1048"/>
      <c r="HFE2" s="1048"/>
      <c r="HFF2" s="1048"/>
      <c r="HFG2" s="1048"/>
      <c r="HFH2" s="1048"/>
      <c r="HFI2" s="1048"/>
      <c r="HFJ2" s="1048"/>
      <c r="HFK2" s="1048"/>
      <c r="HFL2" s="1048"/>
      <c r="HFM2" s="1048"/>
      <c r="HFN2" s="1048"/>
      <c r="HFO2" s="1048"/>
      <c r="HFP2" s="1048"/>
      <c r="HFQ2" s="1048"/>
      <c r="HFR2" s="1048"/>
      <c r="HFS2" s="1048"/>
      <c r="HFT2" s="1048"/>
      <c r="HFU2" s="1048"/>
      <c r="HFV2" s="1048"/>
      <c r="HFW2" s="1048"/>
      <c r="HFX2" s="1048"/>
      <c r="HFY2" s="1048"/>
      <c r="HFZ2" s="1048"/>
      <c r="HGA2" s="1048"/>
      <c r="HGB2" s="1048"/>
      <c r="HGC2" s="1048"/>
      <c r="HGD2" s="1048"/>
      <c r="HGE2" s="1048"/>
      <c r="HGF2" s="1048"/>
      <c r="HGG2" s="1048"/>
      <c r="HGH2" s="1048"/>
      <c r="HGI2" s="1048"/>
      <c r="HGJ2" s="1048"/>
      <c r="HGK2" s="1048"/>
      <c r="HGL2" s="1048"/>
      <c r="HGM2" s="1048"/>
      <c r="HGN2" s="1048"/>
      <c r="HGO2" s="1048"/>
      <c r="HGP2" s="1048"/>
      <c r="HGQ2" s="1048"/>
      <c r="HGR2" s="1048"/>
      <c r="HGS2" s="1048"/>
      <c r="HGT2" s="1048"/>
      <c r="HGU2" s="1048"/>
      <c r="HGV2" s="1048"/>
      <c r="HGW2" s="1048"/>
      <c r="HGX2" s="1048"/>
      <c r="HGY2" s="1048"/>
      <c r="HGZ2" s="1048"/>
      <c r="HHA2" s="1048"/>
      <c r="HHB2" s="1048"/>
      <c r="HHC2" s="1048"/>
      <c r="HHD2" s="1048"/>
      <c r="HHE2" s="1048"/>
      <c r="HHF2" s="1048"/>
      <c r="HHG2" s="1048"/>
      <c r="HHH2" s="1048"/>
      <c r="HHI2" s="1048"/>
      <c r="HHJ2" s="1048"/>
      <c r="HHK2" s="1048"/>
      <c r="HHL2" s="1048"/>
      <c r="HHM2" s="1048"/>
      <c r="HHN2" s="1048"/>
      <c r="HHO2" s="1048"/>
      <c r="HHP2" s="1048"/>
      <c r="HHQ2" s="1048"/>
      <c r="HHR2" s="1048"/>
      <c r="HHS2" s="1048"/>
      <c r="HHT2" s="1048"/>
      <c r="HHU2" s="1048"/>
      <c r="HHV2" s="1048"/>
      <c r="HHW2" s="1048"/>
      <c r="HHX2" s="1048"/>
      <c r="HHY2" s="1048"/>
      <c r="HHZ2" s="1048"/>
      <c r="HIA2" s="1048"/>
      <c r="HIB2" s="1048"/>
      <c r="HIC2" s="1048"/>
      <c r="HID2" s="1048"/>
      <c r="HIE2" s="1048"/>
      <c r="HIF2" s="1048"/>
      <c r="HIG2" s="1048"/>
      <c r="HIH2" s="1048"/>
      <c r="HII2" s="1048"/>
      <c r="HIJ2" s="1048"/>
      <c r="HIK2" s="1048"/>
      <c r="HIL2" s="1048"/>
      <c r="HIM2" s="1048"/>
      <c r="HIN2" s="1048"/>
      <c r="HIO2" s="1048"/>
      <c r="HIP2" s="1048"/>
      <c r="HIQ2" s="1048"/>
      <c r="HIR2" s="1048"/>
      <c r="HIS2" s="1048"/>
      <c r="HIT2" s="1048"/>
      <c r="HIU2" s="1048"/>
      <c r="HIV2" s="1048"/>
      <c r="HIW2" s="1048"/>
      <c r="HIX2" s="1048"/>
      <c r="HIY2" s="1048"/>
      <c r="HIZ2" s="1048"/>
      <c r="HJA2" s="1048"/>
      <c r="HJB2" s="1048"/>
      <c r="HJC2" s="1048"/>
      <c r="HJD2" s="1048"/>
      <c r="HJE2" s="1048"/>
      <c r="HJF2" s="1048"/>
      <c r="HJG2" s="1048"/>
      <c r="HJH2" s="1048"/>
      <c r="HJI2" s="1048"/>
      <c r="HJJ2" s="1048"/>
      <c r="HJK2" s="1048"/>
      <c r="HJL2" s="1048"/>
      <c r="HJM2" s="1048"/>
      <c r="HJN2" s="1048"/>
      <c r="HJO2" s="1048"/>
      <c r="HJP2" s="1048"/>
      <c r="HJQ2" s="1048"/>
      <c r="HJR2" s="1048"/>
      <c r="HJS2" s="1048"/>
      <c r="HJT2" s="1048"/>
      <c r="HJU2" s="1048"/>
      <c r="HJV2" s="1048"/>
      <c r="HJW2" s="1048"/>
      <c r="HJX2" s="1048"/>
      <c r="HJY2" s="1048"/>
      <c r="HJZ2" s="1048"/>
      <c r="HKA2" s="1048"/>
      <c r="HKB2" s="1048"/>
      <c r="HKC2" s="1048"/>
      <c r="HKD2" s="1048"/>
      <c r="HKE2" s="1048"/>
      <c r="HKF2" s="1048"/>
      <c r="HKG2" s="1048"/>
      <c r="HKH2" s="1048"/>
      <c r="HKI2" s="1048"/>
      <c r="HKJ2" s="1048"/>
      <c r="HKK2" s="1048"/>
      <c r="HKL2" s="1048"/>
      <c r="HKM2" s="1048"/>
      <c r="HKN2" s="1048"/>
      <c r="HKO2" s="1048"/>
      <c r="HKP2" s="1048"/>
      <c r="HKQ2" s="1048"/>
      <c r="HKR2" s="1048"/>
      <c r="HKS2" s="1048"/>
      <c r="HKT2" s="1048"/>
      <c r="HKU2" s="1048"/>
      <c r="HKV2" s="1048"/>
      <c r="HKW2" s="1048"/>
      <c r="HKX2" s="1048"/>
      <c r="HKY2" s="1048"/>
      <c r="HKZ2" s="1048"/>
      <c r="HLA2" s="1048"/>
      <c r="HLB2" s="1048"/>
      <c r="HLC2" s="1048"/>
      <c r="HLD2" s="1048"/>
      <c r="HLE2" s="1048"/>
      <c r="HLF2" s="1048"/>
      <c r="HLG2" s="1048"/>
      <c r="HLH2" s="1048"/>
      <c r="HLI2" s="1048"/>
      <c r="HLJ2" s="1048"/>
      <c r="HLK2" s="1048"/>
      <c r="HLL2" s="1048"/>
      <c r="HLM2" s="1048"/>
      <c r="HLN2" s="1048"/>
      <c r="HLO2" s="1048"/>
      <c r="HLP2" s="1048"/>
      <c r="HLQ2" s="1048"/>
      <c r="HLR2" s="1048"/>
      <c r="HLS2" s="1048"/>
      <c r="HLT2" s="1048"/>
      <c r="HLU2" s="1048"/>
      <c r="HLV2" s="1048"/>
      <c r="HLW2" s="1048"/>
      <c r="HLX2" s="1048"/>
      <c r="HLY2" s="1048"/>
      <c r="HLZ2" s="1048"/>
      <c r="HMA2" s="1048"/>
      <c r="HMB2" s="1048"/>
      <c r="HMC2" s="1048"/>
      <c r="HMD2" s="1048"/>
      <c r="HME2" s="1048"/>
      <c r="HMF2" s="1048"/>
      <c r="HMG2" s="1048"/>
      <c r="HMH2" s="1048"/>
      <c r="HMI2" s="1048"/>
      <c r="HMJ2" s="1048"/>
      <c r="HMK2" s="1048"/>
      <c r="HML2" s="1048"/>
      <c r="HMM2" s="1048"/>
      <c r="HMN2" s="1048"/>
      <c r="HMO2" s="1048"/>
      <c r="HMP2" s="1048"/>
      <c r="HMQ2" s="1048"/>
      <c r="HMR2" s="1048"/>
      <c r="HMS2" s="1048"/>
      <c r="HMT2" s="1048"/>
      <c r="HMU2" s="1048"/>
      <c r="HMV2" s="1048"/>
      <c r="HMW2" s="1048"/>
      <c r="HMX2" s="1048"/>
      <c r="HMY2" s="1048"/>
      <c r="HMZ2" s="1048"/>
      <c r="HNA2" s="1048"/>
      <c r="HNB2" s="1048"/>
      <c r="HNC2" s="1048"/>
      <c r="HND2" s="1048"/>
      <c r="HNE2" s="1048"/>
      <c r="HNF2" s="1048"/>
      <c r="HNG2" s="1048"/>
      <c r="HNH2" s="1048"/>
      <c r="HNI2" s="1048"/>
      <c r="HNJ2" s="1048"/>
      <c r="HNK2" s="1048"/>
      <c r="HNL2" s="1048"/>
      <c r="HNM2" s="1048"/>
      <c r="HNN2" s="1048"/>
      <c r="HNO2" s="1048"/>
      <c r="HNP2" s="1048"/>
      <c r="HNQ2" s="1048"/>
      <c r="HNR2" s="1048"/>
      <c r="HNS2" s="1048"/>
      <c r="HNT2" s="1048"/>
      <c r="HNU2" s="1048"/>
      <c r="HNV2" s="1048"/>
      <c r="HNW2" s="1048"/>
      <c r="HNX2" s="1048"/>
      <c r="HNY2" s="1048"/>
      <c r="HNZ2" s="1048"/>
      <c r="HOA2" s="1048"/>
      <c r="HOB2" s="1048"/>
      <c r="HOC2" s="1048"/>
      <c r="HOD2" s="1048"/>
      <c r="HOE2" s="1048"/>
      <c r="HOF2" s="1048"/>
      <c r="HOG2" s="1048"/>
      <c r="HOH2" s="1048"/>
      <c r="HOI2" s="1048"/>
      <c r="HOJ2" s="1048"/>
      <c r="HOK2" s="1048"/>
      <c r="HOL2" s="1048"/>
      <c r="HOM2" s="1048"/>
      <c r="HON2" s="1048"/>
      <c r="HOO2" s="1048"/>
      <c r="HOP2" s="1048"/>
      <c r="HOQ2" s="1048"/>
      <c r="HOR2" s="1048"/>
      <c r="HOS2" s="1048"/>
      <c r="HOT2" s="1048"/>
      <c r="HOU2" s="1048"/>
      <c r="HOV2" s="1048"/>
      <c r="HOW2" s="1048"/>
      <c r="HOX2" s="1048"/>
      <c r="HOY2" s="1048"/>
      <c r="HOZ2" s="1048"/>
      <c r="HPA2" s="1048"/>
      <c r="HPB2" s="1048"/>
      <c r="HPC2" s="1048"/>
      <c r="HPD2" s="1048"/>
      <c r="HPE2" s="1048"/>
      <c r="HPF2" s="1048"/>
      <c r="HPG2" s="1048"/>
      <c r="HPH2" s="1048"/>
      <c r="HPI2" s="1048"/>
      <c r="HPJ2" s="1048"/>
      <c r="HPK2" s="1048"/>
      <c r="HPL2" s="1048"/>
      <c r="HPM2" s="1048"/>
      <c r="HPN2" s="1048"/>
      <c r="HPO2" s="1048"/>
      <c r="HPP2" s="1048"/>
      <c r="HPQ2" s="1048"/>
      <c r="HPR2" s="1048"/>
      <c r="HPS2" s="1048"/>
      <c r="HPT2" s="1048"/>
      <c r="HPU2" s="1048"/>
      <c r="HPV2" s="1048"/>
      <c r="HPW2" s="1048"/>
      <c r="HPX2" s="1048"/>
      <c r="HPY2" s="1048"/>
      <c r="HPZ2" s="1048"/>
      <c r="HQA2" s="1048"/>
      <c r="HQB2" s="1048"/>
      <c r="HQC2" s="1048"/>
      <c r="HQD2" s="1048"/>
      <c r="HQE2" s="1048"/>
      <c r="HQF2" s="1048"/>
      <c r="HQG2" s="1048"/>
      <c r="HQH2" s="1048"/>
      <c r="HQI2" s="1048"/>
      <c r="HQJ2" s="1048"/>
      <c r="HQK2" s="1048"/>
      <c r="HQL2" s="1048"/>
      <c r="HQM2" s="1048"/>
      <c r="HQN2" s="1048"/>
      <c r="HQO2" s="1048"/>
      <c r="HQP2" s="1048"/>
      <c r="HQQ2" s="1048"/>
      <c r="HQR2" s="1048"/>
      <c r="HQS2" s="1048"/>
      <c r="HQT2" s="1048"/>
      <c r="HQU2" s="1048"/>
      <c r="HQV2" s="1048"/>
      <c r="HQW2" s="1048"/>
      <c r="HQX2" s="1048"/>
      <c r="HQY2" s="1048"/>
      <c r="HQZ2" s="1048"/>
      <c r="HRA2" s="1048"/>
      <c r="HRB2" s="1048"/>
      <c r="HRC2" s="1048"/>
      <c r="HRD2" s="1048"/>
      <c r="HRE2" s="1048"/>
      <c r="HRF2" s="1048"/>
      <c r="HRG2" s="1048"/>
      <c r="HRH2" s="1048"/>
      <c r="HRI2" s="1048"/>
      <c r="HRJ2" s="1048"/>
      <c r="HRK2" s="1048"/>
      <c r="HRL2" s="1048"/>
      <c r="HRM2" s="1048"/>
      <c r="HRN2" s="1048"/>
      <c r="HRO2" s="1048"/>
      <c r="HRP2" s="1048"/>
      <c r="HRQ2" s="1048"/>
      <c r="HRR2" s="1048"/>
      <c r="HRS2" s="1048"/>
      <c r="HRT2" s="1048"/>
      <c r="HRU2" s="1048"/>
      <c r="HRV2" s="1048"/>
      <c r="HRW2" s="1048"/>
      <c r="HRX2" s="1048"/>
      <c r="HRY2" s="1048"/>
      <c r="HRZ2" s="1048"/>
      <c r="HSA2" s="1048"/>
      <c r="HSB2" s="1048"/>
      <c r="HSC2" s="1048"/>
      <c r="HSD2" s="1048"/>
      <c r="HSE2" s="1048"/>
      <c r="HSF2" s="1048"/>
      <c r="HSG2" s="1048"/>
      <c r="HSH2" s="1048"/>
      <c r="HSI2" s="1048"/>
      <c r="HSJ2" s="1048"/>
      <c r="HSK2" s="1048"/>
      <c r="HSL2" s="1048"/>
      <c r="HSM2" s="1048"/>
      <c r="HSN2" s="1048"/>
      <c r="HSO2" s="1048"/>
      <c r="HSP2" s="1048"/>
      <c r="HSQ2" s="1048"/>
      <c r="HSR2" s="1048"/>
      <c r="HSS2" s="1048"/>
      <c r="HST2" s="1048"/>
      <c r="HSU2" s="1048"/>
      <c r="HSV2" s="1048"/>
      <c r="HSW2" s="1048"/>
      <c r="HSX2" s="1048"/>
      <c r="HSY2" s="1048"/>
      <c r="HSZ2" s="1048"/>
      <c r="HTA2" s="1048"/>
      <c r="HTB2" s="1048"/>
      <c r="HTC2" s="1048"/>
      <c r="HTD2" s="1048"/>
      <c r="HTE2" s="1048"/>
      <c r="HTF2" s="1048"/>
      <c r="HTG2" s="1048"/>
      <c r="HTH2" s="1048"/>
      <c r="HTI2" s="1048"/>
      <c r="HTJ2" s="1048"/>
      <c r="HTK2" s="1048"/>
      <c r="HTL2" s="1048"/>
      <c r="HTM2" s="1048"/>
      <c r="HTN2" s="1048"/>
      <c r="HTO2" s="1048"/>
      <c r="HTP2" s="1048"/>
      <c r="HTQ2" s="1048"/>
      <c r="HTR2" s="1048"/>
      <c r="HTS2" s="1048"/>
      <c r="HTT2" s="1048"/>
      <c r="HTU2" s="1048"/>
      <c r="HTV2" s="1048"/>
      <c r="HTW2" s="1048"/>
      <c r="HTX2" s="1048"/>
      <c r="HTY2" s="1048"/>
      <c r="HTZ2" s="1048"/>
      <c r="HUA2" s="1048"/>
      <c r="HUB2" s="1048"/>
      <c r="HUC2" s="1048"/>
      <c r="HUD2" s="1048"/>
      <c r="HUE2" s="1048"/>
      <c r="HUF2" s="1048"/>
      <c r="HUG2" s="1048"/>
      <c r="HUH2" s="1048"/>
      <c r="HUI2" s="1048"/>
      <c r="HUJ2" s="1048"/>
      <c r="HUK2" s="1048"/>
      <c r="HUL2" s="1048"/>
      <c r="HUM2" s="1048"/>
      <c r="HUN2" s="1048"/>
      <c r="HUO2" s="1048"/>
      <c r="HUP2" s="1048"/>
      <c r="HUQ2" s="1048"/>
      <c r="HUR2" s="1048"/>
      <c r="HUS2" s="1048"/>
      <c r="HUT2" s="1048"/>
      <c r="HUU2" s="1048"/>
      <c r="HUV2" s="1048"/>
      <c r="HUW2" s="1048"/>
      <c r="HUX2" s="1048"/>
      <c r="HUY2" s="1048"/>
      <c r="HUZ2" s="1048"/>
      <c r="HVA2" s="1048"/>
      <c r="HVB2" s="1048"/>
      <c r="HVC2" s="1048"/>
      <c r="HVD2" s="1048"/>
      <c r="HVE2" s="1048"/>
      <c r="HVF2" s="1048"/>
      <c r="HVG2" s="1048"/>
      <c r="HVH2" s="1048"/>
      <c r="HVI2" s="1048"/>
      <c r="HVJ2" s="1048"/>
      <c r="HVK2" s="1048"/>
      <c r="HVL2" s="1048"/>
      <c r="HVM2" s="1048"/>
      <c r="HVN2" s="1048"/>
      <c r="HVO2" s="1048"/>
      <c r="HVP2" s="1048"/>
      <c r="HVQ2" s="1048"/>
      <c r="HVR2" s="1048"/>
      <c r="HVS2" s="1048"/>
      <c r="HVT2" s="1048"/>
      <c r="HVU2" s="1048"/>
      <c r="HVV2" s="1048"/>
      <c r="HVW2" s="1048"/>
      <c r="HVX2" s="1048"/>
      <c r="HVY2" s="1048"/>
      <c r="HVZ2" s="1048"/>
      <c r="HWA2" s="1048"/>
      <c r="HWB2" s="1048"/>
      <c r="HWC2" s="1048"/>
      <c r="HWD2" s="1048"/>
      <c r="HWE2" s="1048"/>
      <c r="HWF2" s="1048"/>
      <c r="HWG2" s="1048"/>
      <c r="HWH2" s="1048"/>
      <c r="HWI2" s="1048"/>
      <c r="HWJ2" s="1048"/>
      <c r="HWK2" s="1048"/>
      <c r="HWL2" s="1048"/>
      <c r="HWM2" s="1048"/>
      <c r="HWN2" s="1048"/>
      <c r="HWO2" s="1048"/>
      <c r="HWP2" s="1048"/>
      <c r="HWQ2" s="1048"/>
      <c r="HWR2" s="1048"/>
      <c r="HWS2" s="1048"/>
      <c r="HWT2" s="1048"/>
      <c r="HWU2" s="1048"/>
      <c r="HWV2" s="1048"/>
      <c r="HWW2" s="1048"/>
      <c r="HWX2" s="1048"/>
      <c r="HWY2" s="1048"/>
      <c r="HWZ2" s="1048"/>
      <c r="HXA2" s="1048"/>
      <c r="HXB2" s="1048"/>
      <c r="HXC2" s="1048"/>
      <c r="HXD2" s="1048"/>
      <c r="HXE2" s="1048"/>
      <c r="HXF2" s="1048"/>
      <c r="HXG2" s="1048"/>
      <c r="HXH2" s="1048"/>
      <c r="HXI2" s="1048"/>
      <c r="HXJ2" s="1048"/>
      <c r="HXK2" s="1048"/>
      <c r="HXL2" s="1048"/>
      <c r="HXM2" s="1048"/>
      <c r="HXN2" s="1048"/>
      <c r="HXO2" s="1048"/>
      <c r="HXP2" s="1048"/>
      <c r="HXQ2" s="1048"/>
      <c r="HXR2" s="1048"/>
      <c r="HXS2" s="1048"/>
      <c r="HXT2" s="1048"/>
      <c r="HXU2" s="1048"/>
      <c r="HXV2" s="1048"/>
      <c r="HXW2" s="1048"/>
      <c r="HXX2" s="1048"/>
      <c r="HXY2" s="1048"/>
      <c r="HXZ2" s="1048"/>
      <c r="HYA2" s="1048"/>
      <c r="HYB2" s="1048"/>
      <c r="HYC2" s="1048"/>
      <c r="HYD2" s="1048"/>
      <c r="HYE2" s="1048"/>
      <c r="HYF2" s="1048"/>
      <c r="HYG2" s="1048"/>
      <c r="HYH2" s="1048"/>
      <c r="HYI2" s="1048"/>
      <c r="HYJ2" s="1048"/>
      <c r="HYK2" s="1048"/>
      <c r="HYL2" s="1048"/>
      <c r="HYM2" s="1048"/>
      <c r="HYN2" s="1048"/>
      <c r="HYO2" s="1048"/>
      <c r="HYP2" s="1048"/>
      <c r="HYQ2" s="1048"/>
      <c r="HYR2" s="1048"/>
      <c r="HYS2" s="1048"/>
      <c r="HYT2" s="1048"/>
      <c r="HYU2" s="1048"/>
      <c r="HYV2" s="1048"/>
      <c r="HYW2" s="1048"/>
      <c r="HYX2" s="1048"/>
      <c r="HYY2" s="1048"/>
      <c r="HYZ2" s="1048"/>
      <c r="HZA2" s="1048"/>
      <c r="HZB2" s="1048"/>
      <c r="HZC2" s="1048"/>
      <c r="HZD2" s="1048"/>
      <c r="HZE2" s="1048"/>
      <c r="HZF2" s="1048"/>
      <c r="HZG2" s="1048"/>
      <c r="HZH2" s="1048"/>
      <c r="HZI2" s="1048"/>
      <c r="HZJ2" s="1048"/>
      <c r="HZK2" s="1048"/>
      <c r="HZL2" s="1048"/>
      <c r="HZM2" s="1048"/>
      <c r="HZN2" s="1048"/>
      <c r="HZO2" s="1048"/>
      <c r="HZP2" s="1048"/>
      <c r="HZQ2" s="1048"/>
      <c r="HZR2" s="1048"/>
      <c r="HZS2" s="1048"/>
      <c r="HZT2" s="1048"/>
      <c r="HZU2" s="1048"/>
      <c r="HZV2" s="1048"/>
      <c r="HZW2" s="1048"/>
      <c r="HZX2" s="1048"/>
      <c r="HZY2" s="1048"/>
      <c r="HZZ2" s="1048"/>
      <c r="IAA2" s="1048"/>
      <c r="IAB2" s="1048"/>
      <c r="IAC2" s="1048"/>
      <c r="IAD2" s="1048"/>
      <c r="IAE2" s="1048"/>
      <c r="IAF2" s="1048"/>
      <c r="IAG2" s="1048"/>
      <c r="IAH2" s="1048"/>
      <c r="IAI2" s="1048"/>
      <c r="IAJ2" s="1048"/>
      <c r="IAK2" s="1048"/>
      <c r="IAL2" s="1048"/>
      <c r="IAM2" s="1048"/>
      <c r="IAN2" s="1048"/>
      <c r="IAO2" s="1048"/>
      <c r="IAP2" s="1048"/>
      <c r="IAQ2" s="1048"/>
      <c r="IAR2" s="1048"/>
      <c r="IAS2" s="1048"/>
      <c r="IAT2" s="1048"/>
      <c r="IAU2" s="1048"/>
      <c r="IAV2" s="1048"/>
      <c r="IAW2" s="1048"/>
      <c r="IAX2" s="1048"/>
      <c r="IAY2" s="1048"/>
      <c r="IAZ2" s="1048"/>
      <c r="IBA2" s="1048"/>
      <c r="IBB2" s="1048"/>
      <c r="IBC2" s="1048"/>
      <c r="IBD2" s="1048"/>
      <c r="IBE2" s="1048"/>
      <c r="IBF2" s="1048"/>
      <c r="IBG2" s="1048"/>
      <c r="IBH2" s="1048"/>
      <c r="IBI2" s="1048"/>
      <c r="IBJ2" s="1048"/>
      <c r="IBK2" s="1048"/>
      <c r="IBL2" s="1048"/>
      <c r="IBM2" s="1048"/>
      <c r="IBN2" s="1048"/>
      <c r="IBO2" s="1048"/>
      <c r="IBP2" s="1048"/>
      <c r="IBQ2" s="1048"/>
      <c r="IBR2" s="1048"/>
      <c r="IBS2" s="1048"/>
      <c r="IBT2" s="1048"/>
      <c r="IBU2" s="1048"/>
      <c r="IBV2" s="1048"/>
      <c r="IBW2" s="1048"/>
      <c r="IBX2" s="1048"/>
      <c r="IBY2" s="1048"/>
      <c r="IBZ2" s="1048"/>
      <c r="ICA2" s="1048"/>
      <c r="ICB2" s="1048"/>
      <c r="ICC2" s="1048"/>
      <c r="ICD2" s="1048"/>
      <c r="ICE2" s="1048"/>
      <c r="ICF2" s="1048"/>
      <c r="ICG2" s="1048"/>
      <c r="ICH2" s="1048"/>
      <c r="ICI2" s="1048"/>
      <c r="ICJ2" s="1048"/>
      <c r="ICK2" s="1048"/>
      <c r="ICL2" s="1048"/>
      <c r="ICM2" s="1048"/>
      <c r="ICN2" s="1048"/>
      <c r="ICO2" s="1048"/>
      <c r="ICP2" s="1048"/>
      <c r="ICQ2" s="1048"/>
      <c r="ICR2" s="1048"/>
      <c r="ICS2" s="1048"/>
      <c r="ICT2" s="1048"/>
      <c r="ICU2" s="1048"/>
      <c r="ICV2" s="1048"/>
      <c r="ICW2" s="1048"/>
      <c r="ICX2" s="1048"/>
      <c r="ICY2" s="1048"/>
      <c r="ICZ2" s="1048"/>
      <c r="IDA2" s="1048"/>
      <c r="IDB2" s="1048"/>
      <c r="IDC2" s="1048"/>
      <c r="IDD2" s="1048"/>
      <c r="IDE2" s="1048"/>
      <c r="IDF2" s="1048"/>
      <c r="IDG2" s="1048"/>
      <c r="IDH2" s="1048"/>
      <c r="IDI2" s="1048"/>
      <c r="IDJ2" s="1048"/>
      <c r="IDK2" s="1048"/>
      <c r="IDL2" s="1048"/>
      <c r="IDM2" s="1048"/>
      <c r="IDN2" s="1048"/>
      <c r="IDO2" s="1048"/>
      <c r="IDP2" s="1048"/>
      <c r="IDQ2" s="1048"/>
      <c r="IDR2" s="1048"/>
      <c r="IDS2" s="1048"/>
      <c r="IDT2" s="1048"/>
      <c r="IDU2" s="1048"/>
      <c r="IDV2" s="1048"/>
      <c r="IDW2" s="1048"/>
      <c r="IDX2" s="1048"/>
      <c r="IDY2" s="1048"/>
      <c r="IDZ2" s="1048"/>
      <c r="IEA2" s="1048"/>
      <c r="IEB2" s="1048"/>
      <c r="IEC2" s="1048"/>
      <c r="IED2" s="1048"/>
      <c r="IEE2" s="1048"/>
      <c r="IEF2" s="1048"/>
      <c r="IEG2" s="1048"/>
      <c r="IEH2" s="1048"/>
      <c r="IEI2" s="1048"/>
      <c r="IEJ2" s="1048"/>
      <c r="IEK2" s="1048"/>
      <c r="IEL2" s="1048"/>
      <c r="IEM2" s="1048"/>
      <c r="IEN2" s="1048"/>
      <c r="IEO2" s="1048"/>
      <c r="IEP2" s="1048"/>
      <c r="IEQ2" s="1048"/>
      <c r="IER2" s="1048"/>
      <c r="IES2" s="1048"/>
      <c r="IET2" s="1048"/>
      <c r="IEU2" s="1048"/>
      <c r="IEV2" s="1048"/>
      <c r="IEW2" s="1048"/>
      <c r="IEX2" s="1048"/>
      <c r="IEY2" s="1048"/>
      <c r="IEZ2" s="1048"/>
      <c r="IFA2" s="1048"/>
      <c r="IFB2" s="1048"/>
      <c r="IFC2" s="1048"/>
      <c r="IFD2" s="1048"/>
      <c r="IFE2" s="1048"/>
      <c r="IFF2" s="1048"/>
      <c r="IFG2" s="1048"/>
      <c r="IFH2" s="1048"/>
      <c r="IFI2" s="1048"/>
      <c r="IFJ2" s="1048"/>
      <c r="IFK2" s="1048"/>
      <c r="IFL2" s="1048"/>
      <c r="IFM2" s="1048"/>
      <c r="IFN2" s="1048"/>
      <c r="IFO2" s="1048"/>
      <c r="IFP2" s="1048"/>
      <c r="IFQ2" s="1048"/>
      <c r="IFR2" s="1048"/>
      <c r="IFS2" s="1048"/>
      <c r="IFT2" s="1048"/>
      <c r="IFU2" s="1048"/>
      <c r="IFV2" s="1048"/>
      <c r="IFW2" s="1048"/>
      <c r="IFX2" s="1048"/>
      <c r="IFY2" s="1048"/>
      <c r="IFZ2" s="1048"/>
      <c r="IGA2" s="1048"/>
      <c r="IGB2" s="1048"/>
      <c r="IGC2" s="1048"/>
      <c r="IGD2" s="1048"/>
      <c r="IGE2" s="1048"/>
      <c r="IGF2" s="1048"/>
      <c r="IGG2" s="1048"/>
      <c r="IGH2" s="1048"/>
      <c r="IGI2" s="1048"/>
      <c r="IGJ2" s="1048"/>
      <c r="IGK2" s="1048"/>
      <c r="IGL2" s="1048"/>
      <c r="IGM2" s="1048"/>
      <c r="IGN2" s="1048"/>
      <c r="IGO2" s="1048"/>
      <c r="IGP2" s="1048"/>
      <c r="IGQ2" s="1048"/>
      <c r="IGR2" s="1048"/>
      <c r="IGS2" s="1048"/>
      <c r="IGT2" s="1048"/>
      <c r="IGU2" s="1048"/>
      <c r="IGV2" s="1048"/>
      <c r="IGW2" s="1048"/>
      <c r="IGX2" s="1048"/>
      <c r="IGY2" s="1048"/>
      <c r="IGZ2" s="1048"/>
      <c r="IHA2" s="1048"/>
      <c r="IHB2" s="1048"/>
      <c r="IHC2" s="1048"/>
      <c r="IHD2" s="1048"/>
      <c r="IHE2" s="1048"/>
      <c r="IHF2" s="1048"/>
      <c r="IHG2" s="1048"/>
      <c r="IHH2" s="1048"/>
      <c r="IHI2" s="1048"/>
      <c r="IHJ2" s="1048"/>
      <c r="IHK2" s="1048"/>
      <c r="IHL2" s="1048"/>
      <c r="IHM2" s="1048"/>
      <c r="IHN2" s="1048"/>
      <c r="IHO2" s="1048"/>
      <c r="IHP2" s="1048"/>
      <c r="IHQ2" s="1048"/>
      <c r="IHR2" s="1048"/>
      <c r="IHS2" s="1048"/>
      <c r="IHT2" s="1048"/>
      <c r="IHU2" s="1048"/>
      <c r="IHV2" s="1048"/>
      <c r="IHW2" s="1048"/>
      <c r="IHX2" s="1048"/>
      <c r="IHY2" s="1048"/>
      <c r="IHZ2" s="1048"/>
      <c r="IIA2" s="1048"/>
      <c r="IIB2" s="1048"/>
      <c r="IIC2" s="1048"/>
      <c r="IID2" s="1048"/>
      <c r="IIE2" s="1048"/>
      <c r="IIF2" s="1048"/>
      <c r="IIG2" s="1048"/>
      <c r="IIH2" s="1048"/>
      <c r="III2" s="1048"/>
      <c r="IIJ2" s="1048"/>
      <c r="IIK2" s="1048"/>
      <c r="IIL2" s="1048"/>
      <c r="IIM2" s="1048"/>
      <c r="IIN2" s="1048"/>
      <c r="IIO2" s="1048"/>
      <c r="IIP2" s="1048"/>
      <c r="IIQ2" s="1048"/>
      <c r="IIR2" s="1048"/>
      <c r="IIS2" s="1048"/>
      <c r="IIT2" s="1048"/>
      <c r="IIU2" s="1048"/>
      <c r="IIV2" s="1048"/>
      <c r="IIW2" s="1048"/>
      <c r="IIX2" s="1048"/>
      <c r="IIY2" s="1048"/>
      <c r="IIZ2" s="1048"/>
      <c r="IJA2" s="1048"/>
      <c r="IJB2" s="1048"/>
      <c r="IJC2" s="1048"/>
      <c r="IJD2" s="1048"/>
      <c r="IJE2" s="1048"/>
      <c r="IJF2" s="1048"/>
      <c r="IJG2" s="1048"/>
      <c r="IJH2" s="1048"/>
      <c r="IJI2" s="1048"/>
      <c r="IJJ2" s="1048"/>
      <c r="IJK2" s="1048"/>
      <c r="IJL2" s="1048"/>
      <c r="IJM2" s="1048"/>
      <c r="IJN2" s="1048"/>
      <c r="IJO2" s="1048"/>
      <c r="IJP2" s="1048"/>
      <c r="IJQ2" s="1048"/>
      <c r="IJR2" s="1048"/>
      <c r="IJS2" s="1048"/>
      <c r="IJT2" s="1048"/>
      <c r="IJU2" s="1048"/>
      <c r="IJV2" s="1048"/>
      <c r="IJW2" s="1048"/>
      <c r="IJX2" s="1048"/>
      <c r="IJY2" s="1048"/>
      <c r="IJZ2" s="1048"/>
      <c r="IKA2" s="1048"/>
      <c r="IKB2" s="1048"/>
      <c r="IKC2" s="1048"/>
      <c r="IKD2" s="1048"/>
      <c r="IKE2" s="1048"/>
      <c r="IKF2" s="1048"/>
      <c r="IKG2" s="1048"/>
      <c r="IKH2" s="1048"/>
      <c r="IKI2" s="1048"/>
      <c r="IKJ2" s="1048"/>
      <c r="IKK2" s="1048"/>
      <c r="IKL2" s="1048"/>
      <c r="IKM2" s="1048"/>
      <c r="IKN2" s="1048"/>
      <c r="IKO2" s="1048"/>
      <c r="IKP2" s="1048"/>
      <c r="IKQ2" s="1048"/>
      <c r="IKR2" s="1048"/>
      <c r="IKS2" s="1048"/>
      <c r="IKT2" s="1048"/>
      <c r="IKU2" s="1048"/>
      <c r="IKV2" s="1048"/>
      <c r="IKW2" s="1048"/>
      <c r="IKX2" s="1048"/>
      <c r="IKY2" s="1048"/>
      <c r="IKZ2" s="1048"/>
      <c r="ILA2" s="1048"/>
      <c r="ILB2" s="1048"/>
      <c r="ILC2" s="1048"/>
      <c r="ILD2" s="1048"/>
      <c r="ILE2" s="1048"/>
      <c r="ILF2" s="1048"/>
      <c r="ILG2" s="1048"/>
      <c r="ILH2" s="1048"/>
      <c r="ILI2" s="1048"/>
      <c r="ILJ2" s="1048"/>
      <c r="ILK2" s="1048"/>
      <c r="ILL2" s="1048"/>
      <c r="ILM2" s="1048"/>
      <c r="ILN2" s="1048"/>
      <c r="ILO2" s="1048"/>
      <c r="ILP2" s="1048"/>
      <c r="ILQ2" s="1048"/>
      <c r="ILR2" s="1048"/>
      <c r="ILS2" s="1048"/>
      <c r="ILT2" s="1048"/>
      <c r="ILU2" s="1048"/>
      <c r="ILV2" s="1048"/>
      <c r="ILW2" s="1048"/>
      <c r="ILX2" s="1048"/>
      <c r="ILY2" s="1048"/>
      <c r="ILZ2" s="1048"/>
      <c r="IMA2" s="1048"/>
      <c r="IMB2" s="1048"/>
      <c r="IMC2" s="1048"/>
      <c r="IMD2" s="1048"/>
      <c r="IME2" s="1048"/>
      <c r="IMF2" s="1048"/>
      <c r="IMG2" s="1048"/>
      <c r="IMH2" s="1048"/>
      <c r="IMI2" s="1048"/>
      <c r="IMJ2" s="1048"/>
      <c r="IMK2" s="1048"/>
      <c r="IML2" s="1048"/>
      <c r="IMM2" s="1048"/>
      <c r="IMN2" s="1048"/>
      <c r="IMO2" s="1048"/>
      <c r="IMP2" s="1048"/>
      <c r="IMQ2" s="1048"/>
      <c r="IMR2" s="1048"/>
      <c r="IMS2" s="1048"/>
      <c r="IMT2" s="1048"/>
      <c r="IMU2" s="1048"/>
      <c r="IMV2" s="1048"/>
      <c r="IMW2" s="1048"/>
      <c r="IMX2" s="1048"/>
      <c r="IMY2" s="1048"/>
      <c r="IMZ2" s="1048"/>
      <c r="INA2" s="1048"/>
      <c r="INB2" s="1048"/>
      <c r="INC2" s="1048"/>
      <c r="IND2" s="1048"/>
      <c r="INE2" s="1048"/>
      <c r="INF2" s="1048"/>
      <c r="ING2" s="1048"/>
      <c r="INH2" s="1048"/>
      <c r="INI2" s="1048"/>
      <c r="INJ2" s="1048"/>
      <c r="INK2" s="1048"/>
      <c r="INL2" s="1048"/>
      <c r="INM2" s="1048"/>
      <c r="INN2" s="1048"/>
      <c r="INO2" s="1048"/>
      <c r="INP2" s="1048"/>
      <c r="INQ2" s="1048"/>
      <c r="INR2" s="1048"/>
      <c r="INS2" s="1048"/>
      <c r="INT2" s="1048"/>
      <c r="INU2" s="1048"/>
      <c r="INV2" s="1048"/>
      <c r="INW2" s="1048"/>
      <c r="INX2" s="1048"/>
      <c r="INY2" s="1048"/>
      <c r="INZ2" s="1048"/>
      <c r="IOA2" s="1048"/>
      <c r="IOB2" s="1048"/>
      <c r="IOC2" s="1048"/>
      <c r="IOD2" s="1048"/>
      <c r="IOE2" s="1048"/>
      <c r="IOF2" s="1048"/>
      <c r="IOG2" s="1048"/>
      <c r="IOH2" s="1048"/>
      <c r="IOI2" s="1048"/>
      <c r="IOJ2" s="1048"/>
      <c r="IOK2" s="1048"/>
      <c r="IOL2" s="1048"/>
      <c r="IOM2" s="1048"/>
      <c r="ION2" s="1048"/>
      <c r="IOO2" s="1048"/>
      <c r="IOP2" s="1048"/>
      <c r="IOQ2" s="1048"/>
      <c r="IOR2" s="1048"/>
      <c r="IOS2" s="1048"/>
      <c r="IOT2" s="1048"/>
      <c r="IOU2" s="1048"/>
      <c r="IOV2" s="1048"/>
      <c r="IOW2" s="1048"/>
      <c r="IOX2" s="1048"/>
      <c r="IOY2" s="1048"/>
      <c r="IOZ2" s="1048"/>
      <c r="IPA2" s="1048"/>
      <c r="IPB2" s="1048"/>
      <c r="IPC2" s="1048"/>
      <c r="IPD2" s="1048"/>
      <c r="IPE2" s="1048"/>
      <c r="IPF2" s="1048"/>
      <c r="IPG2" s="1048"/>
      <c r="IPH2" s="1048"/>
      <c r="IPI2" s="1048"/>
      <c r="IPJ2" s="1048"/>
      <c r="IPK2" s="1048"/>
      <c r="IPL2" s="1048"/>
      <c r="IPM2" s="1048"/>
      <c r="IPN2" s="1048"/>
      <c r="IPO2" s="1048"/>
      <c r="IPP2" s="1048"/>
      <c r="IPQ2" s="1048"/>
      <c r="IPR2" s="1048"/>
      <c r="IPS2" s="1048"/>
      <c r="IPT2" s="1048"/>
      <c r="IPU2" s="1048"/>
      <c r="IPV2" s="1048"/>
      <c r="IPW2" s="1048"/>
      <c r="IPX2" s="1048"/>
      <c r="IPY2" s="1048"/>
      <c r="IPZ2" s="1048"/>
      <c r="IQA2" s="1048"/>
      <c r="IQB2" s="1048"/>
      <c r="IQC2" s="1048"/>
      <c r="IQD2" s="1048"/>
      <c r="IQE2" s="1048"/>
      <c r="IQF2" s="1048"/>
      <c r="IQG2" s="1048"/>
      <c r="IQH2" s="1048"/>
      <c r="IQI2" s="1048"/>
      <c r="IQJ2" s="1048"/>
      <c r="IQK2" s="1048"/>
      <c r="IQL2" s="1048"/>
      <c r="IQM2" s="1048"/>
      <c r="IQN2" s="1048"/>
      <c r="IQO2" s="1048"/>
      <c r="IQP2" s="1048"/>
      <c r="IQQ2" s="1048"/>
      <c r="IQR2" s="1048"/>
      <c r="IQS2" s="1048"/>
      <c r="IQT2" s="1048"/>
      <c r="IQU2" s="1048"/>
      <c r="IQV2" s="1048"/>
      <c r="IQW2" s="1048"/>
      <c r="IQX2" s="1048"/>
      <c r="IQY2" s="1048"/>
      <c r="IQZ2" s="1048"/>
      <c r="IRA2" s="1048"/>
      <c r="IRB2" s="1048"/>
      <c r="IRC2" s="1048"/>
      <c r="IRD2" s="1048"/>
      <c r="IRE2" s="1048"/>
      <c r="IRF2" s="1048"/>
      <c r="IRG2" s="1048"/>
      <c r="IRH2" s="1048"/>
      <c r="IRI2" s="1048"/>
      <c r="IRJ2" s="1048"/>
      <c r="IRK2" s="1048"/>
      <c r="IRL2" s="1048"/>
      <c r="IRM2" s="1048"/>
      <c r="IRN2" s="1048"/>
      <c r="IRO2" s="1048"/>
      <c r="IRP2" s="1048"/>
      <c r="IRQ2" s="1048"/>
      <c r="IRR2" s="1048"/>
      <c r="IRS2" s="1048"/>
      <c r="IRT2" s="1048"/>
      <c r="IRU2" s="1048"/>
      <c r="IRV2" s="1048"/>
      <c r="IRW2" s="1048"/>
      <c r="IRX2" s="1048"/>
      <c r="IRY2" s="1048"/>
      <c r="IRZ2" s="1048"/>
      <c r="ISA2" s="1048"/>
      <c r="ISB2" s="1048"/>
      <c r="ISC2" s="1048"/>
      <c r="ISD2" s="1048"/>
      <c r="ISE2" s="1048"/>
      <c r="ISF2" s="1048"/>
      <c r="ISG2" s="1048"/>
      <c r="ISH2" s="1048"/>
      <c r="ISI2" s="1048"/>
      <c r="ISJ2" s="1048"/>
      <c r="ISK2" s="1048"/>
      <c r="ISL2" s="1048"/>
      <c r="ISM2" s="1048"/>
      <c r="ISN2" s="1048"/>
      <c r="ISO2" s="1048"/>
      <c r="ISP2" s="1048"/>
      <c r="ISQ2" s="1048"/>
      <c r="ISR2" s="1048"/>
      <c r="ISS2" s="1048"/>
      <c r="IST2" s="1048"/>
      <c r="ISU2" s="1048"/>
      <c r="ISV2" s="1048"/>
      <c r="ISW2" s="1048"/>
      <c r="ISX2" s="1048"/>
      <c r="ISY2" s="1048"/>
      <c r="ISZ2" s="1048"/>
      <c r="ITA2" s="1048"/>
      <c r="ITB2" s="1048"/>
      <c r="ITC2" s="1048"/>
      <c r="ITD2" s="1048"/>
      <c r="ITE2" s="1048"/>
      <c r="ITF2" s="1048"/>
      <c r="ITG2" s="1048"/>
      <c r="ITH2" s="1048"/>
      <c r="ITI2" s="1048"/>
      <c r="ITJ2" s="1048"/>
      <c r="ITK2" s="1048"/>
      <c r="ITL2" s="1048"/>
      <c r="ITM2" s="1048"/>
      <c r="ITN2" s="1048"/>
      <c r="ITO2" s="1048"/>
      <c r="ITP2" s="1048"/>
      <c r="ITQ2" s="1048"/>
      <c r="ITR2" s="1048"/>
      <c r="ITS2" s="1048"/>
      <c r="ITT2" s="1048"/>
      <c r="ITU2" s="1048"/>
      <c r="ITV2" s="1048"/>
      <c r="ITW2" s="1048"/>
      <c r="ITX2" s="1048"/>
      <c r="ITY2" s="1048"/>
      <c r="ITZ2" s="1048"/>
      <c r="IUA2" s="1048"/>
      <c r="IUB2" s="1048"/>
      <c r="IUC2" s="1048"/>
      <c r="IUD2" s="1048"/>
      <c r="IUE2" s="1048"/>
      <c r="IUF2" s="1048"/>
      <c r="IUG2" s="1048"/>
      <c r="IUH2" s="1048"/>
      <c r="IUI2" s="1048"/>
      <c r="IUJ2" s="1048"/>
      <c r="IUK2" s="1048"/>
      <c r="IUL2" s="1048"/>
      <c r="IUM2" s="1048"/>
      <c r="IUN2" s="1048"/>
      <c r="IUO2" s="1048"/>
      <c r="IUP2" s="1048"/>
      <c r="IUQ2" s="1048"/>
      <c r="IUR2" s="1048"/>
      <c r="IUS2" s="1048"/>
      <c r="IUT2" s="1048"/>
      <c r="IUU2" s="1048"/>
      <c r="IUV2" s="1048"/>
      <c r="IUW2" s="1048"/>
      <c r="IUX2" s="1048"/>
      <c r="IUY2" s="1048"/>
      <c r="IUZ2" s="1048"/>
      <c r="IVA2" s="1048"/>
      <c r="IVB2" s="1048"/>
      <c r="IVC2" s="1048"/>
      <c r="IVD2" s="1048"/>
      <c r="IVE2" s="1048"/>
      <c r="IVF2" s="1048"/>
      <c r="IVG2" s="1048"/>
      <c r="IVH2" s="1048"/>
      <c r="IVI2" s="1048"/>
      <c r="IVJ2" s="1048"/>
      <c r="IVK2" s="1048"/>
      <c r="IVL2" s="1048"/>
      <c r="IVM2" s="1048"/>
      <c r="IVN2" s="1048"/>
      <c r="IVO2" s="1048"/>
      <c r="IVP2" s="1048"/>
      <c r="IVQ2" s="1048"/>
      <c r="IVR2" s="1048"/>
      <c r="IVS2" s="1048"/>
      <c r="IVT2" s="1048"/>
      <c r="IVU2" s="1048"/>
      <c r="IVV2" s="1048"/>
      <c r="IVW2" s="1048"/>
      <c r="IVX2" s="1048"/>
      <c r="IVY2" s="1048"/>
      <c r="IVZ2" s="1048"/>
      <c r="IWA2" s="1048"/>
      <c r="IWB2" s="1048"/>
      <c r="IWC2" s="1048"/>
      <c r="IWD2" s="1048"/>
      <c r="IWE2" s="1048"/>
      <c r="IWF2" s="1048"/>
      <c r="IWG2" s="1048"/>
      <c r="IWH2" s="1048"/>
      <c r="IWI2" s="1048"/>
      <c r="IWJ2" s="1048"/>
      <c r="IWK2" s="1048"/>
      <c r="IWL2" s="1048"/>
      <c r="IWM2" s="1048"/>
      <c r="IWN2" s="1048"/>
      <c r="IWO2" s="1048"/>
      <c r="IWP2" s="1048"/>
      <c r="IWQ2" s="1048"/>
      <c r="IWR2" s="1048"/>
      <c r="IWS2" s="1048"/>
      <c r="IWT2" s="1048"/>
      <c r="IWU2" s="1048"/>
      <c r="IWV2" s="1048"/>
      <c r="IWW2" s="1048"/>
      <c r="IWX2" s="1048"/>
      <c r="IWY2" s="1048"/>
      <c r="IWZ2" s="1048"/>
      <c r="IXA2" s="1048"/>
      <c r="IXB2" s="1048"/>
      <c r="IXC2" s="1048"/>
      <c r="IXD2" s="1048"/>
      <c r="IXE2" s="1048"/>
      <c r="IXF2" s="1048"/>
      <c r="IXG2" s="1048"/>
      <c r="IXH2" s="1048"/>
      <c r="IXI2" s="1048"/>
      <c r="IXJ2" s="1048"/>
      <c r="IXK2" s="1048"/>
      <c r="IXL2" s="1048"/>
      <c r="IXM2" s="1048"/>
      <c r="IXN2" s="1048"/>
      <c r="IXO2" s="1048"/>
      <c r="IXP2" s="1048"/>
      <c r="IXQ2" s="1048"/>
      <c r="IXR2" s="1048"/>
      <c r="IXS2" s="1048"/>
      <c r="IXT2" s="1048"/>
      <c r="IXU2" s="1048"/>
      <c r="IXV2" s="1048"/>
      <c r="IXW2" s="1048"/>
      <c r="IXX2" s="1048"/>
      <c r="IXY2" s="1048"/>
      <c r="IXZ2" s="1048"/>
      <c r="IYA2" s="1048"/>
      <c r="IYB2" s="1048"/>
      <c r="IYC2" s="1048"/>
      <c r="IYD2" s="1048"/>
      <c r="IYE2" s="1048"/>
      <c r="IYF2" s="1048"/>
      <c r="IYG2" s="1048"/>
      <c r="IYH2" s="1048"/>
      <c r="IYI2" s="1048"/>
      <c r="IYJ2" s="1048"/>
      <c r="IYK2" s="1048"/>
      <c r="IYL2" s="1048"/>
      <c r="IYM2" s="1048"/>
      <c r="IYN2" s="1048"/>
      <c r="IYO2" s="1048"/>
      <c r="IYP2" s="1048"/>
      <c r="IYQ2" s="1048"/>
      <c r="IYR2" s="1048"/>
      <c r="IYS2" s="1048"/>
      <c r="IYT2" s="1048"/>
      <c r="IYU2" s="1048"/>
      <c r="IYV2" s="1048"/>
      <c r="IYW2" s="1048"/>
      <c r="IYX2" s="1048"/>
      <c r="IYY2" s="1048"/>
      <c r="IYZ2" s="1048"/>
      <c r="IZA2" s="1048"/>
      <c r="IZB2" s="1048"/>
      <c r="IZC2" s="1048"/>
      <c r="IZD2" s="1048"/>
      <c r="IZE2" s="1048"/>
      <c r="IZF2" s="1048"/>
      <c r="IZG2" s="1048"/>
      <c r="IZH2" s="1048"/>
      <c r="IZI2" s="1048"/>
      <c r="IZJ2" s="1048"/>
      <c r="IZK2" s="1048"/>
      <c r="IZL2" s="1048"/>
      <c r="IZM2" s="1048"/>
      <c r="IZN2" s="1048"/>
      <c r="IZO2" s="1048"/>
      <c r="IZP2" s="1048"/>
      <c r="IZQ2" s="1048"/>
      <c r="IZR2" s="1048"/>
      <c r="IZS2" s="1048"/>
      <c r="IZT2" s="1048"/>
      <c r="IZU2" s="1048"/>
      <c r="IZV2" s="1048"/>
      <c r="IZW2" s="1048"/>
      <c r="IZX2" s="1048"/>
      <c r="IZY2" s="1048"/>
      <c r="IZZ2" s="1048"/>
      <c r="JAA2" s="1048"/>
      <c r="JAB2" s="1048"/>
      <c r="JAC2" s="1048"/>
      <c r="JAD2" s="1048"/>
      <c r="JAE2" s="1048"/>
      <c r="JAF2" s="1048"/>
      <c r="JAG2" s="1048"/>
      <c r="JAH2" s="1048"/>
      <c r="JAI2" s="1048"/>
      <c r="JAJ2" s="1048"/>
      <c r="JAK2" s="1048"/>
      <c r="JAL2" s="1048"/>
      <c r="JAM2" s="1048"/>
      <c r="JAN2" s="1048"/>
      <c r="JAO2" s="1048"/>
      <c r="JAP2" s="1048"/>
      <c r="JAQ2" s="1048"/>
      <c r="JAR2" s="1048"/>
      <c r="JAS2" s="1048"/>
      <c r="JAT2" s="1048"/>
      <c r="JAU2" s="1048"/>
      <c r="JAV2" s="1048"/>
      <c r="JAW2" s="1048"/>
      <c r="JAX2" s="1048"/>
      <c r="JAY2" s="1048"/>
      <c r="JAZ2" s="1048"/>
      <c r="JBA2" s="1048"/>
      <c r="JBB2" s="1048"/>
      <c r="JBC2" s="1048"/>
      <c r="JBD2" s="1048"/>
      <c r="JBE2" s="1048"/>
      <c r="JBF2" s="1048"/>
      <c r="JBG2" s="1048"/>
      <c r="JBH2" s="1048"/>
      <c r="JBI2" s="1048"/>
      <c r="JBJ2" s="1048"/>
      <c r="JBK2" s="1048"/>
      <c r="JBL2" s="1048"/>
      <c r="JBM2" s="1048"/>
      <c r="JBN2" s="1048"/>
      <c r="JBO2" s="1048"/>
      <c r="JBP2" s="1048"/>
      <c r="JBQ2" s="1048"/>
      <c r="JBR2" s="1048"/>
      <c r="JBS2" s="1048"/>
      <c r="JBT2" s="1048"/>
      <c r="JBU2" s="1048"/>
      <c r="JBV2" s="1048"/>
      <c r="JBW2" s="1048"/>
      <c r="JBX2" s="1048"/>
      <c r="JBY2" s="1048"/>
      <c r="JBZ2" s="1048"/>
      <c r="JCA2" s="1048"/>
      <c r="JCB2" s="1048"/>
      <c r="JCC2" s="1048"/>
      <c r="JCD2" s="1048"/>
      <c r="JCE2" s="1048"/>
      <c r="JCF2" s="1048"/>
      <c r="JCG2" s="1048"/>
      <c r="JCH2" s="1048"/>
      <c r="JCI2" s="1048"/>
      <c r="JCJ2" s="1048"/>
      <c r="JCK2" s="1048"/>
      <c r="JCL2" s="1048"/>
      <c r="JCM2" s="1048"/>
      <c r="JCN2" s="1048"/>
      <c r="JCO2" s="1048"/>
      <c r="JCP2" s="1048"/>
      <c r="JCQ2" s="1048"/>
      <c r="JCR2" s="1048"/>
      <c r="JCS2" s="1048"/>
      <c r="JCT2" s="1048"/>
      <c r="JCU2" s="1048"/>
      <c r="JCV2" s="1048"/>
      <c r="JCW2" s="1048"/>
      <c r="JCX2" s="1048"/>
      <c r="JCY2" s="1048"/>
      <c r="JCZ2" s="1048"/>
      <c r="JDA2" s="1048"/>
      <c r="JDB2" s="1048"/>
      <c r="JDC2" s="1048"/>
      <c r="JDD2" s="1048"/>
      <c r="JDE2" s="1048"/>
      <c r="JDF2" s="1048"/>
      <c r="JDG2" s="1048"/>
      <c r="JDH2" s="1048"/>
      <c r="JDI2" s="1048"/>
      <c r="JDJ2" s="1048"/>
      <c r="JDK2" s="1048"/>
      <c r="JDL2" s="1048"/>
      <c r="JDM2" s="1048"/>
      <c r="JDN2" s="1048"/>
      <c r="JDO2" s="1048"/>
      <c r="JDP2" s="1048"/>
      <c r="JDQ2" s="1048"/>
      <c r="JDR2" s="1048"/>
      <c r="JDS2" s="1048"/>
      <c r="JDT2" s="1048"/>
      <c r="JDU2" s="1048"/>
      <c r="JDV2" s="1048"/>
      <c r="JDW2" s="1048"/>
      <c r="JDX2" s="1048"/>
      <c r="JDY2" s="1048"/>
      <c r="JDZ2" s="1048"/>
      <c r="JEA2" s="1048"/>
      <c r="JEB2" s="1048"/>
      <c r="JEC2" s="1048"/>
      <c r="JED2" s="1048"/>
      <c r="JEE2" s="1048"/>
      <c r="JEF2" s="1048"/>
      <c r="JEG2" s="1048"/>
      <c r="JEH2" s="1048"/>
      <c r="JEI2" s="1048"/>
      <c r="JEJ2" s="1048"/>
      <c r="JEK2" s="1048"/>
      <c r="JEL2" s="1048"/>
      <c r="JEM2" s="1048"/>
      <c r="JEN2" s="1048"/>
      <c r="JEO2" s="1048"/>
      <c r="JEP2" s="1048"/>
      <c r="JEQ2" s="1048"/>
      <c r="JER2" s="1048"/>
      <c r="JES2" s="1048"/>
      <c r="JET2" s="1048"/>
      <c r="JEU2" s="1048"/>
      <c r="JEV2" s="1048"/>
      <c r="JEW2" s="1048"/>
      <c r="JEX2" s="1048"/>
      <c r="JEY2" s="1048"/>
      <c r="JEZ2" s="1048"/>
      <c r="JFA2" s="1048"/>
      <c r="JFB2" s="1048"/>
      <c r="JFC2" s="1048"/>
      <c r="JFD2" s="1048"/>
      <c r="JFE2" s="1048"/>
      <c r="JFF2" s="1048"/>
      <c r="JFG2" s="1048"/>
      <c r="JFH2" s="1048"/>
      <c r="JFI2" s="1048"/>
      <c r="JFJ2" s="1048"/>
      <c r="JFK2" s="1048"/>
      <c r="JFL2" s="1048"/>
      <c r="JFM2" s="1048"/>
      <c r="JFN2" s="1048"/>
      <c r="JFO2" s="1048"/>
      <c r="JFP2" s="1048"/>
      <c r="JFQ2" s="1048"/>
      <c r="JFR2" s="1048"/>
      <c r="JFS2" s="1048"/>
      <c r="JFT2" s="1048"/>
      <c r="JFU2" s="1048"/>
      <c r="JFV2" s="1048"/>
      <c r="JFW2" s="1048"/>
      <c r="JFX2" s="1048"/>
      <c r="JFY2" s="1048"/>
      <c r="JFZ2" s="1048"/>
      <c r="JGA2" s="1048"/>
      <c r="JGB2" s="1048"/>
      <c r="JGC2" s="1048"/>
      <c r="JGD2" s="1048"/>
      <c r="JGE2" s="1048"/>
      <c r="JGF2" s="1048"/>
      <c r="JGG2" s="1048"/>
      <c r="JGH2" s="1048"/>
      <c r="JGI2" s="1048"/>
      <c r="JGJ2" s="1048"/>
      <c r="JGK2" s="1048"/>
      <c r="JGL2" s="1048"/>
      <c r="JGM2" s="1048"/>
      <c r="JGN2" s="1048"/>
      <c r="JGO2" s="1048"/>
      <c r="JGP2" s="1048"/>
      <c r="JGQ2" s="1048"/>
      <c r="JGR2" s="1048"/>
      <c r="JGS2" s="1048"/>
      <c r="JGT2" s="1048"/>
      <c r="JGU2" s="1048"/>
      <c r="JGV2" s="1048"/>
      <c r="JGW2" s="1048"/>
      <c r="JGX2" s="1048"/>
      <c r="JGY2" s="1048"/>
      <c r="JGZ2" s="1048"/>
      <c r="JHA2" s="1048"/>
      <c r="JHB2" s="1048"/>
      <c r="JHC2" s="1048"/>
      <c r="JHD2" s="1048"/>
      <c r="JHE2" s="1048"/>
      <c r="JHF2" s="1048"/>
      <c r="JHG2" s="1048"/>
      <c r="JHH2" s="1048"/>
      <c r="JHI2" s="1048"/>
      <c r="JHJ2" s="1048"/>
      <c r="JHK2" s="1048"/>
      <c r="JHL2" s="1048"/>
      <c r="JHM2" s="1048"/>
      <c r="JHN2" s="1048"/>
      <c r="JHO2" s="1048"/>
      <c r="JHP2" s="1048"/>
      <c r="JHQ2" s="1048"/>
      <c r="JHR2" s="1048"/>
      <c r="JHS2" s="1048"/>
      <c r="JHT2" s="1048"/>
      <c r="JHU2" s="1048"/>
      <c r="JHV2" s="1048"/>
      <c r="JHW2" s="1048"/>
      <c r="JHX2" s="1048"/>
      <c r="JHY2" s="1048"/>
      <c r="JHZ2" s="1048"/>
      <c r="JIA2" s="1048"/>
      <c r="JIB2" s="1048"/>
      <c r="JIC2" s="1048"/>
      <c r="JID2" s="1048"/>
      <c r="JIE2" s="1048"/>
      <c r="JIF2" s="1048"/>
      <c r="JIG2" s="1048"/>
      <c r="JIH2" s="1048"/>
      <c r="JII2" s="1048"/>
      <c r="JIJ2" s="1048"/>
      <c r="JIK2" s="1048"/>
      <c r="JIL2" s="1048"/>
      <c r="JIM2" s="1048"/>
      <c r="JIN2" s="1048"/>
      <c r="JIO2" s="1048"/>
      <c r="JIP2" s="1048"/>
      <c r="JIQ2" s="1048"/>
      <c r="JIR2" s="1048"/>
      <c r="JIS2" s="1048"/>
      <c r="JIT2" s="1048"/>
      <c r="JIU2" s="1048"/>
      <c r="JIV2" s="1048"/>
      <c r="JIW2" s="1048"/>
      <c r="JIX2" s="1048"/>
      <c r="JIY2" s="1048"/>
      <c r="JIZ2" s="1048"/>
      <c r="JJA2" s="1048"/>
      <c r="JJB2" s="1048"/>
      <c r="JJC2" s="1048"/>
      <c r="JJD2" s="1048"/>
      <c r="JJE2" s="1048"/>
      <c r="JJF2" s="1048"/>
      <c r="JJG2" s="1048"/>
      <c r="JJH2" s="1048"/>
      <c r="JJI2" s="1048"/>
      <c r="JJJ2" s="1048"/>
      <c r="JJK2" s="1048"/>
      <c r="JJL2" s="1048"/>
      <c r="JJM2" s="1048"/>
      <c r="JJN2" s="1048"/>
      <c r="JJO2" s="1048"/>
      <c r="JJP2" s="1048"/>
      <c r="JJQ2" s="1048"/>
      <c r="JJR2" s="1048"/>
      <c r="JJS2" s="1048"/>
      <c r="JJT2" s="1048"/>
      <c r="JJU2" s="1048"/>
      <c r="JJV2" s="1048"/>
      <c r="JJW2" s="1048"/>
      <c r="JJX2" s="1048"/>
      <c r="JJY2" s="1048"/>
      <c r="JJZ2" s="1048"/>
      <c r="JKA2" s="1048"/>
      <c r="JKB2" s="1048"/>
      <c r="JKC2" s="1048"/>
      <c r="JKD2" s="1048"/>
      <c r="JKE2" s="1048"/>
      <c r="JKF2" s="1048"/>
      <c r="JKG2" s="1048"/>
      <c r="JKH2" s="1048"/>
      <c r="JKI2" s="1048"/>
      <c r="JKJ2" s="1048"/>
      <c r="JKK2" s="1048"/>
      <c r="JKL2" s="1048"/>
      <c r="JKM2" s="1048"/>
      <c r="JKN2" s="1048"/>
      <c r="JKO2" s="1048"/>
      <c r="JKP2" s="1048"/>
      <c r="JKQ2" s="1048"/>
      <c r="JKR2" s="1048"/>
      <c r="JKS2" s="1048"/>
      <c r="JKT2" s="1048"/>
      <c r="JKU2" s="1048"/>
      <c r="JKV2" s="1048"/>
      <c r="JKW2" s="1048"/>
      <c r="JKX2" s="1048"/>
      <c r="JKY2" s="1048"/>
      <c r="JKZ2" s="1048"/>
      <c r="JLA2" s="1048"/>
      <c r="JLB2" s="1048"/>
      <c r="JLC2" s="1048"/>
      <c r="JLD2" s="1048"/>
      <c r="JLE2" s="1048"/>
      <c r="JLF2" s="1048"/>
      <c r="JLG2" s="1048"/>
      <c r="JLH2" s="1048"/>
      <c r="JLI2" s="1048"/>
      <c r="JLJ2" s="1048"/>
      <c r="JLK2" s="1048"/>
      <c r="JLL2" s="1048"/>
      <c r="JLM2" s="1048"/>
      <c r="JLN2" s="1048"/>
      <c r="JLO2" s="1048"/>
      <c r="JLP2" s="1048"/>
      <c r="JLQ2" s="1048"/>
      <c r="JLR2" s="1048"/>
      <c r="JLS2" s="1048"/>
      <c r="JLT2" s="1048"/>
      <c r="JLU2" s="1048"/>
      <c r="JLV2" s="1048"/>
      <c r="JLW2" s="1048"/>
      <c r="JLX2" s="1048"/>
      <c r="JLY2" s="1048"/>
      <c r="JLZ2" s="1048"/>
      <c r="JMA2" s="1048"/>
      <c r="JMB2" s="1048"/>
      <c r="JMC2" s="1048"/>
      <c r="JMD2" s="1048"/>
      <c r="JME2" s="1048"/>
      <c r="JMF2" s="1048"/>
      <c r="JMG2" s="1048"/>
      <c r="JMH2" s="1048"/>
      <c r="JMI2" s="1048"/>
      <c r="JMJ2" s="1048"/>
      <c r="JMK2" s="1048"/>
      <c r="JML2" s="1048"/>
      <c r="JMM2" s="1048"/>
      <c r="JMN2" s="1048"/>
      <c r="JMO2" s="1048"/>
      <c r="JMP2" s="1048"/>
      <c r="JMQ2" s="1048"/>
      <c r="JMR2" s="1048"/>
      <c r="JMS2" s="1048"/>
      <c r="JMT2" s="1048"/>
      <c r="JMU2" s="1048"/>
      <c r="JMV2" s="1048"/>
      <c r="JMW2" s="1048"/>
      <c r="JMX2" s="1048"/>
      <c r="JMY2" s="1048"/>
      <c r="JMZ2" s="1048"/>
      <c r="JNA2" s="1048"/>
      <c r="JNB2" s="1048"/>
      <c r="JNC2" s="1048"/>
      <c r="JND2" s="1048"/>
      <c r="JNE2" s="1048"/>
      <c r="JNF2" s="1048"/>
      <c r="JNG2" s="1048"/>
      <c r="JNH2" s="1048"/>
      <c r="JNI2" s="1048"/>
      <c r="JNJ2" s="1048"/>
      <c r="JNK2" s="1048"/>
      <c r="JNL2" s="1048"/>
      <c r="JNM2" s="1048"/>
      <c r="JNN2" s="1048"/>
      <c r="JNO2" s="1048"/>
      <c r="JNP2" s="1048"/>
      <c r="JNQ2" s="1048"/>
      <c r="JNR2" s="1048"/>
      <c r="JNS2" s="1048"/>
      <c r="JNT2" s="1048"/>
      <c r="JNU2" s="1048"/>
      <c r="JNV2" s="1048"/>
      <c r="JNW2" s="1048"/>
      <c r="JNX2" s="1048"/>
      <c r="JNY2" s="1048"/>
      <c r="JNZ2" s="1048"/>
      <c r="JOA2" s="1048"/>
      <c r="JOB2" s="1048"/>
      <c r="JOC2" s="1048"/>
      <c r="JOD2" s="1048"/>
      <c r="JOE2" s="1048"/>
      <c r="JOF2" s="1048"/>
      <c r="JOG2" s="1048"/>
      <c r="JOH2" s="1048"/>
      <c r="JOI2" s="1048"/>
      <c r="JOJ2" s="1048"/>
      <c r="JOK2" s="1048"/>
      <c r="JOL2" s="1048"/>
      <c r="JOM2" s="1048"/>
      <c r="JON2" s="1048"/>
      <c r="JOO2" s="1048"/>
      <c r="JOP2" s="1048"/>
      <c r="JOQ2" s="1048"/>
      <c r="JOR2" s="1048"/>
      <c r="JOS2" s="1048"/>
      <c r="JOT2" s="1048"/>
      <c r="JOU2" s="1048"/>
      <c r="JOV2" s="1048"/>
      <c r="JOW2" s="1048"/>
      <c r="JOX2" s="1048"/>
      <c r="JOY2" s="1048"/>
      <c r="JOZ2" s="1048"/>
      <c r="JPA2" s="1048"/>
      <c r="JPB2" s="1048"/>
      <c r="JPC2" s="1048"/>
      <c r="JPD2" s="1048"/>
      <c r="JPE2" s="1048"/>
      <c r="JPF2" s="1048"/>
      <c r="JPG2" s="1048"/>
      <c r="JPH2" s="1048"/>
      <c r="JPI2" s="1048"/>
      <c r="JPJ2" s="1048"/>
      <c r="JPK2" s="1048"/>
      <c r="JPL2" s="1048"/>
      <c r="JPM2" s="1048"/>
      <c r="JPN2" s="1048"/>
      <c r="JPO2" s="1048"/>
      <c r="JPP2" s="1048"/>
      <c r="JPQ2" s="1048"/>
      <c r="JPR2" s="1048"/>
      <c r="JPS2" s="1048"/>
      <c r="JPT2" s="1048"/>
      <c r="JPU2" s="1048"/>
      <c r="JPV2" s="1048"/>
      <c r="JPW2" s="1048"/>
      <c r="JPX2" s="1048"/>
      <c r="JPY2" s="1048"/>
      <c r="JPZ2" s="1048"/>
      <c r="JQA2" s="1048"/>
      <c r="JQB2" s="1048"/>
      <c r="JQC2" s="1048"/>
      <c r="JQD2" s="1048"/>
      <c r="JQE2" s="1048"/>
      <c r="JQF2" s="1048"/>
      <c r="JQG2" s="1048"/>
      <c r="JQH2" s="1048"/>
      <c r="JQI2" s="1048"/>
      <c r="JQJ2" s="1048"/>
      <c r="JQK2" s="1048"/>
      <c r="JQL2" s="1048"/>
      <c r="JQM2" s="1048"/>
      <c r="JQN2" s="1048"/>
      <c r="JQO2" s="1048"/>
      <c r="JQP2" s="1048"/>
      <c r="JQQ2" s="1048"/>
      <c r="JQR2" s="1048"/>
      <c r="JQS2" s="1048"/>
      <c r="JQT2" s="1048"/>
      <c r="JQU2" s="1048"/>
      <c r="JQV2" s="1048"/>
      <c r="JQW2" s="1048"/>
      <c r="JQX2" s="1048"/>
      <c r="JQY2" s="1048"/>
      <c r="JQZ2" s="1048"/>
      <c r="JRA2" s="1048"/>
      <c r="JRB2" s="1048"/>
      <c r="JRC2" s="1048"/>
      <c r="JRD2" s="1048"/>
      <c r="JRE2" s="1048"/>
      <c r="JRF2" s="1048"/>
      <c r="JRG2" s="1048"/>
      <c r="JRH2" s="1048"/>
      <c r="JRI2" s="1048"/>
      <c r="JRJ2" s="1048"/>
      <c r="JRK2" s="1048"/>
      <c r="JRL2" s="1048"/>
      <c r="JRM2" s="1048"/>
      <c r="JRN2" s="1048"/>
      <c r="JRO2" s="1048"/>
      <c r="JRP2" s="1048"/>
      <c r="JRQ2" s="1048"/>
      <c r="JRR2" s="1048"/>
      <c r="JRS2" s="1048"/>
      <c r="JRT2" s="1048"/>
      <c r="JRU2" s="1048"/>
      <c r="JRV2" s="1048"/>
      <c r="JRW2" s="1048"/>
      <c r="JRX2" s="1048"/>
      <c r="JRY2" s="1048"/>
      <c r="JRZ2" s="1048"/>
      <c r="JSA2" s="1048"/>
      <c r="JSB2" s="1048"/>
      <c r="JSC2" s="1048"/>
      <c r="JSD2" s="1048"/>
      <c r="JSE2" s="1048"/>
      <c r="JSF2" s="1048"/>
      <c r="JSG2" s="1048"/>
      <c r="JSH2" s="1048"/>
      <c r="JSI2" s="1048"/>
      <c r="JSJ2" s="1048"/>
      <c r="JSK2" s="1048"/>
      <c r="JSL2" s="1048"/>
      <c r="JSM2" s="1048"/>
      <c r="JSN2" s="1048"/>
      <c r="JSO2" s="1048"/>
      <c r="JSP2" s="1048"/>
      <c r="JSQ2" s="1048"/>
      <c r="JSR2" s="1048"/>
      <c r="JSS2" s="1048"/>
      <c r="JST2" s="1048"/>
      <c r="JSU2" s="1048"/>
      <c r="JSV2" s="1048"/>
      <c r="JSW2" s="1048"/>
      <c r="JSX2" s="1048"/>
      <c r="JSY2" s="1048"/>
      <c r="JSZ2" s="1048"/>
      <c r="JTA2" s="1048"/>
      <c r="JTB2" s="1048"/>
      <c r="JTC2" s="1048"/>
      <c r="JTD2" s="1048"/>
      <c r="JTE2" s="1048"/>
      <c r="JTF2" s="1048"/>
      <c r="JTG2" s="1048"/>
      <c r="JTH2" s="1048"/>
      <c r="JTI2" s="1048"/>
      <c r="JTJ2" s="1048"/>
      <c r="JTK2" s="1048"/>
      <c r="JTL2" s="1048"/>
      <c r="JTM2" s="1048"/>
      <c r="JTN2" s="1048"/>
      <c r="JTO2" s="1048"/>
      <c r="JTP2" s="1048"/>
      <c r="JTQ2" s="1048"/>
      <c r="JTR2" s="1048"/>
      <c r="JTS2" s="1048"/>
      <c r="JTT2" s="1048"/>
      <c r="JTU2" s="1048"/>
      <c r="JTV2" s="1048"/>
      <c r="JTW2" s="1048"/>
      <c r="JTX2" s="1048"/>
      <c r="JTY2" s="1048"/>
      <c r="JTZ2" s="1048"/>
      <c r="JUA2" s="1048"/>
      <c r="JUB2" s="1048"/>
      <c r="JUC2" s="1048"/>
      <c r="JUD2" s="1048"/>
      <c r="JUE2" s="1048"/>
      <c r="JUF2" s="1048"/>
      <c r="JUG2" s="1048"/>
      <c r="JUH2" s="1048"/>
      <c r="JUI2" s="1048"/>
      <c r="JUJ2" s="1048"/>
      <c r="JUK2" s="1048"/>
      <c r="JUL2" s="1048"/>
      <c r="JUM2" s="1048"/>
      <c r="JUN2" s="1048"/>
      <c r="JUO2" s="1048"/>
      <c r="JUP2" s="1048"/>
      <c r="JUQ2" s="1048"/>
      <c r="JUR2" s="1048"/>
      <c r="JUS2" s="1048"/>
      <c r="JUT2" s="1048"/>
      <c r="JUU2" s="1048"/>
      <c r="JUV2" s="1048"/>
      <c r="JUW2" s="1048"/>
      <c r="JUX2" s="1048"/>
      <c r="JUY2" s="1048"/>
      <c r="JUZ2" s="1048"/>
      <c r="JVA2" s="1048"/>
      <c r="JVB2" s="1048"/>
      <c r="JVC2" s="1048"/>
      <c r="JVD2" s="1048"/>
      <c r="JVE2" s="1048"/>
      <c r="JVF2" s="1048"/>
      <c r="JVG2" s="1048"/>
      <c r="JVH2" s="1048"/>
      <c r="JVI2" s="1048"/>
      <c r="JVJ2" s="1048"/>
      <c r="JVK2" s="1048"/>
      <c r="JVL2" s="1048"/>
      <c r="JVM2" s="1048"/>
      <c r="JVN2" s="1048"/>
      <c r="JVO2" s="1048"/>
      <c r="JVP2" s="1048"/>
      <c r="JVQ2" s="1048"/>
      <c r="JVR2" s="1048"/>
      <c r="JVS2" s="1048"/>
      <c r="JVT2" s="1048"/>
      <c r="JVU2" s="1048"/>
      <c r="JVV2" s="1048"/>
      <c r="JVW2" s="1048"/>
      <c r="JVX2" s="1048"/>
      <c r="JVY2" s="1048"/>
      <c r="JVZ2" s="1048"/>
      <c r="JWA2" s="1048"/>
      <c r="JWB2" s="1048"/>
      <c r="JWC2" s="1048"/>
      <c r="JWD2" s="1048"/>
      <c r="JWE2" s="1048"/>
      <c r="JWF2" s="1048"/>
      <c r="JWG2" s="1048"/>
      <c r="JWH2" s="1048"/>
      <c r="JWI2" s="1048"/>
      <c r="JWJ2" s="1048"/>
      <c r="JWK2" s="1048"/>
      <c r="JWL2" s="1048"/>
      <c r="JWM2" s="1048"/>
      <c r="JWN2" s="1048"/>
      <c r="JWO2" s="1048"/>
      <c r="JWP2" s="1048"/>
      <c r="JWQ2" s="1048"/>
      <c r="JWR2" s="1048"/>
      <c r="JWS2" s="1048"/>
      <c r="JWT2" s="1048"/>
      <c r="JWU2" s="1048"/>
      <c r="JWV2" s="1048"/>
      <c r="JWW2" s="1048"/>
      <c r="JWX2" s="1048"/>
      <c r="JWY2" s="1048"/>
      <c r="JWZ2" s="1048"/>
      <c r="JXA2" s="1048"/>
      <c r="JXB2" s="1048"/>
      <c r="JXC2" s="1048"/>
      <c r="JXD2" s="1048"/>
      <c r="JXE2" s="1048"/>
      <c r="JXF2" s="1048"/>
      <c r="JXG2" s="1048"/>
      <c r="JXH2" s="1048"/>
      <c r="JXI2" s="1048"/>
      <c r="JXJ2" s="1048"/>
      <c r="JXK2" s="1048"/>
      <c r="JXL2" s="1048"/>
      <c r="JXM2" s="1048"/>
      <c r="JXN2" s="1048"/>
      <c r="JXO2" s="1048"/>
      <c r="JXP2" s="1048"/>
      <c r="JXQ2" s="1048"/>
      <c r="JXR2" s="1048"/>
      <c r="JXS2" s="1048"/>
      <c r="JXT2" s="1048"/>
      <c r="JXU2" s="1048"/>
      <c r="JXV2" s="1048"/>
      <c r="JXW2" s="1048"/>
      <c r="JXX2" s="1048"/>
      <c r="JXY2" s="1048"/>
      <c r="JXZ2" s="1048"/>
      <c r="JYA2" s="1048"/>
      <c r="JYB2" s="1048"/>
      <c r="JYC2" s="1048"/>
      <c r="JYD2" s="1048"/>
      <c r="JYE2" s="1048"/>
      <c r="JYF2" s="1048"/>
      <c r="JYG2" s="1048"/>
      <c r="JYH2" s="1048"/>
      <c r="JYI2" s="1048"/>
      <c r="JYJ2" s="1048"/>
      <c r="JYK2" s="1048"/>
      <c r="JYL2" s="1048"/>
      <c r="JYM2" s="1048"/>
      <c r="JYN2" s="1048"/>
      <c r="JYO2" s="1048"/>
      <c r="JYP2" s="1048"/>
      <c r="JYQ2" s="1048"/>
      <c r="JYR2" s="1048"/>
      <c r="JYS2" s="1048"/>
      <c r="JYT2" s="1048"/>
      <c r="JYU2" s="1048"/>
      <c r="JYV2" s="1048"/>
      <c r="JYW2" s="1048"/>
      <c r="JYX2" s="1048"/>
      <c r="JYY2" s="1048"/>
      <c r="JYZ2" s="1048"/>
      <c r="JZA2" s="1048"/>
      <c r="JZB2" s="1048"/>
      <c r="JZC2" s="1048"/>
      <c r="JZD2" s="1048"/>
      <c r="JZE2" s="1048"/>
      <c r="JZF2" s="1048"/>
      <c r="JZG2" s="1048"/>
      <c r="JZH2" s="1048"/>
      <c r="JZI2" s="1048"/>
      <c r="JZJ2" s="1048"/>
      <c r="JZK2" s="1048"/>
      <c r="JZL2" s="1048"/>
      <c r="JZM2" s="1048"/>
      <c r="JZN2" s="1048"/>
      <c r="JZO2" s="1048"/>
      <c r="JZP2" s="1048"/>
      <c r="JZQ2" s="1048"/>
      <c r="JZR2" s="1048"/>
      <c r="JZS2" s="1048"/>
      <c r="JZT2" s="1048"/>
      <c r="JZU2" s="1048"/>
      <c r="JZV2" s="1048"/>
      <c r="JZW2" s="1048"/>
      <c r="JZX2" s="1048"/>
      <c r="JZY2" s="1048"/>
      <c r="JZZ2" s="1048"/>
      <c r="KAA2" s="1048"/>
      <c r="KAB2" s="1048"/>
      <c r="KAC2" s="1048"/>
      <c r="KAD2" s="1048"/>
      <c r="KAE2" s="1048"/>
      <c r="KAF2" s="1048"/>
      <c r="KAG2" s="1048"/>
      <c r="KAH2" s="1048"/>
      <c r="KAI2" s="1048"/>
      <c r="KAJ2" s="1048"/>
      <c r="KAK2" s="1048"/>
      <c r="KAL2" s="1048"/>
      <c r="KAM2" s="1048"/>
      <c r="KAN2" s="1048"/>
      <c r="KAO2" s="1048"/>
      <c r="KAP2" s="1048"/>
      <c r="KAQ2" s="1048"/>
      <c r="KAR2" s="1048"/>
      <c r="KAS2" s="1048"/>
      <c r="KAT2" s="1048"/>
      <c r="KAU2" s="1048"/>
      <c r="KAV2" s="1048"/>
      <c r="KAW2" s="1048"/>
      <c r="KAX2" s="1048"/>
      <c r="KAY2" s="1048"/>
      <c r="KAZ2" s="1048"/>
      <c r="KBA2" s="1048"/>
      <c r="KBB2" s="1048"/>
      <c r="KBC2" s="1048"/>
      <c r="KBD2" s="1048"/>
      <c r="KBE2" s="1048"/>
      <c r="KBF2" s="1048"/>
      <c r="KBG2" s="1048"/>
      <c r="KBH2" s="1048"/>
      <c r="KBI2" s="1048"/>
      <c r="KBJ2" s="1048"/>
      <c r="KBK2" s="1048"/>
      <c r="KBL2" s="1048"/>
      <c r="KBM2" s="1048"/>
      <c r="KBN2" s="1048"/>
      <c r="KBO2" s="1048"/>
      <c r="KBP2" s="1048"/>
      <c r="KBQ2" s="1048"/>
      <c r="KBR2" s="1048"/>
      <c r="KBS2" s="1048"/>
      <c r="KBT2" s="1048"/>
      <c r="KBU2" s="1048"/>
      <c r="KBV2" s="1048"/>
      <c r="KBW2" s="1048"/>
      <c r="KBX2" s="1048"/>
      <c r="KBY2" s="1048"/>
      <c r="KBZ2" s="1048"/>
      <c r="KCA2" s="1048"/>
      <c r="KCB2" s="1048"/>
      <c r="KCC2" s="1048"/>
      <c r="KCD2" s="1048"/>
      <c r="KCE2" s="1048"/>
      <c r="KCF2" s="1048"/>
      <c r="KCG2" s="1048"/>
      <c r="KCH2" s="1048"/>
      <c r="KCI2" s="1048"/>
      <c r="KCJ2" s="1048"/>
      <c r="KCK2" s="1048"/>
      <c r="KCL2" s="1048"/>
      <c r="KCM2" s="1048"/>
      <c r="KCN2" s="1048"/>
      <c r="KCO2" s="1048"/>
      <c r="KCP2" s="1048"/>
      <c r="KCQ2" s="1048"/>
      <c r="KCR2" s="1048"/>
      <c r="KCS2" s="1048"/>
      <c r="KCT2" s="1048"/>
      <c r="KCU2" s="1048"/>
      <c r="KCV2" s="1048"/>
      <c r="KCW2" s="1048"/>
      <c r="KCX2" s="1048"/>
      <c r="KCY2" s="1048"/>
      <c r="KCZ2" s="1048"/>
      <c r="KDA2" s="1048"/>
      <c r="KDB2" s="1048"/>
      <c r="KDC2" s="1048"/>
      <c r="KDD2" s="1048"/>
      <c r="KDE2" s="1048"/>
      <c r="KDF2" s="1048"/>
      <c r="KDG2" s="1048"/>
      <c r="KDH2" s="1048"/>
      <c r="KDI2" s="1048"/>
      <c r="KDJ2" s="1048"/>
      <c r="KDK2" s="1048"/>
      <c r="KDL2" s="1048"/>
      <c r="KDM2" s="1048"/>
      <c r="KDN2" s="1048"/>
      <c r="KDO2" s="1048"/>
      <c r="KDP2" s="1048"/>
      <c r="KDQ2" s="1048"/>
      <c r="KDR2" s="1048"/>
      <c r="KDS2" s="1048"/>
      <c r="KDT2" s="1048"/>
      <c r="KDU2" s="1048"/>
      <c r="KDV2" s="1048"/>
      <c r="KDW2" s="1048"/>
      <c r="KDX2" s="1048"/>
      <c r="KDY2" s="1048"/>
      <c r="KDZ2" s="1048"/>
      <c r="KEA2" s="1048"/>
      <c r="KEB2" s="1048"/>
      <c r="KEC2" s="1048"/>
      <c r="KED2" s="1048"/>
      <c r="KEE2" s="1048"/>
      <c r="KEF2" s="1048"/>
      <c r="KEG2" s="1048"/>
      <c r="KEH2" s="1048"/>
      <c r="KEI2" s="1048"/>
      <c r="KEJ2" s="1048"/>
      <c r="KEK2" s="1048"/>
      <c r="KEL2" s="1048"/>
      <c r="KEM2" s="1048"/>
      <c r="KEN2" s="1048"/>
      <c r="KEO2" s="1048"/>
      <c r="KEP2" s="1048"/>
      <c r="KEQ2" s="1048"/>
      <c r="KER2" s="1048"/>
      <c r="KES2" s="1048"/>
      <c r="KET2" s="1048"/>
      <c r="KEU2" s="1048"/>
      <c r="KEV2" s="1048"/>
      <c r="KEW2" s="1048"/>
      <c r="KEX2" s="1048"/>
      <c r="KEY2" s="1048"/>
      <c r="KEZ2" s="1048"/>
      <c r="KFA2" s="1048"/>
      <c r="KFB2" s="1048"/>
      <c r="KFC2" s="1048"/>
      <c r="KFD2" s="1048"/>
      <c r="KFE2" s="1048"/>
      <c r="KFF2" s="1048"/>
      <c r="KFG2" s="1048"/>
      <c r="KFH2" s="1048"/>
      <c r="KFI2" s="1048"/>
      <c r="KFJ2" s="1048"/>
      <c r="KFK2" s="1048"/>
      <c r="KFL2" s="1048"/>
      <c r="KFM2" s="1048"/>
      <c r="KFN2" s="1048"/>
      <c r="KFO2" s="1048"/>
      <c r="KFP2" s="1048"/>
      <c r="KFQ2" s="1048"/>
      <c r="KFR2" s="1048"/>
      <c r="KFS2" s="1048"/>
      <c r="KFT2" s="1048"/>
      <c r="KFU2" s="1048"/>
      <c r="KFV2" s="1048"/>
      <c r="KFW2" s="1048"/>
      <c r="KFX2" s="1048"/>
      <c r="KFY2" s="1048"/>
      <c r="KFZ2" s="1048"/>
      <c r="KGA2" s="1048"/>
      <c r="KGB2" s="1048"/>
      <c r="KGC2" s="1048"/>
      <c r="KGD2" s="1048"/>
      <c r="KGE2" s="1048"/>
      <c r="KGF2" s="1048"/>
      <c r="KGG2" s="1048"/>
      <c r="KGH2" s="1048"/>
      <c r="KGI2" s="1048"/>
      <c r="KGJ2" s="1048"/>
      <c r="KGK2" s="1048"/>
      <c r="KGL2" s="1048"/>
      <c r="KGM2" s="1048"/>
      <c r="KGN2" s="1048"/>
      <c r="KGO2" s="1048"/>
      <c r="KGP2" s="1048"/>
      <c r="KGQ2" s="1048"/>
      <c r="KGR2" s="1048"/>
      <c r="KGS2" s="1048"/>
      <c r="KGT2" s="1048"/>
      <c r="KGU2" s="1048"/>
      <c r="KGV2" s="1048"/>
      <c r="KGW2" s="1048"/>
      <c r="KGX2" s="1048"/>
      <c r="KGY2" s="1048"/>
      <c r="KGZ2" s="1048"/>
      <c r="KHA2" s="1048"/>
      <c r="KHB2" s="1048"/>
      <c r="KHC2" s="1048"/>
      <c r="KHD2" s="1048"/>
      <c r="KHE2" s="1048"/>
      <c r="KHF2" s="1048"/>
      <c r="KHG2" s="1048"/>
      <c r="KHH2" s="1048"/>
      <c r="KHI2" s="1048"/>
      <c r="KHJ2" s="1048"/>
      <c r="KHK2" s="1048"/>
      <c r="KHL2" s="1048"/>
      <c r="KHM2" s="1048"/>
      <c r="KHN2" s="1048"/>
      <c r="KHO2" s="1048"/>
      <c r="KHP2" s="1048"/>
      <c r="KHQ2" s="1048"/>
      <c r="KHR2" s="1048"/>
      <c r="KHS2" s="1048"/>
      <c r="KHT2" s="1048"/>
      <c r="KHU2" s="1048"/>
      <c r="KHV2" s="1048"/>
      <c r="KHW2" s="1048"/>
      <c r="KHX2" s="1048"/>
      <c r="KHY2" s="1048"/>
      <c r="KHZ2" s="1048"/>
      <c r="KIA2" s="1048"/>
      <c r="KIB2" s="1048"/>
      <c r="KIC2" s="1048"/>
      <c r="KID2" s="1048"/>
      <c r="KIE2" s="1048"/>
      <c r="KIF2" s="1048"/>
      <c r="KIG2" s="1048"/>
      <c r="KIH2" s="1048"/>
      <c r="KII2" s="1048"/>
      <c r="KIJ2" s="1048"/>
      <c r="KIK2" s="1048"/>
      <c r="KIL2" s="1048"/>
      <c r="KIM2" s="1048"/>
      <c r="KIN2" s="1048"/>
      <c r="KIO2" s="1048"/>
      <c r="KIP2" s="1048"/>
      <c r="KIQ2" s="1048"/>
      <c r="KIR2" s="1048"/>
      <c r="KIS2" s="1048"/>
      <c r="KIT2" s="1048"/>
      <c r="KIU2" s="1048"/>
      <c r="KIV2" s="1048"/>
      <c r="KIW2" s="1048"/>
      <c r="KIX2" s="1048"/>
      <c r="KIY2" s="1048"/>
      <c r="KIZ2" s="1048"/>
      <c r="KJA2" s="1048"/>
      <c r="KJB2" s="1048"/>
      <c r="KJC2" s="1048"/>
      <c r="KJD2" s="1048"/>
      <c r="KJE2" s="1048"/>
      <c r="KJF2" s="1048"/>
      <c r="KJG2" s="1048"/>
      <c r="KJH2" s="1048"/>
      <c r="KJI2" s="1048"/>
      <c r="KJJ2" s="1048"/>
      <c r="KJK2" s="1048"/>
      <c r="KJL2" s="1048"/>
      <c r="KJM2" s="1048"/>
      <c r="KJN2" s="1048"/>
      <c r="KJO2" s="1048"/>
      <c r="KJP2" s="1048"/>
      <c r="KJQ2" s="1048"/>
      <c r="KJR2" s="1048"/>
      <c r="KJS2" s="1048"/>
      <c r="KJT2" s="1048"/>
      <c r="KJU2" s="1048"/>
      <c r="KJV2" s="1048"/>
      <c r="KJW2" s="1048"/>
      <c r="KJX2" s="1048"/>
      <c r="KJY2" s="1048"/>
      <c r="KJZ2" s="1048"/>
      <c r="KKA2" s="1048"/>
      <c r="KKB2" s="1048"/>
      <c r="KKC2" s="1048"/>
      <c r="KKD2" s="1048"/>
      <c r="KKE2" s="1048"/>
      <c r="KKF2" s="1048"/>
      <c r="KKG2" s="1048"/>
      <c r="KKH2" s="1048"/>
      <c r="KKI2" s="1048"/>
      <c r="KKJ2" s="1048"/>
      <c r="KKK2" s="1048"/>
      <c r="KKL2" s="1048"/>
      <c r="KKM2" s="1048"/>
      <c r="KKN2" s="1048"/>
      <c r="KKO2" s="1048"/>
      <c r="KKP2" s="1048"/>
      <c r="KKQ2" s="1048"/>
      <c r="KKR2" s="1048"/>
      <c r="KKS2" s="1048"/>
      <c r="KKT2" s="1048"/>
      <c r="KKU2" s="1048"/>
      <c r="KKV2" s="1048"/>
      <c r="KKW2" s="1048"/>
      <c r="KKX2" s="1048"/>
      <c r="KKY2" s="1048"/>
      <c r="KKZ2" s="1048"/>
      <c r="KLA2" s="1048"/>
      <c r="KLB2" s="1048"/>
      <c r="KLC2" s="1048"/>
      <c r="KLD2" s="1048"/>
      <c r="KLE2" s="1048"/>
      <c r="KLF2" s="1048"/>
      <c r="KLG2" s="1048"/>
      <c r="KLH2" s="1048"/>
      <c r="KLI2" s="1048"/>
      <c r="KLJ2" s="1048"/>
      <c r="KLK2" s="1048"/>
      <c r="KLL2" s="1048"/>
      <c r="KLM2" s="1048"/>
      <c r="KLN2" s="1048"/>
      <c r="KLO2" s="1048"/>
      <c r="KLP2" s="1048"/>
      <c r="KLQ2" s="1048"/>
      <c r="KLR2" s="1048"/>
      <c r="KLS2" s="1048"/>
      <c r="KLT2" s="1048"/>
      <c r="KLU2" s="1048"/>
      <c r="KLV2" s="1048"/>
      <c r="KLW2" s="1048"/>
      <c r="KLX2" s="1048"/>
      <c r="KLY2" s="1048"/>
      <c r="KLZ2" s="1048"/>
      <c r="KMA2" s="1048"/>
      <c r="KMB2" s="1048"/>
      <c r="KMC2" s="1048"/>
      <c r="KMD2" s="1048"/>
      <c r="KME2" s="1048"/>
      <c r="KMF2" s="1048"/>
      <c r="KMG2" s="1048"/>
      <c r="KMH2" s="1048"/>
      <c r="KMI2" s="1048"/>
      <c r="KMJ2" s="1048"/>
      <c r="KMK2" s="1048"/>
      <c r="KML2" s="1048"/>
      <c r="KMM2" s="1048"/>
      <c r="KMN2" s="1048"/>
      <c r="KMO2" s="1048"/>
      <c r="KMP2" s="1048"/>
      <c r="KMQ2" s="1048"/>
      <c r="KMR2" s="1048"/>
      <c r="KMS2" s="1048"/>
      <c r="KMT2" s="1048"/>
      <c r="KMU2" s="1048"/>
      <c r="KMV2" s="1048"/>
      <c r="KMW2" s="1048"/>
      <c r="KMX2" s="1048"/>
      <c r="KMY2" s="1048"/>
      <c r="KMZ2" s="1048"/>
      <c r="KNA2" s="1048"/>
      <c r="KNB2" s="1048"/>
      <c r="KNC2" s="1048"/>
      <c r="KND2" s="1048"/>
      <c r="KNE2" s="1048"/>
      <c r="KNF2" s="1048"/>
      <c r="KNG2" s="1048"/>
      <c r="KNH2" s="1048"/>
      <c r="KNI2" s="1048"/>
      <c r="KNJ2" s="1048"/>
      <c r="KNK2" s="1048"/>
      <c r="KNL2" s="1048"/>
      <c r="KNM2" s="1048"/>
      <c r="KNN2" s="1048"/>
      <c r="KNO2" s="1048"/>
      <c r="KNP2" s="1048"/>
      <c r="KNQ2" s="1048"/>
      <c r="KNR2" s="1048"/>
      <c r="KNS2" s="1048"/>
      <c r="KNT2" s="1048"/>
      <c r="KNU2" s="1048"/>
      <c r="KNV2" s="1048"/>
      <c r="KNW2" s="1048"/>
      <c r="KNX2" s="1048"/>
      <c r="KNY2" s="1048"/>
      <c r="KNZ2" s="1048"/>
      <c r="KOA2" s="1048"/>
      <c r="KOB2" s="1048"/>
      <c r="KOC2" s="1048"/>
      <c r="KOD2" s="1048"/>
      <c r="KOE2" s="1048"/>
      <c r="KOF2" s="1048"/>
      <c r="KOG2" s="1048"/>
      <c r="KOH2" s="1048"/>
      <c r="KOI2" s="1048"/>
      <c r="KOJ2" s="1048"/>
      <c r="KOK2" s="1048"/>
      <c r="KOL2" s="1048"/>
      <c r="KOM2" s="1048"/>
      <c r="KON2" s="1048"/>
      <c r="KOO2" s="1048"/>
      <c r="KOP2" s="1048"/>
      <c r="KOQ2" s="1048"/>
      <c r="KOR2" s="1048"/>
      <c r="KOS2" s="1048"/>
      <c r="KOT2" s="1048"/>
      <c r="KOU2" s="1048"/>
      <c r="KOV2" s="1048"/>
      <c r="KOW2" s="1048"/>
      <c r="KOX2" s="1048"/>
      <c r="KOY2" s="1048"/>
      <c r="KOZ2" s="1048"/>
      <c r="KPA2" s="1048"/>
      <c r="KPB2" s="1048"/>
      <c r="KPC2" s="1048"/>
      <c r="KPD2" s="1048"/>
      <c r="KPE2" s="1048"/>
      <c r="KPF2" s="1048"/>
      <c r="KPG2" s="1048"/>
      <c r="KPH2" s="1048"/>
      <c r="KPI2" s="1048"/>
      <c r="KPJ2" s="1048"/>
      <c r="KPK2" s="1048"/>
      <c r="KPL2" s="1048"/>
      <c r="KPM2" s="1048"/>
      <c r="KPN2" s="1048"/>
      <c r="KPO2" s="1048"/>
      <c r="KPP2" s="1048"/>
      <c r="KPQ2" s="1048"/>
      <c r="KPR2" s="1048"/>
      <c r="KPS2" s="1048"/>
      <c r="KPT2" s="1048"/>
      <c r="KPU2" s="1048"/>
      <c r="KPV2" s="1048"/>
      <c r="KPW2" s="1048"/>
      <c r="KPX2" s="1048"/>
      <c r="KPY2" s="1048"/>
      <c r="KPZ2" s="1048"/>
      <c r="KQA2" s="1048"/>
      <c r="KQB2" s="1048"/>
      <c r="KQC2" s="1048"/>
      <c r="KQD2" s="1048"/>
      <c r="KQE2" s="1048"/>
      <c r="KQF2" s="1048"/>
      <c r="KQG2" s="1048"/>
      <c r="KQH2" s="1048"/>
      <c r="KQI2" s="1048"/>
      <c r="KQJ2" s="1048"/>
      <c r="KQK2" s="1048"/>
      <c r="KQL2" s="1048"/>
      <c r="KQM2" s="1048"/>
      <c r="KQN2" s="1048"/>
      <c r="KQO2" s="1048"/>
      <c r="KQP2" s="1048"/>
      <c r="KQQ2" s="1048"/>
      <c r="KQR2" s="1048"/>
      <c r="KQS2" s="1048"/>
      <c r="KQT2" s="1048"/>
      <c r="KQU2" s="1048"/>
      <c r="KQV2" s="1048"/>
      <c r="KQW2" s="1048"/>
      <c r="KQX2" s="1048"/>
      <c r="KQY2" s="1048"/>
      <c r="KQZ2" s="1048"/>
      <c r="KRA2" s="1048"/>
      <c r="KRB2" s="1048"/>
      <c r="KRC2" s="1048"/>
      <c r="KRD2" s="1048"/>
      <c r="KRE2" s="1048"/>
      <c r="KRF2" s="1048"/>
      <c r="KRG2" s="1048"/>
      <c r="KRH2" s="1048"/>
      <c r="KRI2" s="1048"/>
      <c r="KRJ2" s="1048"/>
      <c r="KRK2" s="1048"/>
      <c r="KRL2" s="1048"/>
      <c r="KRM2" s="1048"/>
      <c r="KRN2" s="1048"/>
      <c r="KRO2" s="1048"/>
      <c r="KRP2" s="1048"/>
      <c r="KRQ2" s="1048"/>
      <c r="KRR2" s="1048"/>
      <c r="KRS2" s="1048"/>
      <c r="KRT2" s="1048"/>
      <c r="KRU2" s="1048"/>
      <c r="KRV2" s="1048"/>
      <c r="KRW2" s="1048"/>
      <c r="KRX2" s="1048"/>
      <c r="KRY2" s="1048"/>
      <c r="KRZ2" s="1048"/>
      <c r="KSA2" s="1048"/>
      <c r="KSB2" s="1048"/>
      <c r="KSC2" s="1048"/>
      <c r="KSD2" s="1048"/>
      <c r="KSE2" s="1048"/>
      <c r="KSF2" s="1048"/>
      <c r="KSG2" s="1048"/>
      <c r="KSH2" s="1048"/>
      <c r="KSI2" s="1048"/>
      <c r="KSJ2" s="1048"/>
      <c r="KSK2" s="1048"/>
      <c r="KSL2" s="1048"/>
      <c r="KSM2" s="1048"/>
      <c r="KSN2" s="1048"/>
      <c r="KSO2" s="1048"/>
      <c r="KSP2" s="1048"/>
      <c r="KSQ2" s="1048"/>
      <c r="KSR2" s="1048"/>
      <c r="KSS2" s="1048"/>
      <c r="KST2" s="1048"/>
      <c r="KSU2" s="1048"/>
      <c r="KSV2" s="1048"/>
      <c r="KSW2" s="1048"/>
      <c r="KSX2" s="1048"/>
      <c r="KSY2" s="1048"/>
      <c r="KSZ2" s="1048"/>
      <c r="KTA2" s="1048"/>
      <c r="KTB2" s="1048"/>
      <c r="KTC2" s="1048"/>
      <c r="KTD2" s="1048"/>
      <c r="KTE2" s="1048"/>
      <c r="KTF2" s="1048"/>
      <c r="KTG2" s="1048"/>
      <c r="KTH2" s="1048"/>
      <c r="KTI2" s="1048"/>
      <c r="KTJ2" s="1048"/>
      <c r="KTK2" s="1048"/>
      <c r="KTL2" s="1048"/>
      <c r="KTM2" s="1048"/>
      <c r="KTN2" s="1048"/>
      <c r="KTO2" s="1048"/>
      <c r="KTP2" s="1048"/>
      <c r="KTQ2" s="1048"/>
      <c r="KTR2" s="1048"/>
      <c r="KTS2" s="1048"/>
      <c r="KTT2" s="1048"/>
      <c r="KTU2" s="1048"/>
      <c r="KTV2" s="1048"/>
      <c r="KTW2" s="1048"/>
      <c r="KTX2" s="1048"/>
      <c r="KTY2" s="1048"/>
      <c r="KTZ2" s="1048"/>
      <c r="KUA2" s="1048"/>
      <c r="KUB2" s="1048"/>
      <c r="KUC2" s="1048"/>
      <c r="KUD2" s="1048"/>
      <c r="KUE2" s="1048"/>
      <c r="KUF2" s="1048"/>
      <c r="KUG2" s="1048"/>
      <c r="KUH2" s="1048"/>
      <c r="KUI2" s="1048"/>
      <c r="KUJ2" s="1048"/>
      <c r="KUK2" s="1048"/>
      <c r="KUL2" s="1048"/>
      <c r="KUM2" s="1048"/>
      <c r="KUN2" s="1048"/>
      <c r="KUO2" s="1048"/>
      <c r="KUP2" s="1048"/>
      <c r="KUQ2" s="1048"/>
      <c r="KUR2" s="1048"/>
      <c r="KUS2" s="1048"/>
      <c r="KUT2" s="1048"/>
      <c r="KUU2" s="1048"/>
      <c r="KUV2" s="1048"/>
      <c r="KUW2" s="1048"/>
      <c r="KUX2" s="1048"/>
      <c r="KUY2" s="1048"/>
      <c r="KUZ2" s="1048"/>
      <c r="KVA2" s="1048"/>
      <c r="KVB2" s="1048"/>
      <c r="KVC2" s="1048"/>
      <c r="KVD2" s="1048"/>
      <c r="KVE2" s="1048"/>
      <c r="KVF2" s="1048"/>
      <c r="KVG2" s="1048"/>
      <c r="KVH2" s="1048"/>
      <c r="KVI2" s="1048"/>
      <c r="KVJ2" s="1048"/>
      <c r="KVK2" s="1048"/>
      <c r="KVL2" s="1048"/>
      <c r="KVM2" s="1048"/>
      <c r="KVN2" s="1048"/>
      <c r="KVO2" s="1048"/>
      <c r="KVP2" s="1048"/>
      <c r="KVQ2" s="1048"/>
      <c r="KVR2" s="1048"/>
      <c r="KVS2" s="1048"/>
      <c r="KVT2" s="1048"/>
      <c r="KVU2" s="1048"/>
      <c r="KVV2" s="1048"/>
      <c r="KVW2" s="1048"/>
      <c r="KVX2" s="1048"/>
      <c r="KVY2" s="1048"/>
      <c r="KVZ2" s="1048"/>
      <c r="KWA2" s="1048"/>
      <c r="KWB2" s="1048"/>
      <c r="KWC2" s="1048"/>
      <c r="KWD2" s="1048"/>
      <c r="KWE2" s="1048"/>
      <c r="KWF2" s="1048"/>
      <c r="KWG2" s="1048"/>
      <c r="KWH2" s="1048"/>
      <c r="KWI2" s="1048"/>
      <c r="KWJ2" s="1048"/>
      <c r="KWK2" s="1048"/>
      <c r="KWL2" s="1048"/>
      <c r="KWM2" s="1048"/>
      <c r="KWN2" s="1048"/>
      <c r="KWO2" s="1048"/>
      <c r="KWP2" s="1048"/>
      <c r="KWQ2" s="1048"/>
      <c r="KWR2" s="1048"/>
      <c r="KWS2" s="1048"/>
      <c r="KWT2" s="1048"/>
      <c r="KWU2" s="1048"/>
      <c r="KWV2" s="1048"/>
      <c r="KWW2" s="1048"/>
      <c r="KWX2" s="1048"/>
      <c r="KWY2" s="1048"/>
      <c r="KWZ2" s="1048"/>
      <c r="KXA2" s="1048"/>
      <c r="KXB2" s="1048"/>
      <c r="KXC2" s="1048"/>
      <c r="KXD2" s="1048"/>
      <c r="KXE2" s="1048"/>
      <c r="KXF2" s="1048"/>
      <c r="KXG2" s="1048"/>
      <c r="KXH2" s="1048"/>
      <c r="KXI2" s="1048"/>
      <c r="KXJ2" s="1048"/>
      <c r="KXK2" s="1048"/>
      <c r="KXL2" s="1048"/>
      <c r="KXM2" s="1048"/>
      <c r="KXN2" s="1048"/>
      <c r="KXO2" s="1048"/>
      <c r="KXP2" s="1048"/>
      <c r="KXQ2" s="1048"/>
      <c r="KXR2" s="1048"/>
      <c r="KXS2" s="1048"/>
      <c r="KXT2" s="1048"/>
      <c r="KXU2" s="1048"/>
      <c r="KXV2" s="1048"/>
      <c r="KXW2" s="1048"/>
      <c r="KXX2" s="1048"/>
      <c r="KXY2" s="1048"/>
      <c r="KXZ2" s="1048"/>
      <c r="KYA2" s="1048"/>
      <c r="KYB2" s="1048"/>
      <c r="KYC2" s="1048"/>
      <c r="KYD2" s="1048"/>
      <c r="KYE2" s="1048"/>
      <c r="KYF2" s="1048"/>
      <c r="KYG2" s="1048"/>
      <c r="KYH2" s="1048"/>
      <c r="KYI2" s="1048"/>
      <c r="KYJ2" s="1048"/>
      <c r="KYK2" s="1048"/>
      <c r="KYL2" s="1048"/>
      <c r="KYM2" s="1048"/>
      <c r="KYN2" s="1048"/>
      <c r="KYO2" s="1048"/>
      <c r="KYP2" s="1048"/>
      <c r="KYQ2" s="1048"/>
      <c r="KYR2" s="1048"/>
      <c r="KYS2" s="1048"/>
      <c r="KYT2" s="1048"/>
      <c r="KYU2" s="1048"/>
      <c r="KYV2" s="1048"/>
      <c r="KYW2" s="1048"/>
      <c r="KYX2" s="1048"/>
      <c r="KYY2" s="1048"/>
      <c r="KYZ2" s="1048"/>
      <c r="KZA2" s="1048"/>
      <c r="KZB2" s="1048"/>
      <c r="KZC2" s="1048"/>
      <c r="KZD2" s="1048"/>
      <c r="KZE2" s="1048"/>
      <c r="KZF2" s="1048"/>
      <c r="KZG2" s="1048"/>
      <c r="KZH2" s="1048"/>
      <c r="KZI2" s="1048"/>
      <c r="KZJ2" s="1048"/>
      <c r="KZK2" s="1048"/>
      <c r="KZL2" s="1048"/>
      <c r="KZM2" s="1048"/>
      <c r="KZN2" s="1048"/>
      <c r="KZO2" s="1048"/>
      <c r="KZP2" s="1048"/>
      <c r="KZQ2" s="1048"/>
      <c r="KZR2" s="1048"/>
      <c r="KZS2" s="1048"/>
      <c r="KZT2" s="1048"/>
      <c r="KZU2" s="1048"/>
      <c r="KZV2" s="1048"/>
      <c r="KZW2" s="1048"/>
      <c r="KZX2" s="1048"/>
      <c r="KZY2" s="1048"/>
      <c r="KZZ2" s="1048"/>
      <c r="LAA2" s="1048"/>
      <c r="LAB2" s="1048"/>
      <c r="LAC2" s="1048"/>
      <c r="LAD2" s="1048"/>
      <c r="LAE2" s="1048"/>
      <c r="LAF2" s="1048"/>
      <c r="LAG2" s="1048"/>
      <c r="LAH2" s="1048"/>
      <c r="LAI2" s="1048"/>
      <c r="LAJ2" s="1048"/>
      <c r="LAK2" s="1048"/>
      <c r="LAL2" s="1048"/>
      <c r="LAM2" s="1048"/>
      <c r="LAN2" s="1048"/>
      <c r="LAO2" s="1048"/>
      <c r="LAP2" s="1048"/>
      <c r="LAQ2" s="1048"/>
      <c r="LAR2" s="1048"/>
      <c r="LAS2" s="1048"/>
      <c r="LAT2" s="1048"/>
      <c r="LAU2" s="1048"/>
      <c r="LAV2" s="1048"/>
      <c r="LAW2" s="1048"/>
      <c r="LAX2" s="1048"/>
      <c r="LAY2" s="1048"/>
      <c r="LAZ2" s="1048"/>
      <c r="LBA2" s="1048"/>
      <c r="LBB2" s="1048"/>
      <c r="LBC2" s="1048"/>
      <c r="LBD2" s="1048"/>
      <c r="LBE2" s="1048"/>
      <c r="LBF2" s="1048"/>
      <c r="LBG2" s="1048"/>
      <c r="LBH2" s="1048"/>
      <c r="LBI2" s="1048"/>
      <c r="LBJ2" s="1048"/>
      <c r="LBK2" s="1048"/>
      <c r="LBL2" s="1048"/>
      <c r="LBM2" s="1048"/>
      <c r="LBN2" s="1048"/>
      <c r="LBO2" s="1048"/>
      <c r="LBP2" s="1048"/>
      <c r="LBQ2" s="1048"/>
      <c r="LBR2" s="1048"/>
      <c r="LBS2" s="1048"/>
      <c r="LBT2" s="1048"/>
      <c r="LBU2" s="1048"/>
      <c r="LBV2" s="1048"/>
      <c r="LBW2" s="1048"/>
      <c r="LBX2" s="1048"/>
      <c r="LBY2" s="1048"/>
      <c r="LBZ2" s="1048"/>
      <c r="LCA2" s="1048"/>
      <c r="LCB2" s="1048"/>
      <c r="LCC2" s="1048"/>
      <c r="LCD2" s="1048"/>
      <c r="LCE2" s="1048"/>
      <c r="LCF2" s="1048"/>
      <c r="LCG2" s="1048"/>
      <c r="LCH2" s="1048"/>
      <c r="LCI2" s="1048"/>
      <c r="LCJ2" s="1048"/>
      <c r="LCK2" s="1048"/>
      <c r="LCL2" s="1048"/>
      <c r="LCM2" s="1048"/>
      <c r="LCN2" s="1048"/>
      <c r="LCO2" s="1048"/>
      <c r="LCP2" s="1048"/>
      <c r="LCQ2" s="1048"/>
      <c r="LCR2" s="1048"/>
      <c r="LCS2" s="1048"/>
      <c r="LCT2" s="1048"/>
      <c r="LCU2" s="1048"/>
      <c r="LCV2" s="1048"/>
      <c r="LCW2" s="1048"/>
      <c r="LCX2" s="1048"/>
      <c r="LCY2" s="1048"/>
      <c r="LCZ2" s="1048"/>
      <c r="LDA2" s="1048"/>
      <c r="LDB2" s="1048"/>
      <c r="LDC2" s="1048"/>
      <c r="LDD2" s="1048"/>
      <c r="LDE2" s="1048"/>
      <c r="LDF2" s="1048"/>
      <c r="LDG2" s="1048"/>
      <c r="LDH2" s="1048"/>
      <c r="LDI2" s="1048"/>
      <c r="LDJ2" s="1048"/>
      <c r="LDK2" s="1048"/>
      <c r="LDL2" s="1048"/>
      <c r="LDM2" s="1048"/>
      <c r="LDN2" s="1048"/>
      <c r="LDO2" s="1048"/>
      <c r="LDP2" s="1048"/>
      <c r="LDQ2" s="1048"/>
      <c r="LDR2" s="1048"/>
      <c r="LDS2" s="1048"/>
      <c r="LDT2" s="1048"/>
      <c r="LDU2" s="1048"/>
      <c r="LDV2" s="1048"/>
      <c r="LDW2" s="1048"/>
      <c r="LDX2" s="1048"/>
      <c r="LDY2" s="1048"/>
      <c r="LDZ2" s="1048"/>
      <c r="LEA2" s="1048"/>
      <c r="LEB2" s="1048"/>
      <c r="LEC2" s="1048"/>
      <c r="LED2" s="1048"/>
      <c r="LEE2" s="1048"/>
      <c r="LEF2" s="1048"/>
      <c r="LEG2" s="1048"/>
      <c r="LEH2" s="1048"/>
      <c r="LEI2" s="1048"/>
      <c r="LEJ2" s="1048"/>
      <c r="LEK2" s="1048"/>
      <c r="LEL2" s="1048"/>
      <c r="LEM2" s="1048"/>
      <c r="LEN2" s="1048"/>
      <c r="LEO2" s="1048"/>
      <c r="LEP2" s="1048"/>
      <c r="LEQ2" s="1048"/>
      <c r="LER2" s="1048"/>
      <c r="LES2" s="1048"/>
      <c r="LET2" s="1048"/>
      <c r="LEU2" s="1048"/>
      <c r="LEV2" s="1048"/>
      <c r="LEW2" s="1048"/>
      <c r="LEX2" s="1048"/>
      <c r="LEY2" s="1048"/>
      <c r="LEZ2" s="1048"/>
      <c r="LFA2" s="1048"/>
      <c r="LFB2" s="1048"/>
      <c r="LFC2" s="1048"/>
      <c r="LFD2" s="1048"/>
      <c r="LFE2" s="1048"/>
      <c r="LFF2" s="1048"/>
      <c r="LFG2" s="1048"/>
      <c r="LFH2" s="1048"/>
      <c r="LFI2" s="1048"/>
      <c r="LFJ2" s="1048"/>
      <c r="LFK2" s="1048"/>
      <c r="LFL2" s="1048"/>
      <c r="LFM2" s="1048"/>
      <c r="LFN2" s="1048"/>
      <c r="LFO2" s="1048"/>
      <c r="LFP2" s="1048"/>
      <c r="LFQ2" s="1048"/>
      <c r="LFR2" s="1048"/>
      <c r="LFS2" s="1048"/>
      <c r="LFT2" s="1048"/>
      <c r="LFU2" s="1048"/>
      <c r="LFV2" s="1048"/>
      <c r="LFW2" s="1048"/>
      <c r="LFX2" s="1048"/>
      <c r="LFY2" s="1048"/>
      <c r="LFZ2" s="1048"/>
      <c r="LGA2" s="1048"/>
      <c r="LGB2" s="1048"/>
      <c r="LGC2" s="1048"/>
      <c r="LGD2" s="1048"/>
      <c r="LGE2" s="1048"/>
      <c r="LGF2" s="1048"/>
      <c r="LGG2" s="1048"/>
      <c r="LGH2" s="1048"/>
      <c r="LGI2" s="1048"/>
      <c r="LGJ2" s="1048"/>
      <c r="LGK2" s="1048"/>
      <c r="LGL2" s="1048"/>
      <c r="LGM2" s="1048"/>
      <c r="LGN2" s="1048"/>
      <c r="LGO2" s="1048"/>
      <c r="LGP2" s="1048"/>
      <c r="LGQ2" s="1048"/>
      <c r="LGR2" s="1048"/>
      <c r="LGS2" s="1048"/>
      <c r="LGT2" s="1048"/>
      <c r="LGU2" s="1048"/>
      <c r="LGV2" s="1048"/>
      <c r="LGW2" s="1048"/>
      <c r="LGX2" s="1048"/>
      <c r="LGY2" s="1048"/>
      <c r="LGZ2" s="1048"/>
      <c r="LHA2" s="1048"/>
      <c r="LHB2" s="1048"/>
      <c r="LHC2" s="1048"/>
      <c r="LHD2" s="1048"/>
      <c r="LHE2" s="1048"/>
      <c r="LHF2" s="1048"/>
      <c r="LHG2" s="1048"/>
      <c r="LHH2" s="1048"/>
      <c r="LHI2" s="1048"/>
      <c r="LHJ2" s="1048"/>
      <c r="LHK2" s="1048"/>
      <c r="LHL2" s="1048"/>
      <c r="LHM2" s="1048"/>
      <c r="LHN2" s="1048"/>
      <c r="LHO2" s="1048"/>
      <c r="LHP2" s="1048"/>
      <c r="LHQ2" s="1048"/>
      <c r="LHR2" s="1048"/>
      <c r="LHS2" s="1048"/>
      <c r="LHT2" s="1048"/>
      <c r="LHU2" s="1048"/>
      <c r="LHV2" s="1048"/>
      <c r="LHW2" s="1048"/>
      <c r="LHX2" s="1048"/>
      <c r="LHY2" s="1048"/>
      <c r="LHZ2" s="1048"/>
      <c r="LIA2" s="1048"/>
      <c r="LIB2" s="1048"/>
      <c r="LIC2" s="1048"/>
      <c r="LID2" s="1048"/>
      <c r="LIE2" s="1048"/>
      <c r="LIF2" s="1048"/>
      <c r="LIG2" s="1048"/>
      <c r="LIH2" s="1048"/>
      <c r="LII2" s="1048"/>
      <c r="LIJ2" s="1048"/>
      <c r="LIK2" s="1048"/>
      <c r="LIL2" s="1048"/>
      <c r="LIM2" s="1048"/>
      <c r="LIN2" s="1048"/>
      <c r="LIO2" s="1048"/>
      <c r="LIP2" s="1048"/>
      <c r="LIQ2" s="1048"/>
      <c r="LIR2" s="1048"/>
      <c r="LIS2" s="1048"/>
      <c r="LIT2" s="1048"/>
      <c r="LIU2" s="1048"/>
      <c r="LIV2" s="1048"/>
      <c r="LIW2" s="1048"/>
      <c r="LIX2" s="1048"/>
      <c r="LIY2" s="1048"/>
      <c r="LIZ2" s="1048"/>
      <c r="LJA2" s="1048"/>
      <c r="LJB2" s="1048"/>
      <c r="LJC2" s="1048"/>
      <c r="LJD2" s="1048"/>
      <c r="LJE2" s="1048"/>
      <c r="LJF2" s="1048"/>
      <c r="LJG2" s="1048"/>
      <c r="LJH2" s="1048"/>
      <c r="LJI2" s="1048"/>
      <c r="LJJ2" s="1048"/>
      <c r="LJK2" s="1048"/>
      <c r="LJL2" s="1048"/>
      <c r="LJM2" s="1048"/>
      <c r="LJN2" s="1048"/>
      <c r="LJO2" s="1048"/>
      <c r="LJP2" s="1048"/>
      <c r="LJQ2" s="1048"/>
      <c r="LJR2" s="1048"/>
      <c r="LJS2" s="1048"/>
      <c r="LJT2" s="1048"/>
      <c r="LJU2" s="1048"/>
      <c r="LJV2" s="1048"/>
      <c r="LJW2" s="1048"/>
      <c r="LJX2" s="1048"/>
      <c r="LJY2" s="1048"/>
      <c r="LJZ2" s="1048"/>
      <c r="LKA2" s="1048"/>
      <c r="LKB2" s="1048"/>
      <c r="LKC2" s="1048"/>
      <c r="LKD2" s="1048"/>
      <c r="LKE2" s="1048"/>
      <c r="LKF2" s="1048"/>
      <c r="LKG2" s="1048"/>
      <c r="LKH2" s="1048"/>
      <c r="LKI2" s="1048"/>
      <c r="LKJ2" s="1048"/>
      <c r="LKK2" s="1048"/>
      <c r="LKL2" s="1048"/>
      <c r="LKM2" s="1048"/>
      <c r="LKN2" s="1048"/>
      <c r="LKO2" s="1048"/>
      <c r="LKP2" s="1048"/>
      <c r="LKQ2" s="1048"/>
      <c r="LKR2" s="1048"/>
      <c r="LKS2" s="1048"/>
      <c r="LKT2" s="1048"/>
      <c r="LKU2" s="1048"/>
      <c r="LKV2" s="1048"/>
      <c r="LKW2" s="1048"/>
      <c r="LKX2" s="1048"/>
      <c r="LKY2" s="1048"/>
      <c r="LKZ2" s="1048"/>
      <c r="LLA2" s="1048"/>
      <c r="LLB2" s="1048"/>
      <c r="LLC2" s="1048"/>
      <c r="LLD2" s="1048"/>
      <c r="LLE2" s="1048"/>
      <c r="LLF2" s="1048"/>
      <c r="LLG2" s="1048"/>
      <c r="LLH2" s="1048"/>
      <c r="LLI2" s="1048"/>
      <c r="LLJ2" s="1048"/>
      <c r="LLK2" s="1048"/>
      <c r="LLL2" s="1048"/>
      <c r="LLM2" s="1048"/>
      <c r="LLN2" s="1048"/>
      <c r="LLO2" s="1048"/>
      <c r="LLP2" s="1048"/>
      <c r="LLQ2" s="1048"/>
      <c r="LLR2" s="1048"/>
      <c r="LLS2" s="1048"/>
      <c r="LLT2" s="1048"/>
      <c r="LLU2" s="1048"/>
      <c r="LLV2" s="1048"/>
      <c r="LLW2" s="1048"/>
      <c r="LLX2" s="1048"/>
      <c r="LLY2" s="1048"/>
      <c r="LLZ2" s="1048"/>
      <c r="LMA2" s="1048"/>
      <c r="LMB2" s="1048"/>
      <c r="LMC2" s="1048"/>
      <c r="LMD2" s="1048"/>
      <c r="LME2" s="1048"/>
      <c r="LMF2" s="1048"/>
      <c r="LMG2" s="1048"/>
      <c r="LMH2" s="1048"/>
      <c r="LMI2" s="1048"/>
      <c r="LMJ2" s="1048"/>
      <c r="LMK2" s="1048"/>
      <c r="LML2" s="1048"/>
      <c r="LMM2" s="1048"/>
      <c r="LMN2" s="1048"/>
      <c r="LMO2" s="1048"/>
      <c r="LMP2" s="1048"/>
      <c r="LMQ2" s="1048"/>
      <c r="LMR2" s="1048"/>
      <c r="LMS2" s="1048"/>
      <c r="LMT2" s="1048"/>
      <c r="LMU2" s="1048"/>
      <c r="LMV2" s="1048"/>
      <c r="LMW2" s="1048"/>
      <c r="LMX2" s="1048"/>
      <c r="LMY2" s="1048"/>
      <c r="LMZ2" s="1048"/>
      <c r="LNA2" s="1048"/>
      <c r="LNB2" s="1048"/>
      <c r="LNC2" s="1048"/>
      <c r="LND2" s="1048"/>
      <c r="LNE2" s="1048"/>
      <c r="LNF2" s="1048"/>
      <c r="LNG2" s="1048"/>
      <c r="LNH2" s="1048"/>
      <c r="LNI2" s="1048"/>
      <c r="LNJ2" s="1048"/>
      <c r="LNK2" s="1048"/>
      <c r="LNL2" s="1048"/>
      <c r="LNM2" s="1048"/>
      <c r="LNN2" s="1048"/>
      <c r="LNO2" s="1048"/>
      <c r="LNP2" s="1048"/>
      <c r="LNQ2" s="1048"/>
      <c r="LNR2" s="1048"/>
      <c r="LNS2" s="1048"/>
      <c r="LNT2" s="1048"/>
      <c r="LNU2" s="1048"/>
      <c r="LNV2" s="1048"/>
      <c r="LNW2" s="1048"/>
      <c r="LNX2" s="1048"/>
      <c r="LNY2" s="1048"/>
      <c r="LNZ2" s="1048"/>
      <c r="LOA2" s="1048"/>
      <c r="LOB2" s="1048"/>
      <c r="LOC2" s="1048"/>
      <c r="LOD2" s="1048"/>
      <c r="LOE2" s="1048"/>
      <c r="LOF2" s="1048"/>
      <c r="LOG2" s="1048"/>
      <c r="LOH2" s="1048"/>
      <c r="LOI2" s="1048"/>
      <c r="LOJ2" s="1048"/>
      <c r="LOK2" s="1048"/>
      <c r="LOL2" s="1048"/>
      <c r="LOM2" s="1048"/>
      <c r="LON2" s="1048"/>
      <c r="LOO2" s="1048"/>
      <c r="LOP2" s="1048"/>
      <c r="LOQ2" s="1048"/>
      <c r="LOR2" s="1048"/>
      <c r="LOS2" s="1048"/>
      <c r="LOT2" s="1048"/>
      <c r="LOU2" s="1048"/>
      <c r="LOV2" s="1048"/>
      <c r="LOW2" s="1048"/>
      <c r="LOX2" s="1048"/>
      <c r="LOY2" s="1048"/>
      <c r="LOZ2" s="1048"/>
      <c r="LPA2" s="1048"/>
      <c r="LPB2" s="1048"/>
      <c r="LPC2" s="1048"/>
      <c r="LPD2" s="1048"/>
      <c r="LPE2" s="1048"/>
      <c r="LPF2" s="1048"/>
      <c r="LPG2" s="1048"/>
      <c r="LPH2" s="1048"/>
      <c r="LPI2" s="1048"/>
      <c r="LPJ2" s="1048"/>
      <c r="LPK2" s="1048"/>
      <c r="LPL2" s="1048"/>
      <c r="LPM2" s="1048"/>
      <c r="LPN2" s="1048"/>
      <c r="LPO2" s="1048"/>
      <c r="LPP2" s="1048"/>
      <c r="LPQ2" s="1048"/>
      <c r="LPR2" s="1048"/>
      <c r="LPS2" s="1048"/>
      <c r="LPT2" s="1048"/>
      <c r="LPU2" s="1048"/>
      <c r="LPV2" s="1048"/>
      <c r="LPW2" s="1048"/>
      <c r="LPX2" s="1048"/>
      <c r="LPY2" s="1048"/>
      <c r="LPZ2" s="1048"/>
      <c r="LQA2" s="1048"/>
      <c r="LQB2" s="1048"/>
      <c r="LQC2" s="1048"/>
      <c r="LQD2" s="1048"/>
      <c r="LQE2" s="1048"/>
      <c r="LQF2" s="1048"/>
      <c r="LQG2" s="1048"/>
      <c r="LQH2" s="1048"/>
      <c r="LQI2" s="1048"/>
      <c r="LQJ2" s="1048"/>
      <c r="LQK2" s="1048"/>
      <c r="LQL2" s="1048"/>
      <c r="LQM2" s="1048"/>
      <c r="LQN2" s="1048"/>
      <c r="LQO2" s="1048"/>
      <c r="LQP2" s="1048"/>
      <c r="LQQ2" s="1048"/>
      <c r="LQR2" s="1048"/>
      <c r="LQS2" s="1048"/>
      <c r="LQT2" s="1048"/>
      <c r="LQU2" s="1048"/>
      <c r="LQV2" s="1048"/>
      <c r="LQW2" s="1048"/>
      <c r="LQX2" s="1048"/>
      <c r="LQY2" s="1048"/>
      <c r="LQZ2" s="1048"/>
      <c r="LRA2" s="1048"/>
      <c r="LRB2" s="1048"/>
      <c r="LRC2" s="1048"/>
      <c r="LRD2" s="1048"/>
      <c r="LRE2" s="1048"/>
      <c r="LRF2" s="1048"/>
      <c r="LRG2" s="1048"/>
      <c r="LRH2" s="1048"/>
      <c r="LRI2" s="1048"/>
      <c r="LRJ2" s="1048"/>
      <c r="LRK2" s="1048"/>
      <c r="LRL2" s="1048"/>
      <c r="LRM2" s="1048"/>
      <c r="LRN2" s="1048"/>
      <c r="LRO2" s="1048"/>
      <c r="LRP2" s="1048"/>
      <c r="LRQ2" s="1048"/>
      <c r="LRR2" s="1048"/>
      <c r="LRS2" s="1048"/>
      <c r="LRT2" s="1048"/>
      <c r="LRU2" s="1048"/>
      <c r="LRV2" s="1048"/>
      <c r="LRW2" s="1048"/>
      <c r="LRX2" s="1048"/>
      <c r="LRY2" s="1048"/>
      <c r="LRZ2" s="1048"/>
      <c r="LSA2" s="1048"/>
      <c r="LSB2" s="1048"/>
      <c r="LSC2" s="1048"/>
      <c r="LSD2" s="1048"/>
      <c r="LSE2" s="1048"/>
      <c r="LSF2" s="1048"/>
      <c r="LSG2" s="1048"/>
      <c r="LSH2" s="1048"/>
      <c r="LSI2" s="1048"/>
      <c r="LSJ2" s="1048"/>
      <c r="LSK2" s="1048"/>
      <c r="LSL2" s="1048"/>
      <c r="LSM2" s="1048"/>
      <c r="LSN2" s="1048"/>
      <c r="LSO2" s="1048"/>
      <c r="LSP2" s="1048"/>
      <c r="LSQ2" s="1048"/>
      <c r="LSR2" s="1048"/>
      <c r="LSS2" s="1048"/>
      <c r="LST2" s="1048"/>
      <c r="LSU2" s="1048"/>
      <c r="LSV2" s="1048"/>
      <c r="LSW2" s="1048"/>
      <c r="LSX2" s="1048"/>
      <c r="LSY2" s="1048"/>
      <c r="LSZ2" s="1048"/>
      <c r="LTA2" s="1048"/>
      <c r="LTB2" s="1048"/>
      <c r="LTC2" s="1048"/>
      <c r="LTD2" s="1048"/>
      <c r="LTE2" s="1048"/>
      <c r="LTF2" s="1048"/>
      <c r="LTG2" s="1048"/>
      <c r="LTH2" s="1048"/>
      <c r="LTI2" s="1048"/>
      <c r="LTJ2" s="1048"/>
      <c r="LTK2" s="1048"/>
      <c r="LTL2" s="1048"/>
      <c r="LTM2" s="1048"/>
      <c r="LTN2" s="1048"/>
      <c r="LTO2" s="1048"/>
      <c r="LTP2" s="1048"/>
      <c r="LTQ2" s="1048"/>
      <c r="LTR2" s="1048"/>
      <c r="LTS2" s="1048"/>
      <c r="LTT2" s="1048"/>
      <c r="LTU2" s="1048"/>
      <c r="LTV2" s="1048"/>
      <c r="LTW2" s="1048"/>
      <c r="LTX2" s="1048"/>
      <c r="LTY2" s="1048"/>
      <c r="LTZ2" s="1048"/>
      <c r="LUA2" s="1048"/>
      <c r="LUB2" s="1048"/>
      <c r="LUC2" s="1048"/>
      <c r="LUD2" s="1048"/>
      <c r="LUE2" s="1048"/>
      <c r="LUF2" s="1048"/>
      <c r="LUG2" s="1048"/>
      <c r="LUH2" s="1048"/>
      <c r="LUI2" s="1048"/>
      <c r="LUJ2" s="1048"/>
      <c r="LUK2" s="1048"/>
      <c r="LUL2" s="1048"/>
      <c r="LUM2" s="1048"/>
      <c r="LUN2" s="1048"/>
      <c r="LUO2" s="1048"/>
      <c r="LUP2" s="1048"/>
      <c r="LUQ2" s="1048"/>
      <c r="LUR2" s="1048"/>
      <c r="LUS2" s="1048"/>
      <c r="LUT2" s="1048"/>
      <c r="LUU2" s="1048"/>
      <c r="LUV2" s="1048"/>
      <c r="LUW2" s="1048"/>
      <c r="LUX2" s="1048"/>
      <c r="LUY2" s="1048"/>
      <c r="LUZ2" s="1048"/>
      <c r="LVA2" s="1048"/>
      <c r="LVB2" s="1048"/>
      <c r="LVC2" s="1048"/>
      <c r="LVD2" s="1048"/>
      <c r="LVE2" s="1048"/>
      <c r="LVF2" s="1048"/>
      <c r="LVG2" s="1048"/>
      <c r="LVH2" s="1048"/>
      <c r="LVI2" s="1048"/>
      <c r="LVJ2" s="1048"/>
      <c r="LVK2" s="1048"/>
      <c r="LVL2" s="1048"/>
      <c r="LVM2" s="1048"/>
      <c r="LVN2" s="1048"/>
      <c r="LVO2" s="1048"/>
      <c r="LVP2" s="1048"/>
      <c r="LVQ2" s="1048"/>
      <c r="LVR2" s="1048"/>
      <c r="LVS2" s="1048"/>
      <c r="LVT2" s="1048"/>
      <c r="LVU2" s="1048"/>
      <c r="LVV2" s="1048"/>
      <c r="LVW2" s="1048"/>
      <c r="LVX2" s="1048"/>
      <c r="LVY2" s="1048"/>
      <c r="LVZ2" s="1048"/>
      <c r="LWA2" s="1048"/>
      <c r="LWB2" s="1048"/>
      <c r="LWC2" s="1048"/>
      <c r="LWD2" s="1048"/>
      <c r="LWE2" s="1048"/>
      <c r="LWF2" s="1048"/>
      <c r="LWG2" s="1048"/>
      <c r="LWH2" s="1048"/>
      <c r="LWI2" s="1048"/>
      <c r="LWJ2" s="1048"/>
      <c r="LWK2" s="1048"/>
      <c r="LWL2" s="1048"/>
      <c r="LWM2" s="1048"/>
      <c r="LWN2" s="1048"/>
      <c r="LWO2" s="1048"/>
      <c r="LWP2" s="1048"/>
      <c r="LWQ2" s="1048"/>
      <c r="LWR2" s="1048"/>
      <c r="LWS2" s="1048"/>
      <c r="LWT2" s="1048"/>
      <c r="LWU2" s="1048"/>
      <c r="LWV2" s="1048"/>
      <c r="LWW2" s="1048"/>
      <c r="LWX2" s="1048"/>
      <c r="LWY2" s="1048"/>
      <c r="LWZ2" s="1048"/>
      <c r="LXA2" s="1048"/>
      <c r="LXB2" s="1048"/>
      <c r="LXC2" s="1048"/>
      <c r="LXD2" s="1048"/>
      <c r="LXE2" s="1048"/>
      <c r="LXF2" s="1048"/>
      <c r="LXG2" s="1048"/>
      <c r="LXH2" s="1048"/>
      <c r="LXI2" s="1048"/>
      <c r="LXJ2" s="1048"/>
      <c r="LXK2" s="1048"/>
      <c r="LXL2" s="1048"/>
      <c r="LXM2" s="1048"/>
      <c r="LXN2" s="1048"/>
      <c r="LXO2" s="1048"/>
      <c r="LXP2" s="1048"/>
      <c r="LXQ2" s="1048"/>
      <c r="LXR2" s="1048"/>
      <c r="LXS2" s="1048"/>
      <c r="LXT2" s="1048"/>
      <c r="LXU2" s="1048"/>
      <c r="LXV2" s="1048"/>
      <c r="LXW2" s="1048"/>
      <c r="LXX2" s="1048"/>
      <c r="LXY2" s="1048"/>
      <c r="LXZ2" s="1048"/>
      <c r="LYA2" s="1048"/>
      <c r="LYB2" s="1048"/>
      <c r="LYC2" s="1048"/>
      <c r="LYD2" s="1048"/>
      <c r="LYE2" s="1048"/>
      <c r="LYF2" s="1048"/>
      <c r="LYG2" s="1048"/>
      <c r="LYH2" s="1048"/>
      <c r="LYI2" s="1048"/>
      <c r="LYJ2" s="1048"/>
      <c r="LYK2" s="1048"/>
      <c r="LYL2" s="1048"/>
      <c r="LYM2" s="1048"/>
      <c r="LYN2" s="1048"/>
      <c r="LYO2" s="1048"/>
      <c r="LYP2" s="1048"/>
      <c r="LYQ2" s="1048"/>
      <c r="LYR2" s="1048"/>
      <c r="LYS2" s="1048"/>
      <c r="LYT2" s="1048"/>
      <c r="LYU2" s="1048"/>
      <c r="LYV2" s="1048"/>
      <c r="LYW2" s="1048"/>
      <c r="LYX2" s="1048"/>
      <c r="LYY2" s="1048"/>
      <c r="LYZ2" s="1048"/>
      <c r="LZA2" s="1048"/>
      <c r="LZB2" s="1048"/>
      <c r="LZC2" s="1048"/>
      <c r="LZD2" s="1048"/>
      <c r="LZE2" s="1048"/>
      <c r="LZF2" s="1048"/>
      <c r="LZG2" s="1048"/>
      <c r="LZH2" s="1048"/>
      <c r="LZI2" s="1048"/>
      <c r="LZJ2" s="1048"/>
      <c r="LZK2" s="1048"/>
      <c r="LZL2" s="1048"/>
      <c r="LZM2" s="1048"/>
      <c r="LZN2" s="1048"/>
      <c r="LZO2" s="1048"/>
      <c r="LZP2" s="1048"/>
      <c r="LZQ2" s="1048"/>
      <c r="LZR2" s="1048"/>
      <c r="LZS2" s="1048"/>
      <c r="LZT2" s="1048"/>
      <c r="LZU2" s="1048"/>
      <c r="LZV2" s="1048"/>
      <c r="LZW2" s="1048"/>
      <c r="LZX2" s="1048"/>
      <c r="LZY2" s="1048"/>
      <c r="LZZ2" s="1048"/>
      <c r="MAA2" s="1048"/>
      <c r="MAB2" s="1048"/>
      <c r="MAC2" s="1048"/>
      <c r="MAD2" s="1048"/>
      <c r="MAE2" s="1048"/>
      <c r="MAF2" s="1048"/>
      <c r="MAG2" s="1048"/>
      <c r="MAH2" s="1048"/>
      <c r="MAI2" s="1048"/>
      <c r="MAJ2" s="1048"/>
      <c r="MAK2" s="1048"/>
      <c r="MAL2" s="1048"/>
      <c r="MAM2" s="1048"/>
      <c r="MAN2" s="1048"/>
      <c r="MAO2" s="1048"/>
      <c r="MAP2" s="1048"/>
      <c r="MAQ2" s="1048"/>
      <c r="MAR2" s="1048"/>
      <c r="MAS2" s="1048"/>
      <c r="MAT2" s="1048"/>
      <c r="MAU2" s="1048"/>
      <c r="MAV2" s="1048"/>
      <c r="MAW2" s="1048"/>
      <c r="MAX2" s="1048"/>
      <c r="MAY2" s="1048"/>
      <c r="MAZ2" s="1048"/>
      <c r="MBA2" s="1048"/>
      <c r="MBB2" s="1048"/>
      <c r="MBC2" s="1048"/>
      <c r="MBD2" s="1048"/>
      <c r="MBE2" s="1048"/>
      <c r="MBF2" s="1048"/>
      <c r="MBG2" s="1048"/>
      <c r="MBH2" s="1048"/>
      <c r="MBI2" s="1048"/>
      <c r="MBJ2" s="1048"/>
      <c r="MBK2" s="1048"/>
      <c r="MBL2" s="1048"/>
      <c r="MBM2" s="1048"/>
      <c r="MBN2" s="1048"/>
      <c r="MBO2" s="1048"/>
      <c r="MBP2" s="1048"/>
      <c r="MBQ2" s="1048"/>
      <c r="MBR2" s="1048"/>
      <c r="MBS2" s="1048"/>
      <c r="MBT2" s="1048"/>
      <c r="MBU2" s="1048"/>
      <c r="MBV2" s="1048"/>
      <c r="MBW2" s="1048"/>
      <c r="MBX2" s="1048"/>
      <c r="MBY2" s="1048"/>
      <c r="MBZ2" s="1048"/>
      <c r="MCA2" s="1048"/>
      <c r="MCB2" s="1048"/>
      <c r="MCC2" s="1048"/>
      <c r="MCD2" s="1048"/>
      <c r="MCE2" s="1048"/>
      <c r="MCF2" s="1048"/>
      <c r="MCG2" s="1048"/>
      <c r="MCH2" s="1048"/>
      <c r="MCI2" s="1048"/>
      <c r="MCJ2" s="1048"/>
      <c r="MCK2" s="1048"/>
      <c r="MCL2" s="1048"/>
      <c r="MCM2" s="1048"/>
      <c r="MCN2" s="1048"/>
      <c r="MCO2" s="1048"/>
      <c r="MCP2" s="1048"/>
      <c r="MCQ2" s="1048"/>
      <c r="MCR2" s="1048"/>
      <c r="MCS2" s="1048"/>
      <c r="MCT2" s="1048"/>
      <c r="MCU2" s="1048"/>
      <c r="MCV2" s="1048"/>
      <c r="MCW2" s="1048"/>
      <c r="MCX2" s="1048"/>
      <c r="MCY2" s="1048"/>
      <c r="MCZ2" s="1048"/>
      <c r="MDA2" s="1048"/>
      <c r="MDB2" s="1048"/>
      <c r="MDC2" s="1048"/>
      <c r="MDD2" s="1048"/>
      <c r="MDE2" s="1048"/>
      <c r="MDF2" s="1048"/>
      <c r="MDG2" s="1048"/>
      <c r="MDH2" s="1048"/>
      <c r="MDI2" s="1048"/>
      <c r="MDJ2" s="1048"/>
      <c r="MDK2" s="1048"/>
      <c r="MDL2" s="1048"/>
      <c r="MDM2" s="1048"/>
      <c r="MDN2" s="1048"/>
      <c r="MDO2" s="1048"/>
      <c r="MDP2" s="1048"/>
      <c r="MDQ2" s="1048"/>
      <c r="MDR2" s="1048"/>
      <c r="MDS2" s="1048"/>
      <c r="MDT2" s="1048"/>
      <c r="MDU2" s="1048"/>
      <c r="MDV2" s="1048"/>
      <c r="MDW2" s="1048"/>
      <c r="MDX2" s="1048"/>
      <c r="MDY2" s="1048"/>
      <c r="MDZ2" s="1048"/>
      <c r="MEA2" s="1048"/>
      <c r="MEB2" s="1048"/>
      <c r="MEC2" s="1048"/>
      <c r="MED2" s="1048"/>
      <c r="MEE2" s="1048"/>
      <c r="MEF2" s="1048"/>
      <c r="MEG2" s="1048"/>
      <c r="MEH2" s="1048"/>
      <c r="MEI2" s="1048"/>
      <c r="MEJ2" s="1048"/>
      <c r="MEK2" s="1048"/>
      <c r="MEL2" s="1048"/>
      <c r="MEM2" s="1048"/>
      <c r="MEN2" s="1048"/>
      <c r="MEO2" s="1048"/>
      <c r="MEP2" s="1048"/>
      <c r="MEQ2" s="1048"/>
      <c r="MER2" s="1048"/>
      <c r="MES2" s="1048"/>
      <c r="MET2" s="1048"/>
      <c r="MEU2" s="1048"/>
      <c r="MEV2" s="1048"/>
      <c r="MEW2" s="1048"/>
      <c r="MEX2" s="1048"/>
      <c r="MEY2" s="1048"/>
      <c r="MEZ2" s="1048"/>
      <c r="MFA2" s="1048"/>
      <c r="MFB2" s="1048"/>
      <c r="MFC2" s="1048"/>
      <c r="MFD2" s="1048"/>
      <c r="MFE2" s="1048"/>
      <c r="MFF2" s="1048"/>
      <c r="MFG2" s="1048"/>
      <c r="MFH2" s="1048"/>
      <c r="MFI2" s="1048"/>
      <c r="MFJ2" s="1048"/>
      <c r="MFK2" s="1048"/>
      <c r="MFL2" s="1048"/>
      <c r="MFM2" s="1048"/>
      <c r="MFN2" s="1048"/>
      <c r="MFO2" s="1048"/>
      <c r="MFP2" s="1048"/>
      <c r="MFQ2" s="1048"/>
      <c r="MFR2" s="1048"/>
      <c r="MFS2" s="1048"/>
      <c r="MFT2" s="1048"/>
      <c r="MFU2" s="1048"/>
      <c r="MFV2" s="1048"/>
      <c r="MFW2" s="1048"/>
      <c r="MFX2" s="1048"/>
      <c r="MFY2" s="1048"/>
      <c r="MFZ2" s="1048"/>
      <c r="MGA2" s="1048"/>
      <c r="MGB2" s="1048"/>
      <c r="MGC2" s="1048"/>
      <c r="MGD2" s="1048"/>
      <c r="MGE2" s="1048"/>
      <c r="MGF2" s="1048"/>
      <c r="MGG2" s="1048"/>
      <c r="MGH2" s="1048"/>
      <c r="MGI2" s="1048"/>
      <c r="MGJ2" s="1048"/>
      <c r="MGK2" s="1048"/>
      <c r="MGL2" s="1048"/>
      <c r="MGM2" s="1048"/>
      <c r="MGN2" s="1048"/>
      <c r="MGO2" s="1048"/>
      <c r="MGP2" s="1048"/>
      <c r="MGQ2" s="1048"/>
      <c r="MGR2" s="1048"/>
      <c r="MGS2" s="1048"/>
      <c r="MGT2" s="1048"/>
      <c r="MGU2" s="1048"/>
      <c r="MGV2" s="1048"/>
      <c r="MGW2" s="1048"/>
      <c r="MGX2" s="1048"/>
      <c r="MGY2" s="1048"/>
      <c r="MGZ2" s="1048"/>
      <c r="MHA2" s="1048"/>
      <c r="MHB2" s="1048"/>
      <c r="MHC2" s="1048"/>
      <c r="MHD2" s="1048"/>
      <c r="MHE2" s="1048"/>
      <c r="MHF2" s="1048"/>
      <c r="MHG2" s="1048"/>
      <c r="MHH2" s="1048"/>
      <c r="MHI2" s="1048"/>
      <c r="MHJ2" s="1048"/>
      <c r="MHK2" s="1048"/>
      <c r="MHL2" s="1048"/>
      <c r="MHM2" s="1048"/>
      <c r="MHN2" s="1048"/>
      <c r="MHO2" s="1048"/>
      <c r="MHP2" s="1048"/>
      <c r="MHQ2" s="1048"/>
      <c r="MHR2" s="1048"/>
      <c r="MHS2" s="1048"/>
      <c r="MHT2" s="1048"/>
      <c r="MHU2" s="1048"/>
      <c r="MHV2" s="1048"/>
      <c r="MHW2" s="1048"/>
      <c r="MHX2" s="1048"/>
      <c r="MHY2" s="1048"/>
      <c r="MHZ2" s="1048"/>
      <c r="MIA2" s="1048"/>
      <c r="MIB2" s="1048"/>
      <c r="MIC2" s="1048"/>
      <c r="MID2" s="1048"/>
      <c r="MIE2" s="1048"/>
      <c r="MIF2" s="1048"/>
      <c r="MIG2" s="1048"/>
      <c r="MIH2" s="1048"/>
      <c r="MII2" s="1048"/>
      <c r="MIJ2" s="1048"/>
      <c r="MIK2" s="1048"/>
      <c r="MIL2" s="1048"/>
      <c r="MIM2" s="1048"/>
      <c r="MIN2" s="1048"/>
      <c r="MIO2" s="1048"/>
      <c r="MIP2" s="1048"/>
      <c r="MIQ2" s="1048"/>
      <c r="MIR2" s="1048"/>
      <c r="MIS2" s="1048"/>
      <c r="MIT2" s="1048"/>
      <c r="MIU2" s="1048"/>
      <c r="MIV2" s="1048"/>
      <c r="MIW2" s="1048"/>
      <c r="MIX2" s="1048"/>
      <c r="MIY2" s="1048"/>
      <c r="MIZ2" s="1048"/>
      <c r="MJA2" s="1048"/>
      <c r="MJB2" s="1048"/>
      <c r="MJC2" s="1048"/>
      <c r="MJD2" s="1048"/>
      <c r="MJE2" s="1048"/>
      <c r="MJF2" s="1048"/>
      <c r="MJG2" s="1048"/>
      <c r="MJH2" s="1048"/>
      <c r="MJI2" s="1048"/>
      <c r="MJJ2" s="1048"/>
      <c r="MJK2" s="1048"/>
      <c r="MJL2" s="1048"/>
      <c r="MJM2" s="1048"/>
      <c r="MJN2" s="1048"/>
      <c r="MJO2" s="1048"/>
      <c r="MJP2" s="1048"/>
      <c r="MJQ2" s="1048"/>
      <c r="MJR2" s="1048"/>
      <c r="MJS2" s="1048"/>
      <c r="MJT2" s="1048"/>
      <c r="MJU2" s="1048"/>
      <c r="MJV2" s="1048"/>
      <c r="MJW2" s="1048"/>
      <c r="MJX2" s="1048"/>
      <c r="MJY2" s="1048"/>
      <c r="MJZ2" s="1048"/>
      <c r="MKA2" s="1048"/>
      <c r="MKB2" s="1048"/>
      <c r="MKC2" s="1048"/>
      <c r="MKD2" s="1048"/>
      <c r="MKE2" s="1048"/>
      <c r="MKF2" s="1048"/>
      <c r="MKG2" s="1048"/>
      <c r="MKH2" s="1048"/>
      <c r="MKI2" s="1048"/>
      <c r="MKJ2" s="1048"/>
      <c r="MKK2" s="1048"/>
      <c r="MKL2" s="1048"/>
      <c r="MKM2" s="1048"/>
      <c r="MKN2" s="1048"/>
      <c r="MKO2" s="1048"/>
      <c r="MKP2" s="1048"/>
      <c r="MKQ2" s="1048"/>
      <c r="MKR2" s="1048"/>
      <c r="MKS2" s="1048"/>
      <c r="MKT2" s="1048"/>
      <c r="MKU2" s="1048"/>
      <c r="MKV2" s="1048"/>
      <c r="MKW2" s="1048"/>
      <c r="MKX2" s="1048"/>
      <c r="MKY2" s="1048"/>
      <c r="MKZ2" s="1048"/>
      <c r="MLA2" s="1048"/>
      <c r="MLB2" s="1048"/>
      <c r="MLC2" s="1048"/>
      <c r="MLD2" s="1048"/>
      <c r="MLE2" s="1048"/>
      <c r="MLF2" s="1048"/>
      <c r="MLG2" s="1048"/>
      <c r="MLH2" s="1048"/>
      <c r="MLI2" s="1048"/>
      <c r="MLJ2" s="1048"/>
      <c r="MLK2" s="1048"/>
      <c r="MLL2" s="1048"/>
      <c r="MLM2" s="1048"/>
      <c r="MLN2" s="1048"/>
      <c r="MLO2" s="1048"/>
      <c r="MLP2" s="1048"/>
      <c r="MLQ2" s="1048"/>
      <c r="MLR2" s="1048"/>
      <c r="MLS2" s="1048"/>
      <c r="MLT2" s="1048"/>
      <c r="MLU2" s="1048"/>
      <c r="MLV2" s="1048"/>
      <c r="MLW2" s="1048"/>
      <c r="MLX2" s="1048"/>
      <c r="MLY2" s="1048"/>
      <c r="MLZ2" s="1048"/>
      <c r="MMA2" s="1048"/>
      <c r="MMB2" s="1048"/>
      <c r="MMC2" s="1048"/>
      <c r="MMD2" s="1048"/>
      <c r="MME2" s="1048"/>
      <c r="MMF2" s="1048"/>
      <c r="MMG2" s="1048"/>
      <c r="MMH2" s="1048"/>
      <c r="MMI2" s="1048"/>
      <c r="MMJ2" s="1048"/>
      <c r="MMK2" s="1048"/>
      <c r="MML2" s="1048"/>
      <c r="MMM2" s="1048"/>
      <c r="MMN2" s="1048"/>
      <c r="MMO2" s="1048"/>
      <c r="MMP2" s="1048"/>
      <c r="MMQ2" s="1048"/>
      <c r="MMR2" s="1048"/>
      <c r="MMS2" s="1048"/>
      <c r="MMT2" s="1048"/>
      <c r="MMU2" s="1048"/>
      <c r="MMV2" s="1048"/>
      <c r="MMW2" s="1048"/>
      <c r="MMX2" s="1048"/>
      <c r="MMY2" s="1048"/>
      <c r="MMZ2" s="1048"/>
      <c r="MNA2" s="1048"/>
      <c r="MNB2" s="1048"/>
      <c r="MNC2" s="1048"/>
      <c r="MND2" s="1048"/>
      <c r="MNE2" s="1048"/>
      <c r="MNF2" s="1048"/>
      <c r="MNG2" s="1048"/>
      <c r="MNH2" s="1048"/>
      <c r="MNI2" s="1048"/>
      <c r="MNJ2" s="1048"/>
      <c r="MNK2" s="1048"/>
      <c r="MNL2" s="1048"/>
      <c r="MNM2" s="1048"/>
      <c r="MNN2" s="1048"/>
      <c r="MNO2" s="1048"/>
      <c r="MNP2" s="1048"/>
      <c r="MNQ2" s="1048"/>
      <c r="MNR2" s="1048"/>
      <c r="MNS2" s="1048"/>
      <c r="MNT2" s="1048"/>
      <c r="MNU2" s="1048"/>
      <c r="MNV2" s="1048"/>
      <c r="MNW2" s="1048"/>
      <c r="MNX2" s="1048"/>
      <c r="MNY2" s="1048"/>
      <c r="MNZ2" s="1048"/>
      <c r="MOA2" s="1048"/>
      <c r="MOB2" s="1048"/>
      <c r="MOC2" s="1048"/>
      <c r="MOD2" s="1048"/>
      <c r="MOE2" s="1048"/>
      <c r="MOF2" s="1048"/>
      <c r="MOG2" s="1048"/>
      <c r="MOH2" s="1048"/>
      <c r="MOI2" s="1048"/>
      <c r="MOJ2" s="1048"/>
      <c r="MOK2" s="1048"/>
      <c r="MOL2" s="1048"/>
      <c r="MOM2" s="1048"/>
      <c r="MON2" s="1048"/>
      <c r="MOO2" s="1048"/>
      <c r="MOP2" s="1048"/>
      <c r="MOQ2" s="1048"/>
      <c r="MOR2" s="1048"/>
      <c r="MOS2" s="1048"/>
      <c r="MOT2" s="1048"/>
      <c r="MOU2" s="1048"/>
      <c r="MOV2" s="1048"/>
      <c r="MOW2" s="1048"/>
      <c r="MOX2" s="1048"/>
      <c r="MOY2" s="1048"/>
      <c r="MOZ2" s="1048"/>
      <c r="MPA2" s="1048"/>
      <c r="MPB2" s="1048"/>
      <c r="MPC2" s="1048"/>
      <c r="MPD2" s="1048"/>
      <c r="MPE2" s="1048"/>
      <c r="MPF2" s="1048"/>
      <c r="MPG2" s="1048"/>
      <c r="MPH2" s="1048"/>
      <c r="MPI2" s="1048"/>
      <c r="MPJ2" s="1048"/>
      <c r="MPK2" s="1048"/>
      <c r="MPL2" s="1048"/>
      <c r="MPM2" s="1048"/>
      <c r="MPN2" s="1048"/>
      <c r="MPO2" s="1048"/>
      <c r="MPP2" s="1048"/>
      <c r="MPQ2" s="1048"/>
      <c r="MPR2" s="1048"/>
      <c r="MPS2" s="1048"/>
      <c r="MPT2" s="1048"/>
      <c r="MPU2" s="1048"/>
      <c r="MPV2" s="1048"/>
      <c r="MPW2" s="1048"/>
      <c r="MPX2" s="1048"/>
      <c r="MPY2" s="1048"/>
      <c r="MPZ2" s="1048"/>
      <c r="MQA2" s="1048"/>
      <c r="MQB2" s="1048"/>
      <c r="MQC2" s="1048"/>
      <c r="MQD2" s="1048"/>
      <c r="MQE2" s="1048"/>
      <c r="MQF2" s="1048"/>
      <c r="MQG2" s="1048"/>
      <c r="MQH2" s="1048"/>
      <c r="MQI2" s="1048"/>
      <c r="MQJ2" s="1048"/>
      <c r="MQK2" s="1048"/>
      <c r="MQL2" s="1048"/>
      <c r="MQM2" s="1048"/>
      <c r="MQN2" s="1048"/>
      <c r="MQO2" s="1048"/>
      <c r="MQP2" s="1048"/>
      <c r="MQQ2" s="1048"/>
      <c r="MQR2" s="1048"/>
      <c r="MQS2" s="1048"/>
      <c r="MQT2" s="1048"/>
      <c r="MQU2" s="1048"/>
      <c r="MQV2" s="1048"/>
      <c r="MQW2" s="1048"/>
      <c r="MQX2" s="1048"/>
      <c r="MQY2" s="1048"/>
      <c r="MQZ2" s="1048"/>
      <c r="MRA2" s="1048"/>
      <c r="MRB2" s="1048"/>
      <c r="MRC2" s="1048"/>
      <c r="MRD2" s="1048"/>
      <c r="MRE2" s="1048"/>
      <c r="MRF2" s="1048"/>
      <c r="MRG2" s="1048"/>
      <c r="MRH2" s="1048"/>
      <c r="MRI2" s="1048"/>
      <c r="MRJ2" s="1048"/>
      <c r="MRK2" s="1048"/>
      <c r="MRL2" s="1048"/>
      <c r="MRM2" s="1048"/>
      <c r="MRN2" s="1048"/>
      <c r="MRO2" s="1048"/>
      <c r="MRP2" s="1048"/>
      <c r="MRQ2" s="1048"/>
      <c r="MRR2" s="1048"/>
      <c r="MRS2" s="1048"/>
      <c r="MRT2" s="1048"/>
      <c r="MRU2" s="1048"/>
      <c r="MRV2" s="1048"/>
      <c r="MRW2" s="1048"/>
      <c r="MRX2" s="1048"/>
      <c r="MRY2" s="1048"/>
      <c r="MRZ2" s="1048"/>
      <c r="MSA2" s="1048"/>
      <c r="MSB2" s="1048"/>
      <c r="MSC2" s="1048"/>
      <c r="MSD2" s="1048"/>
      <c r="MSE2" s="1048"/>
      <c r="MSF2" s="1048"/>
      <c r="MSG2" s="1048"/>
      <c r="MSH2" s="1048"/>
      <c r="MSI2" s="1048"/>
      <c r="MSJ2" s="1048"/>
      <c r="MSK2" s="1048"/>
      <c r="MSL2" s="1048"/>
      <c r="MSM2" s="1048"/>
      <c r="MSN2" s="1048"/>
      <c r="MSO2" s="1048"/>
      <c r="MSP2" s="1048"/>
      <c r="MSQ2" s="1048"/>
      <c r="MSR2" s="1048"/>
      <c r="MSS2" s="1048"/>
      <c r="MST2" s="1048"/>
      <c r="MSU2" s="1048"/>
      <c r="MSV2" s="1048"/>
      <c r="MSW2" s="1048"/>
      <c r="MSX2" s="1048"/>
      <c r="MSY2" s="1048"/>
      <c r="MSZ2" s="1048"/>
      <c r="MTA2" s="1048"/>
      <c r="MTB2" s="1048"/>
      <c r="MTC2" s="1048"/>
      <c r="MTD2" s="1048"/>
      <c r="MTE2" s="1048"/>
      <c r="MTF2" s="1048"/>
      <c r="MTG2" s="1048"/>
      <c r="MTH2" s="1048"/>
      <c r="MTI2" s="1048"/>
      <c r="MTJ2" s="1048"/>
      <c r="MTK2" s="1048"/>
      <c r="MTL2" s="1048"/>
      <c r="MTM2" s="1048"/>
      <c r="MTN2" s="1048"/>
      <c r="MTO2" s="1048"/>
      <c r="MTP2" s="1048"/>
      <c r="MTQ2" s="1048"/>
      <c r="MTR2" s="1048"/>
      <c r="MTS2" s="1048"/>
      <c r="MTT2" s="1048"/>
      <c r="MTU2" s="1048"/>
      <c r="MTV2" s="1048"/>
      <c r="MTW2" s="1048"/>
      <c r="MTX2" s="1048"/>
      <c r="MTY2" s="1048"/>
      <c r="MTZ2" s="1048"/>
      <c r="MUA2" s="1048"/>
      <c r="MUB2" s="1048"/>
      <c r="MUC2" s="1048"/>
      <c r="MUD2" s="1048"/>
      <c r="MUE2" s="1048"/>
      <c r="MUF2" s="1048"/>
      <c r="MUG2" s="1048"/>
      <c r="MUH2" s="1048"/>
      <c r="MUI2" s="1048"/>
      <c r="MUJ2" s="1048"/>
      <c r="MUK2" s="1048"/>
      <c r="MUL2" s="1048"/>
      <c r="MUM2" s="1048"/>
      <c r="MUN2" s="1048"/>
      <c r="MUO2" s="1048"/>
      <c r="MUP2" s="1048"/>
      <c r="MUQ2" s="1048"/>
      <c r="MUR2" s="1048"/>
      <c r="MUS2" s="1048"/>
      <c r="MUT2" s="1048"/>
      <c r="MUU2" s="1048"/>
      <c r="MUV2" s="1048"/>
      <c r="MUW2" s="1048"/>
      <c r="MUX2" s="1048"/>
      <c r="MUY2" s="1048"/>
      <c r="MUZ2" s="1048"/>
      <c r="MVA2" s="1048"/>
      <c r="MVB2" s="1048"/>
      <c r="MVC2" s="1048"/>
      <c r="MVD2" s="1048"/>
      <c r="MVE2" s="1048"/>
      <c r="MVF2" s="1048"/>
      <c r="MVG2" s="1048"/>
      <c r="MVH2" s="1048"/>
      <c r="MVI2" s="1048"/>
      <c r="MVJ2" s="1048"/>
      <c r="MVK2" s="1048"/>
      <c r="MVL2" s="1048"/>
      <c r="MVM2" s="1048"/>
      <c r="MVN2" s="1048"/>
      <c r="MVO2" s="1048"/>
      <c r="MVP2" s="1048"/>
      <c r="MVQ2" s="1048"/>
      <c r="MVR2" s="1048"/>
      <c r="MVS2" s="1048"/>
      <c r="MVT2" s="1048"/>
      <c r="MVU2" s="1048"/>
      <c r="MVV2" s="1048"/>
      <c r="MVW2" s="1048"/>
      <c r="MVX2" s="1048"/>
      <c r="MVY2" s="1048"/>
      <c r="MVZ2" s="1048"/>
      <c r="MWA2" s="1048"/>
      <c r="MWB2" s="1048"/>
      <c r="MWC2" s="1048"/>
      <c r="MWD2" s="1048"/>
      <c r="MWE2" s="1048"/>
      <c r="MWF2" s="1048"/>
      <c r="MWG2" s="1048"/>
      <c r="MWH2" s="1048"/>
      <c r="MWI2" s="1048"/>
      <c r="MWJ2" s="1048"/>
      <c r="MWK2" s="1048"/>
      <c r="MWL2" s="1048"/>
      <c r="MWM2" s="1048"/>
      <c r="MWN2" s="1048"/>
      <c r="MWO2" s="1048"/>
      <c r="MWP2" s="1048"/>
      <c r="MWQ2" s="1048"/>
      <c r="MWR2" s="1048"/>
      <c r="MWS2" s="1048"/>
      <c r="MWT2" s="1048"/>
      <c r="MWU2" s="1048"/>
      <c r="MWV2" s="1048"/>
      <c r="MWW2" s="1048"/>
      <c r="MWX2" s="1048"/>
      <c r="MWY2" s="1048"/>
      <c r="MWZ2" s="1048"/>
      <c r="MXA2" s="1048"/>
      <c r="MXB2" s="1048"/>
      <c r="MXC2" s="1048"/>
      <c r="MXD2" s="1048"/>
      <c r="MXE2" s="1048"/>
      <c r="MXF2" s="1048"/>
      <c r="MXG2" s="1048"/>
      <c r="MXH2" s="1048"/>
      <c r="MXI2" s="1048"/>
      <c r="MXJ2" s="1048"/>
      <c r="MXK2" s="1048"/>
      <c r="MXL2" s="1048"/>
      <c r="MXM2" s="1048"/>
      <c r="MXN2" s="1048"/>
      <c r="MXO2" s="1048"/>
      <c r="MXP2" s="1048"/>
      <c r="MXQ2" s="1048"/>
      <c r="MXR2" s="1048"/>
      <c r="MXS2" s="1048"/>
      <c r="MXT2" s="1048"/>
      <c r="MXU2" s="1048"/>
      <c r="MXV2" s="1048"/>
      <c r="MXW2" s="1048"/>
      <c r="MXX2" s="1048"/>
      <c r="MXY2" s="1048"/>
      <c r="MXZ2" s="1048"/>
      <c r="MYA2" s="1048"/>
      <c r="MYB2" s="1048"/>
      <c r="MYC2" s="1048"/>
      <c r="MYD2" s="1048"/>
      <c r="MYE2" s="1048"/>
      <c r="MYF2" s="1048"/>
      <c r="MYG2" s="1048"/>
      <c r="MYH2" s="1048"/>
      <c r="MYI2" s="1048"/>
      <c r="MYJ2" s="1048"/>
      <c r="MYK2" s="1048"/>
      <c r="MYL2" s="1048"/>
      <c r="MYM2" s="1048"/>
      <c r="MYN2" s="1048"/>
      <c r="MYO2" s="1048"/>
      <c r="MYP2" s="1048"/>
      <c r="MYQ2" s="1048"/>
      <c r="MYR2" s="1048"/>
      <c r="MYS2" s="1048"/>
      <c r="MYT2" s="1048"/>
      <c r="MYU2" s="1048"/>
      <c r="MYV2" s="1048"/>
      <c r="MYW2" s="1048"/>
      <c r="MYX2" s="1048"/>
      <c r="MYY2" s="1048"/>
      <c r="MYZ2" s="1048"/>
      <c r="MZA2" s="1048"/>
      <c r="MZB2" s="1048"/>
      <c r="MZC2" s="1048"/>
      <c r="MZD2" s="1048"/>
      <c r="MZE2" s="1048"/>
      <c r="MZF2" s="1048"/>
      <c r="MZG2" s="1048"/>
      <c r="MZH2" s="1048"/>
      <c r="MZI2" s="1048"/>
      <c r="MZJ2" s="1048"/>
      <c r="MZK2" s="1048"/>
      <c r="MZL2" s="1048"/>
      <c r="MZM2" s="1048"/>
      <c r="MZN2" s="1048"/>
      <c r="MZO2" s="1048"/>
      <c r="MZP2" s="1048"/>
      <c r="MZQ2" s="1048"/>
      <c r="MZR2" s="1048"/>
      <c r="MZS2" s="1048"/>
      <c r="MZT2" s="1048"/>
      <c r="MZU2" s="1048"/>
      <c r="MZV2" s="1048"/>
      <c r="MZW2" s="1048"/>
      <c r="MZX2" s="1048"/>
      <c r="MZY2" s="1048"/>
      <c r="MZZ2" s="1048"/>
      <c r="NAA2" s="1048"/>
      <c r="NAB2" s="1048"/>
      <c r="NAC2" s="1048"/>
      <c r="NAD2" s="1048"/>
      <c r="NAE2" s="1048"/>
      <c r="NAF2" s="1048"/>
      <c r="NAG2" s="1048"/>
      <c r="NAH2" s="1048"/>
      <c r="NAI2" s="1048"/>
      <c r="NAJ2" s="1048"/>
      <c r="NAK2" s="1048"/>
      <c r="NAL2" s="1048"/>
      <c r="NAM2" s="1048"/>
      <c r="NAN2" s="1048"/>
      <c r="NAO2" s="1048"/>
      <c r="NAP2" s="1048"/>
      <c r="NAQ2" s="1048"/>
      <c r="NAR2" s="1048"/>
      <c r="NAS2" s="1048"/>
      <c r="NAT2" s="1048"/>
      <c r="NAU2" s="1048"/>
      <c r="NAV2" s="1048"/>
      <c r="NAW2" s="1048"/>
      <c r="NAX2" s="1048"/>
      <c r="NAY2" s="1048"/>
      <c r="NAZ2" s="1048"/>
      <c r="NBA2" s="1048"/>
      <c r="NBB2" s="1048"/>
      <c r="NBC2" s="1048"/>
      <c r="NBD2" s="1048"/>
      <c r="NBE2" s="1048"/>
      <c r="NBF2" s="1048"/>
      <c r="NBG2" s="1048"/>
      <c r="NBH2" s="1048"/>
      <c r="NBI2" s="1048"/>
      <c r="NBJ2" s="1048"/>
      <c r="NBK2" s="1048"/>
      <c r="NBL2" s="1048"/>
      <c r="NBM2" s="1048"/>
      <c r="NBN2" s="1048"/>
      <c r="NBO2" s="1048"/>
      <c r="NBP2" s="1048"/>
      <c r="NBQ2" s="1048"/>
      <c r="NBR2" s="1048"/>
      <c r="NBS2" s="1048"/>
      <c r="NBT2" s="1048"/>
      <c r="NBU2" s="1048"/>
      <c r="NBV2" s="1048"/>
      <c r="NBW2" s="1048"/>
      <c r="NBX2" s="1048"/>
      <c r="NBY2" s="1048"/>
      <c r="NBZ2" s="1048"/>
      <c r="NCA2" s="1048"/>
      <c r="NCB2" s="1048"/>
      <c r="NCC2" s="1048"/>
      <c r="NCD2" s="1048"/>
      <c r="NCE2" s="1048"/>
      <c r="NCF2" s="1048"/>
      <c r="NCG2" s="1048"/>
      <c r="NCH2" s="1048"/>
      <c r="NCI2" s="1048"/>
      <c r="NCJ2" s="1048"/>
      <c r="NCK2" s="1048"/>
      <c r="NCL2" s="1048"/>
      <c r="NCM2" s="1048"/>
      <c r="NCN2" s="1048"/>
      <c r="NCO2" s="1048"/>
      <c r="NCP2" s="1048"/>
      <c r="NCQ2" s="1048"/>
      <c r="NCR2" s="1048"/>
      <c r="NCS2" s="1048"/>
      <c r="NCT2" s="1048"/>
      <c r="NCU2" s="1048"/>
      <c r="NCV2" s="1048"/>
      <c r="NCW2" s="1048"/>
      <c r="NCX2" s="1048"/>
      <c r="NCY2" s="1048"/>
      <c r="NCZ2" s="1048"/>
      <c r="NDA2" s="1048"/>
      <c r="NDB2" s="1048"/>
      <c r="NDC2" s="1048"/>
      <c r="NDD2" s="1048"/>
      <c r="NDE2" s="1048"/>
      <c r="NDF2" s="1048"/>
      <c r="NDG2" s="1048"/>
      <c r="NDH2" s="1048"/>
      <c r="NDI2" s="1048"/>
      <c r="NDJ2" s="1048"/>
      <c r="NDK2" s="1048"/>
      <c r="NDL2" s="1048"/>
      <c r="NDM2" s="1048"/>
      <c r="NDN2" s="1048"/>
      <c r="NDO2" s="1048"/>
      <c r="NDP2" s="1048"/>
      <c r="NDQ2" s="1048"/>
      <c r="NDR2" s="1048"/>
      <c r="NDS2" s="1048"/>
      <c r="NDT2" s="1048"/>
      <c r="NDU2" s="1048"/>
      <c r="NDV2" s="1048"/>
      <c r="NDW2" s="1048"/>
      <c r="NDX2" s="1048"/>
      <c r="NDY2" s="1048"/>
      <c r="NDZ2" s="1048"/>
      <c r="NEA2" s="1048"/>
      <c r="NEB2" s="1048"/>
      <c r="NEC2" s="1048"/>
      <c r="NED2" s="1048"/>
      <c r="NEE2" s="1048"/>
      <c r="NEF2" s="1048"/>
      <c r="NEG2" s="1048"/>
      <c r="NEH2" s="1048"/>
      <c r="NEI2" s="1048"/>
      <c r="NEJ2" s="1048"/>
      <c r="NEK2" s="1048"/>
      <c r="NEL2" s="1048"/>
      <c r="NEM2" s="1048"/>
      <c r="NEN2" s="1048"/>
      <c r="NEO2" s="1048"/>
      <c r="NEP2" s="1048"/>
      <c r="NEQ2" s="1048"/>
      <c r="NER2" s="1048"/>
      <c r="NES2" s="1048"/>
      <c r="NET2" s="1048"/>
      <c r="NEU2" s="1048"/>
      <c r="NEV2" s="1048"/>
      <c r="NEW2" s="1048"/>
      <c r="NEX2" s="1048"/>
      <c r="NEY2" s="1048"/>
      <c r="NEZ2" s="1048"/>
      <c r="NFA2" s="1048"/>
      <c r="NFB2" s="1048"/>
      <c r="NFC2" s="1048"/>
      <c r="NFD2" s="1048"/>
      <c r="NFE2" s="1048"/>
      <c r="NFF2" s="1048"/>
      <c r="NFG2" s="1048"/>
      <c r="NFH2" s="1048"/>
      <c r="NFI2" s="1048"/>
      <c r="NFJ2" s="1048"/>
      <c r="NFK2" s="1048"/>
      <c r="NFL2" s="1048"/>
      <c r="NFM2" s="1048"/>
      <c r="NFN2" s="1048"/>
      <c r="NFO2" s="1048"/>
      <c r="NFP2" s="1048"/>
      <c r="NFQ2" s="1048"/>
      <c r="NFR2" s="1048"/>
      <c r="NFS2" s="1048"/>
      <c r="NFT2" s="1048"/>
      <c r="NFU2" s="1048"/>
      <c r="NFV2" s="1048"/>
      <c r="NFW2" s="1048"/>
      <c r="NFX2" s="1048"/>
      <c r="NFY2" s="1048"/>
      <c r="NFZ2" s="1048"/>
      <c r="NGA2" s="1048"/>
      <c r="NGB2" s="1048"/>
      <c r="NGC2" s="1048"/>
      <c r="NGD2" s="1048"/>
      <c r="NGE2" s="1048"/>
      <c r="NGF2" s="1048"/>
      <c r="NGG2" s="1048"/>
      <c r="NGH2" s="1048"/>
      <c r="NGI2" s="1048"/>
      <c r="NGJ2" s="1048"/>
      <c r="NGK2" s="1048"/>
      <c r="NGL2" s="1048"/>
      <c r="NGM2" s="1048"/>
      <c r="NGN2" s="1048"/>
      <c r="NGO2" s="1048"/>
      <c r="NGP2" s="1048"/>
      <c r="NGQ2" s="1048"/>
      <c r="NGR2" s="1048"/>
      <c r="NGS2" s="1048"/>
      <c r="NGT2" s="1048"/>
      <c r="NGU2" s="1048"/>
      <c r="NGV2" s="1048"/>
      <c r="NGW2" s="1048"/>
      <c r="NGX2" s="1048"/>
      <c r="NGY2" s="1048"/>
      <c r="NGZ2" s="1048"/>
      <c r="NHA2" s="1048"/>
      <c r="NHB2" s="1048"/>
      <c r="NHC2" s="1048"/>
      <c r="NHD2" s="1048"/>
      <c r="NHE2" s="1048"/>
      <c r="NHF2" s="1048"/>
      <c r="NHG2" s="1048"/>
      <c r="NHH2" s="1048"/>
      <c r="NHI2" s="1048"/>
      <c r="NHJ2" s="1048"/>
      <c r="NHK2" s="1048"/>
      <c r="NHL2" s="1048"/>
      <c r="NHM2" s="1048"/>
      <c r="NHN2" s="1048"/>
      <c r="NHO2" s="1048"/>
      <c r="NHP2" s="1048"/>
      <c r="NHQ2" s="1048"/>
      <c r="NHR2" s="1048"/>
      <c r="NHS2" s="1048"/>
      <c r="NHT2" s="1048"/>
      <c r="NHU2" s="1048"/>
      <c r="NHV2" s="1048"/>
      <c r="NHW2" s="1048"/>
      <c r="NHX2" s="1048"/>
      <c r="NHY2" s="1048"/>
      <c r="NHZ2" s="1048"/>
      <c r="NIA2" s="1048"/>
      <c r="NIB2" s="1048"/>
      <c r="NIC2" s="1048"/>
      <c r="NID2" s="1048"/>
      <c r="NIE2" s="1048"/>
      <c r="NIF2" s="1048"/>
      <c r="NIG2" s="1048"/>
      <c r="NIH2" s="1048"/>
      <c r="NII2" s="1048"/>
      <c r="NIJ2" s="1048"/>
      <c r="NIK2" s="1048"/>
      <c r="NIL2" s="1048"/>
      <c r="NIM2" s="1048"/>
      <c r="NIN2" s="1048"/>
      <c r="NIO2" s="1048"/>
      <c r="NIP2" s="1048"/>
      <c r="NIQ2" s="1048"/>
      <c r="NIR2" s="1048"/>
      <c r="NIS2" s="1048"/>
      <c r="NIT2" s="1048"/>
      <c r="NIU2" s="1048"/>
      <c r="NIV2" s="1048"/>
      <c r="NIW2" s="1048"/>
      <c r="NIX2" s="1048"/>
      <c r="NIY2" s="1048"/>
      <c r="NIZ2" s="1048"/>
      <c r="NJA2" s="1048"/>
      <c r="NJB2" s="1048"/>
      <c r="NJC2" s="1048"/>
      <c r="NJD2" s="1048"/>
      <c r="NJE2" s="1048"/>
      <c r="NJF2" s="1048"/>
      <c r="NJG2" s="1048"/>
      <c r="NJH2" s="1048"/>
      <c r="NJI2" s="1048"/>
      <c r="NJJ2" s="1048"/>
      <c r="NJK2" s="1048"/>
      <c r="NJL2" s="1048"/>
      <c r="NJM2" s="1048"/>
      <c r="NJN2" s="1048"/>
      <c r="NJO2" s="1048"/>
      <c r="NJP2" s="1048"/>
      <c r="NJQ2" s="1048"/>
      <c r="NJR2" s="1048"/>
      <c r="NJS2" s="1048"/>
      <c r="NJT2" s="1048"/>
      <c r="NJU2" s="1048"/>
      <c r="NJV2" s="1048"/>
      <c r="NJW2" s="1048"/>
      <c r="NJX2" s="1048"/>
      <c r="NJY2" s="1048"/>
      <c r="NJZ2" s="1048"/>
      <c r="NKA2" s="1048"/>
      <c r="NKB2" s="1048"/>
      <c r="NKC2" s="1048"/>
      <c r="NKD2" s="1048"/>
      <c r="NKE2" s="1048"/>
      <c r="NKF2" s="1048"/>
      <c r="NKG2" s="1048"/>
      <c r="NKH2" s="1048"/>
      <c r="NKI2" s="1048"/>
      <c r="NKJ2" s="1048"/>
      <c r="NKK2" s="1048"/>
      <c r="NKL2" s="1048"/>
      <c r="NKM2" s="1048"/>
      <c r="NKN2" s="1048"/>
      <c r="NKO2" s="1048"/>
      <c r="NKP2" s="1048"/>
      <c r="NKQ2" s="1048"/>
      <c r="NKR2" s="1048"/>
      <c r="NKS2" s="1048"/>
      <c r="NKT2" s="1048"/>
      <c r="NKU2" s="1048"/>
      <c r="NKV2" s="1048"/>
      <c r="NKW2" s="1048"/>
      <c r="NKX2" s="1048"/>
      <c r="NKY2" s="1048"/>
      <c r="NKZ2" s="1048"/>
      <c r="NLA2" s="1048"/>
      <c r="NLB2" s="1048"/>
      <c r="NLC2" s="1048"/>
      <c r="NLD2" s="1048"/>
      <c r="NLE2" s="1048"/>
      <c r="NLF2" s="1048"/>
      <c r="NLG2" s="1048"/>
      <c r="NLH2" s="1048"/>
      <c r="NLI2" s="1048"/>
      <c r="NLJ2" s="1048"/>
      <c r="NLK2" s="1048"/>
      <c r="NLL2" s="1048"/>
      <c r="NLM2" s="1048"/>
      <c r="NLN2" s="1048"/>
      <c r="NLO2" s="1048"/>
      <c r="NLP2" s="1048"/>
      <c r="NLQ2" s="1048"/>
      <c r="NLR2" s="1048"/>
      <c r="NLS2" s="1048"/>
      <c r="NLT2" s="1048"/>
      <c r="NLU2" s="1048"/>
      <c r="NLV2" s="1048"/>
      <c r="NLW2" s="1048"/>
      <c r="NLX2" s="1048"/>
      <c r="NLY2" s="1048"/>
      <c r="NLZ2" s="1048"/>
      <c r="NMA2" s="1048"/>
      <c r="NMB2" s="1048"/>
      <c r="NMC2" s="1048"/>
      <c r="NMD2" s="1048"/>
      <c r="NME2" s="1048"/>
      <c r="NMF2" s="1048"/>
      <c r="NMG2" s="1048"/>
      <c r="NMH2" s="1048"/>
      <c r="NMI2" s="1048"/>
      <c r="NMJ2" s="1048"/>
      <c r="NMK2" s="1048"/>
      <c r="NML2" s="1048"/>
      <c r="NMM2" s="1048"/>
      <c r="NMN2" s="1048"/>
      <c r="NMO2" s="1048"/>
      <c r="NMP2" s="1048"/>
      <c r="NMQ2" s="1048"/>
      <c r="NMR2" s="1048"/>
      <c r="NMS2" s="1048"/>
      <c r="NMT2" s="1048"/>
      <c r="NMU2" s="1048"/>
      <c r="NMV2" s="1048"/>
      <c r="NMW2" s="1048"/>
      <c r="NMX2" s="1048"/>
      <c r="NMY2" s="1048"/>
      <c r="NMZ2" s="1048"/>
      <c r="NNA2" s="1048"/>
      <c r="NNB2" s="1048"/>
      <c r="NNC2" s="1048"/>
      <c r="NND2" s="1048"/>
      <c r="NNE2" s="1048"/>
      <c r="NNF2" s="1048"/>
      <c r="NNG2" s="1048"/>
      <c r="NNH2" s="1048"/>
      <c r="NNI2" s="1048"/>
      <c r="NNJ2" s="1048"/>
      <c r="NNK2" s="1048"/>
      <c r="NNL2" s="1048"/>
      <c r="NNM2" s="1048"/>
      <c r="NNN2" s="1048"/>
      <c r="NNO2" s="1048"/>
      <c r="NNP2" s="1048"/>
      <c r="NNQ2" s="1048"/>
      <c r="NNR2" s="1048"/>
      <c r="NNS2" s="1048"/>
      <c r="NNT2" s="1048"/>
      <c r="NNU2" s="1048"/>
      <c r="NNV2" s="1048"/>
      <c r="NNW2" s="1048"/>
      <c r="NNX2" s="1048"/>
      <c r="NNY2" s="1048"/>
      <c r="NNZ2" s="1048"/>
      <c r="NOA2" s="1048"/>
      <c r="NOB2" s="1048"/>
      <c r="NOC2" s="1048"/>
      <c r="NOD2" s="1048"/>
      <c r="NOE2" s="1048"/>
      <c r="NOF2" s="1048"/>
      <c r="NOG2" s="1048"/>
      <c r="NOH2" s="1048"/>
      <c r="NOI2" s="1048"/>
      <c r="NOJ2" s="1048"/>
      <c r="NOK2" s="1048"/>
      <c r="NOL2" s="1048"/>
      <c r="NOM2" s="1048"/>
      <c r="NON2" s="1048"/>
      <c r="NOO2" s="1048"/>
      <c r="NOP2" s="1048"/>
      <c r="NOQ2" s="1048"/>
      <c r="NOR2" s="1048"/>
      <c r="NOS2" s="1048"/>
      <c r="NOT2" s="1048"/>
      <c r="NOU2" s="1048"/>
      <c r="NOV2" s="1048"/>
      <c r="NOW2" s="1048"/>
      <c r="NOX2" s="1048"/>
      <c r="NOY2" s="1048"/>
      <c r="NOZ2" s="1048"/>
      <c r="NPA2" s="1048"/>
      <c r="NPB2" s="1048"/>
      <c r="NPC2" s="1048"/>
      <c r="NPD2" s="1048"/>
      <c r="NPE2" s="1048"/>
      <c r="NPF2" s="1048"/>
      <c r="NPG2" s="1048"/>
      <c r="NPH2" s="1048"/>
      <c r="NPI2" s="1048"/>
      <c r="NPJ2" s="1048"/>
      <c r="NPK2" s="1048"/>
      <c r="NPL2" s="1048"/>
      <c r="NPM2" s="1048"/>
      <c r="NPN2" s="1048"/>
      <c r="NPO2" s="1048"/>
      <c r="NPP2" s="1048"/>
      <c r="NPQ2" s="1048"/>
      <c r="NPR2" s="1048"/>
      <c r="NPS2" s="1048"/>
      <c r="NPT2" s="1048"/>
      <c r="NPU2" s="1048"/>
      <c r="NPV2" s="1048"/>
      <c r="NPW2" s="1048"/>
      <c r="NPX2" s="1048"/>
      <c r="NPY2" s="1048"/>
      <c r="NPZ2" s="1048"/>
      <c r="NQA2" s="1048"/>
      <c r="NQB2" s="1048"/>
      <c r="NQC2" s="1048"/>
      <c r="NQD2" s="1048"/>
      <c r="NQE2" s="1048"/>
      <c r="NQF2" s="1048"/>
      <c r="NQG2" s="1048"/>
      <c r="NQH2" s="1048"/>
      <c r="NQI2" s="1048"/>
      <c r="NQJ2" s="1048"/>
      <c r="NQK2" s="1048"/>
      <c r="NQL2" s="1048"/>
      <c r="NQM2" s="1048"/>
      <c r="NQN2" s="1048"/>
      <c r="NQO2" s="1048"/>
      <c r="NQP2" s="1048"/>
      <c r="NQQ2" s="1048"/>
      <c r="NQR2" s="1048"/>
      <c r="NQS2" s="1048"/>
      <c r="NQT2" s="1048"/>
      <c r="NQU2" s="1048"/>
      <c r="NQV2" s="1048"/>
      <c r="NQW2" s="1048"/>
      <c r="NQX2" s="1048"/>
      <c r="NQY2" s="1048"/>
      <c r="NQZ2" s="1048"/>
      <c r="NRA2" s="1048"/>
      <c r="NRB2" s="1048"/>
      <c r="NRC2" s="1048"/>
      <c r="NRD2" s="1048"/>
      <c r="NRE2" s="1048"/>
      <c r="NRF2" s="1048"/>
      <c r="NRG2" s="1048"/>
      <c r="NRH2" s="1048"/>
      <c r="NRI2" s="1048"/>
      <c r="NRJ2" s="1048"/>
      <c r="NRK2" s="1048"/>
      <c r="NRL2" s="1048"/>
      <c r="NRM2" s="1048"/>
      <c r="NRN2" s="1048"/>
      <c r="NRO2" s="1048"/>
      <c r="NRP2" s="1048"/>
      <c r="NRQ2" s="1048"/>
      <c r="NRR2" s="1048"/>
      <c r="NRS2" s="1048"/>
      <c r="NRT2" s="1048"/>
      <c r="NRU2" s="1048"/>
      <c r="NRV2" s="1048"/>
      <c r="NRW2" s="1048"/>
      <c r="NRX2" s="1048"/>
      <c r="NRY2" s="1048"/>
      <c r="NRZ2" s="1048"/>
      <c r="NSA2" s="1048"/>
      <c r="NSB2" s="1048"/>
      <c r="NSC2" s="1048"/>
      <c r="NSD2" s="1048"/>
      <c r="NSE2" s="1048"/>
      <c r="NSF2" s="1048"/>
      <c r="NSG2" s="1048"/>
      <c r="NSH2" s="1048"/>
      <c r="NSI2" s="1048"/>
      <c r="NSJ2" s="1048"/>
      <c r="NSK2" s="1048"/>
      <c r="NSL2" s="1048"/>
      <c r="NSM2" s="1048"/>
      <c r="NSN2" s="1048"/>
      <c r="NSO2" s="1048"/>
      <c r="NSP2" s="1048"/>
      <c r="NSQ2" s="1048"/>
      <c r="NSR2" s="1048"/>
      <c r="NSS2" s="1048"/>
      <c r="NST2" s="1048"/>
      <c r="NSU2" s="1048"/>
      <c r="NSV2" s="1048"/>
      <c r="NSW2" s="1048"/>
      <c r="NSX2" s="1048"/>
      <c r="NSY2" s="1048"/>
      <c r="NSZ2" s="1048"/>
      <c r="NTA2" s="1048"/>
      <c r="NTB2" s="1048"/>
      <c r="NTC2" s="1048"/>
      <c r="NTD2" s="1048"/>
      <c r="NTE2" s="1048"/>
      <c r="NTF2" s="1048"/>
      <c r="NTG2" s="1048"/>
      <c r="NTH2" s="1048"/>
      <c r="NTI2" s="1048"/>
      <c r="NTJ2" s="1048"/>
      <c r="NTK2" s="1048"/>
      <c r="NTL2" s="1048"/>
      <c r="NTM2" s="1048"/>
      <c r="NTN2" s="1048"/>
      <c r="NTO2" s="1048"/>
      <c r="NTP2" s="1048"/>
      <c r="NTQ2" s="1048"/>
      <c r="NTR2" s="1048"/>
      <c r="NTS2" s="1048"/>
      <c r="NTT2" s="1048"/>
      <c r="NTU2" s="1048"/>
      <c r="NTV2" s="1048"/>
      <c r="NTW2" s="1048"/>
      <c r="NTX2" s="1048"/>
      <c r="NTY2" s="1048"/>
      <c r="NTZ2" s="1048"/>
      <c r="NUA2" s="1048"/>
      <c r="NUB2" s="1048"/>
      <c r="NUC2" s="1048"/>
      <c r="NUD2" s="1048"/>
      <c r="NUE2" s="1048"/>
      <c r="NUF2" s="1048"/>
      <c r="NUG2" s="1048"/>
      <c r="NUH2" s="1048"/>
      <c r="NUI2" s="1048"/>
      <c r="NUJ2" s="1048"/>
      <c r="NUK2" s="1048"/>
      <c r="NUL2" s="1048"/>
      <c r="NUM2" s="1048"/>
      <c r="NUN2" s="1048"/>
      <c r="NUO2" s="1048"/>
      <c r="NUP2" s="1048"/>
      <c r="NUQ2" s="1048"/>
      <c r="NUR2" s="1048"/>
      <c r="NUS2" s="1048"/>
      <c r="NUT2" s="1048"/>
      <c r="NUU2" s="1048"/>
      <c r="NUV2" s="1048"/>
      <c r="NUW2" s="1048"/>
      <c r="NUX2" s="1048"/>
      <c r="NUY2" s="1048"/>
      <c r="NUZ2" s="1048"/>
      <c r="NVA2" s="1048"/>
      <c r="NVB2" s="1048"/>
      <c r="NVC2" s="1048"/>
      <c r="NVD2" s="1048"/>
      <c r="NVE2" s="1048"/>
      <c r="NVF2" s="1048"/>
      <c r="NVG2" s="1048"/>
      <c r="NVH2" s="1048"/>
      <c r="NVI2" s="1048"/>
      <c r="NVJ2" s="1048"/>
      <c r="NVK2" s="1048"/>
      <c r="NVL2" s="1048"/>
      <c r="NVM2" s="1048"/>
      <c r="NVN2" s="1048"/>
      <c r="NVO2" s="1048"/>
      <c r="NVP2" s="1048"/>
      <c r="NVQ2" s="1048"/>
      <c r="NVR2" s="1048"/>
      <c r="NVS2" s="1048"/>
      <c r="NVT2" s="1048"/>
      <c r="NVU2" s="1048"/>
      <c r="NVV2" s="1048"/>
      <c r="NVW2" s="1048"/>
      <c r="NVX2" s="1048"/>
      <c r="NVY2" s="1048"/>
      <c r="NVZ2" s="1048"/>
      <c r="NWA2" s="1048"/>
      <c r="NWB2" s="1048"/>
      <c r="NWC2" s="1048"/>
      <c r="NWD2" s="1048"/>
      <c r="NWE2" s="1048"/>
      <c r="NWF2" s="1048"/>
      <c r="NWG2" s="1048"/>
      <c r="NWH2" s="1048"/>
      <c r="NWI2" s="1048"/>
      <c r="NWJ2" s="1048"/>
      <c r="NWK2" s="1048"/>
      <c r="NWL2" s="1048"/>
      <c r="NWM2" s="1048"/>
      <c r="NWN2" s="1048"/>
      <c r="NWO2" s="1048"/>
      <c r="NWP2" s="1048"/>
      <c r="NWQ2" s="1048"/>
      <c r="NWR2" s="1048"/>
      <c r="NWS2" s="1048"/>
      <c r="NWT2" s="1048"/>
      <c r="NWU2" s="1048"/>
      <c r="NWV2" s="1048"/>
      <c r="NWW2" s="1048"/>
      <c r="NWX2" s="1048"/>
      <c r="NWY2" s="1048"/>
      <c r="NWZ2" s="1048"/>
      <c r="NXA2" s="1048"/>
      <c r="NXB2" s="1048"/>
      <c r="NXC2" s="1048"/>
      <c r="NXD2" s="1048"/>
      <c r="NXE2" s="1048"/>
      <c r="NXF2" s="1048"/>
      <c r="NXG2" s="1048"/>
      <c r="NXH2" s="1048"/>
      <c r="NXI2" s="1048"/>
      <c r="NXJ2" s="1048"/>
      <c r="NXK2" s="1048"/>
      <c r="NXL2" s="1048"/>
      <c r="NXM2" s="1048"/>
      <c r="NXN2" s="1048"/>
      <c r="NXO2" s="1048"/>
      <c r="NXP2" s="1048"/>
      <c r="NXQ2" s="1048"/>
      <c r="NXR2" s="1048"/>
      <c r="NXS2" s="1048"/>
      <c r="NXT2" s="1048"/>
      <c r="NXU2" s="1048"/>
      <c r="NXV2" s="1048"/>
      <c r="NXW2" s="1048"/>
      <c r="NXX2" s="1048"/>
      <c r="NXY2" s="1048"/>
      <c r="NXZ2" s="1048"/>
      <c r="NYA2" s="1048"/>
      <c r="NYB2" s="1048"/>
      <c r="NYC2" s="1048"/>
      <c r="NYD2" s="1048"/>
      <c r="NYE2" s="1048"/>
      <c r="NYF2" s="1048"/>
      <c r="NYG2" s="1048"/>
      <c r="NYH2" s="1048"/>
      <c r="NYI2" s="1048"/>
      <c r="NYJ2" s="1048"/>
      <c r="NYK2" s="1048"/>
      <c r="NYL2" s="1048"/>
      <c r="NYM2" s="1048"/>
      <c r="NYN2" s="1048"/>
      <c r="NYO2" s="1048"/>
      <c r="NYP2" s="1048"/>
      <c r="NYQ2" s="1048"/>
      <c r="NYR2" s="1048"/>
      <c r="NYS2" s="1048"/>
      <c r="NYT2" s="1048"/>
      <c r="NYU2" s="1048"/>
      <c r="NYV2" s="1048"/>
      <c r="NYW2" s="1048"/>
      <c r="NYX2" s="1048"/>
      <c r="NYY2" s="1048"/>
      <c r="NYZ2" s="1048"/>
      <c r="NZA2" s="1048"/>
      <c r="NZB2" s="1048"/>
      <c r="NZC2" s="1048"/>
      <c r="NZD2" s="1048"/>
      <c r="NZE2" s="1048"/>
      <c r="NZF2" s="1048"/>
      <c r="NZG2" s="1048"/>
      <c r="NZH2" s="1048"/>
      <c r="NZI2" s="1048"/>
      <c r="NZJ2" s="1048"/>
      <c r="NZK2" s="1048"/>
      <c r="NZL2" s="1048"/>
      <c r="NZM2" s="1048"/>
      <c r="NZN2" s="1048"/>
      <c r="NZO2" s="1048"/>
      <c r="NZP2" s="1048"/>
      <c r="NZQ2" s="1048"/>
      <c r="NZR2" s="1048"/>
      <c r="NZS2" s="1048"/>
      <c r="NZT2" s="1048"/>
      <c r="NZU2" s="1048"/>
      <c r="NZV2" s="1048"/>
      <c r="NZW2" s="1048"/>
      <c r="NZX2" s="1048"/>
      <c r="NZY2" s="1048"/>
      <c r="NZZ2" s="1048"/>
      <c r="OAA2" s="1048"/>
      <c r="OAB2" s="1048"/>
      <c r="OAC2" s="1048"/>
      <c r="OAD2" s="1048"/>
      <c r="OAE2" s="1048"/>
      <c r="OAF2" s="1048"/>
      <c r="OAG2" s="1048"/>
      <c r="OAH2" s="1048"/>
      <c r="OAI2" s="1048"/>
      <c r="OAJ2" s="1048"/>
      <c r="OAK2" s="1048"/>
      <c r="OAL2" s="1048"/>
      <c r="OAM2" s="1048"/>
      <c r="OAN2" s="1048"/>
      <c r="OAO2" s="1048"/>
      <c r="OAP2" s="1048"/>
      <c r="OAQ2" s="1048"/>
      <c r="OAR2" s="1048"/>
      <c r="OAS2" s="1048"/>
      <c r="OAT2" s="1048"/>
      <c r="OAU2" s="1048"/>
      <c r="OAV2" s="1048"/>
      <c r="OAW2" s="1048"/>
      <c r="OAX2" s="1048"/>
      <c r="OAY2" s="1048"/>
      <c r="OAZ2" s="1048"/>
      <c r="OBA2" s="1048"/>
      <c r="OBB2" s="1048"/>
      <c r="OBC2" s="1048"/>
      <c r="OBD2" s="1048"/>
      <c r="OBE2" s="1048"/>
      <c r="OBF2" s="1048"/>
      <c r="OBG2" s="1048"/>
      <c r="OBH2" s="1048"/>
      <c r="OBI2" s="1048"/>
      <c r="OBJ2" s="1048"/>
      <c r="OBK2" s="1048"/>
      <c r="OBL2" s="1048"/>
      <c r="OBM2" s="1048"/>
      <c r="OBN2" s="1048"/>
      <c r="OBO2" s="1048"/>
      <c r="OBP2" s="1048"/>
      <c r="OBQ2" s="1048"/>
      <c r="OBR2" s="1048"/>
      <c r="OBS2" s="1048"/>
      <c r="OBT2" s="1048"/>
      <c r="OBU2" s="1048"/>
      <c r="OBV2" s="1048"/>
      <c r="OBW2" s="1048"/>
      <c r="OBX2" s="1048"/>
      <c r="OBY2" s="1048"/>
      <c r="OBZ2" s="1048"/>
      <c r="OCA2" s="1048"/>
      <c r="OCB2" s="1048"/>
      <c r="OCC2" s="1048"/>
      <c r="OCD2" s="1048"/>
      <c r="OCE2" s="1048"/>
      <c r="OCF2" s="1048"/>
      <c r="OCG2" s="1048"/>
      <c r="OCH2" s="1048"/>
      <c r="OCI2" s="1048"/>
      <c r="OCJ2" s="1048"/>
      <c r="OCK2" s="1048"/>
      <c r="OCL2" s="1048"/>
      <c r="OCM2" s="1048"/>
      <c r="OCN2" s="1048"/>
      <c r="OCO2" s="1048"/>
      <c r="OCP2" s="1048"/>
      <c r="OCQ2" s="1048"/>
      <c r="OCR2" s="1048"/>
      <c r="OCS2" s="1048"/>
      <c r="OCT2" s="1048"/>
      <c r="OCU2" s="1048"/>
      <c r="OCV2" s="1048"/>
      <c r="OCW2" s="1048"/>
      <c r="OCX2" s="1048"/>
      <c r="OCY2" s="1048"/>
      <c r="OCZ2" s="1048"/>
      <c r="ODA2" s="1048"/>
      <c r="ODB2" s="1048"/>
      <c r="ODC2" s="1048"/>
      <c r="ODD2" s="1048"/>
      <c r="ODE2" s="1048"/>
      <c r="ODF2" s="1048"/>
      <c r="ODG2" s="1048"/>
      <c r="ODH2" s="1048"/>
      <c r="ODI2" s="1048"/>
      <c r="ODJ2" s="1048"/>
      <c r="ODK2" s="1048"/>
      <c r="ODL2" s="1048"/>
      <c r="ODM2" s="1048"/>
      <c r="ODN2" s="1048"/>
      <c r="ODO2" s="1048"/>
      <c r="ODP2" s="1048"/>
      <c r="ODQ2" s="1048"/>
      <c r="ODR2" s="1048"/>
      <c r="ODS2" s="1048"/>
      <c r="ODT2" s="1048"/>
      <c r="ODU2" s="1048"/>
      <c r="ODV2" s="1048"/>
      <c r="ODW2" s="1048"/>
      <c r="ODX2" s="1048"/>
      <c r="ODY2" s="1048"/>
      <c r="ODZ2" s="1048"/>
      <c r="OEA2" s="1048"/>
      <c r="OEB2" s="1048"/>
      <c r="OEC2" s="1048"/>
      <c r="OED2" s="1048"/>
      <c r="OEE2" s="1048"/>
      <c r="OEF2" s="1048"/>
      <c r="OEG2" s="1048"/>
      <c r="OEH2" s="1048"/>
      <c r="OEI2" s="1048"/>
      <c r="OEJ2" s="1048"/>
      <c r="OEK2" s="1048"/>
      <c r="OEL2" s="1048"/>
      <c r="OEM2" s="1048"/>
      <c r="OEN2" s="1048"/>
      <c r="OEO2" s="1048"/>
      <c r="OEP2" s="1048"/>
      <c r="OEQ2" s="1048"/>
      <c r="OER2" s="1048"/>
      <c r="OES2" s="1048"/>
      <c r="OET2" s="1048"/>
      <c r="OEU2" s="1048"/>
      <c r="OEV2" s="1048"/>
      <c r="OEW2" s="1048"/>
      <c r="OEX2" s="1048"/>
      <c r="OEY2" s="1048"/>
      <c r="OEZ2" s="1048"/>
      <c r="OFA2" s="1048"/>
      <c r="OFB2" s="1048"/>
      <c r="OFC2" s="1048"/>
      <c r="OFD2" s="1048"/>
      <c r="OFE2" s="1048"/>
      <c r="OFF2" s="1048"/>
      <c r="OFG2" s="1048"/>
      <c r="OFH2" s="1048"/>
      <c r="OFI2" s="1048"/>
      <c r="OFJ2" s="1048"/>
      <c r="OFK2" s="1048"/>
      <c r="OFL2" s="1048"/>
      <c r="OFM2" s="1048"/>
      <c r="OFN2" s="1048"/>
      <c r="OFO2" s="1048"/>
      <c r="OFP2" s="1048"/>
      <c r="OFQ2" s="1048"/>
      <c r="OFR2" s="1048"/>
      <c r="OFS2" s="1048"/>
      <c r="OFT2" s="1048"/>
      <c r="OFU2" s="1048"/>
      <c r="OFV2" s="1048"/>
      <c r="OFW2" s="1048"/>
      <c r="OFX2" s="1048"/>
      <c r="OFY2" s="1048"/>
      <c r="OFZ2" s="1048"/>
      <c r="OGA2" s="1048"/>
      <c r="OGB2" s="1048"/>
      <c r="OGC2" s="1048"/>
      <c r="OGD2" s="1048"/>
      <c r="OGE2" s="1048"/>
      <c r="OGF2" s="1048"/>
      <c r="OGG2" s="1048"/>
      <c r="OGH2" s="1048"/>
      <c r="OGI2" s="1048"/>
      <c r="OGJ2" s="1048"/>
      <c r="OGK2" s="1048"/>
      <c r="OGL2" s="1048"/>
      <c r="OGM2" s="1048"/>
      <c r="OGN2" s="1048"/>
      <c r="OGO2" s="1048"/>
      <c r="OGP2" s="1048"/>
      <c r="OGQ2" s="1048"/>
      <c r="OGR2" s="1048"/>
      <c r="OGS2" s="1048"/>
      <c r="OGT2" s="1048"/>
      <c r="OGU2" s="1048"/>
      <c r="OGV2" s="1048"/>
      <c r="OGW2" s="1048"/>
      <c r="OGX2" s="1048"/>
      <c r="OGY2" s="1048"/>
      <c r="OGZ2" s="1048"/>
      <c r="OHA2" s="1048"/>
      <c r="OHB2" s="1048"/>
      <c r="OHC2" s="1048"/>
      <c r="OHD2" s="1048"/>
      <c r="OHE2" s="1048"/>
      <c r="OHF2" s="1048"/>
      <c r="OHG2" s="1048"/>
      <c r="OHH2" s="1048"/>
      <c r="OHI2" s="1048"/>
      <c r="OHJ2" s="1048"/>
      <c r="OHK2" s="1048"/>
      <c r="OHL2" s="1048"/>
      <c r="OHM2" s="1048"/>
      <c r="OHN2" s="1048"/>
      <c r="OHO2" s="1048"/>
      <c r="OHP2" s="1048"/>
      <c r="OHQ2" s="1048"/>
      <c r="OHR2" s="1048"/>
      <c r="OHS2" s="1048"/>
      <c r="OHT2" s="1048"/>
      <c r="OHU2" s="1048"/>
      <c r="OHV2" s="1048"/>
      <c r="OHW2" s="1048"/>
      <c r="OHX2" s="1048"/>
      <c r="OHY2" s="1048"/>
      <c r="OHZ2" s="1048"/>
      <c r="OIA2" s="1048"/>
      <c r="OIB2" s="1048"/>
      <c r="OIC2" s="1048"/>
      <c r="OID2" s="1048"/>
      <c r="OIE2" s="1048"/>
      <c r="OIF2" s="1048"/>
      <c r="OIG2" s="1048"/>
      <c r="OIH2" s="1048"/>
      <c r="OII2" s="1048"/>
      <c r="OIJ2" s="1048"/>
      <c r="OIK2" s="1048"/>
      <c r="OIL2" s="1048"/>
      <c r="OIM2" s="1048"/>
      <c r="OIN2" s="1048"/>
      <c r="OIO2" s="1048"/>
      <c r="OIP2" s="1048"/>
      <c r="OIQ2" s="1048"/>
      <c r="OIR2" s="1048"/>
      <c r="OIS2" s="1048"/>
      <c r="OIT2" s="1048"/>
      <c r="OIU2" s="1048"/>
      <c r="OIV2" s="1048"/>
      <c r="OIW2" s="1048"/>
      <c r="OIX2" s="1048"/>
      <c r="OIY2" s="1048"/>
      <c r="OIZ2" s="1048"/>
      <c r="OJA2" s="1048"/>
      <c r="OJB2" s="1048"/>
      <c r="OJC2" s="1048"/>
      <c r="OJD2" s="1048"/>
      <c r="OJE2" s="1048"/>
      <c r="OJF2" s="1048"/>
      <c r="OJG2" s="1048"/>
      <c r="OJH2" s="1048"/>
      <c r="OJI2" s="1048"/>
      <c r="OJJ2" s="1048"/>
      <c r="OJK2" s="1048"/>
      <c r="OJL2" s="1048"/>
      <c r="OJM2" s="1048"/>
      <c r="OJN2" s="1048"/>
      <c r="OJO2" s="1048"/>
      <c r="OJP2" s="1048"/>
      <c r="OJQ2" s="1048"/>
      <c r="OJR2" s="1048"/>
      <c r="OJS2" s="1048"/>
      <c r="OJT2" s="1048"/>
      <c r="OJU2" s="1048"/>
      <c r="OJV2" s="1048"/>
      <c r="OJW2" s="1048"/>
      <c r="OJX2" s="1048"/>
      <c r="OJY2" s="1048"/>
      <c r="OJZ2" s="1048"/>
      <c r="OKA2" s="1048"/>
      <c r="OKB2" s="1048"/>
      <c r="OKC2" s="1048"/>
      <c r="OKD2" s="1048"/>
      <c r="OKE2" s="1048"/>
      <c r="OKF2" s="1048"/>
      <c r="OKG2" s="1048"/>
      <c r="OKH2" s="1048"/>
      <c r="OKI2" s="1048"/>
      <c r="OKJ2" s="1048"/>
      <c r="OKK2" s="1048"/>
      <c r="OKL2" s="1048"/>
      <c r="OKM2" s="1048"/>
      <c r="OKN2" s="1048"/>
      <c r="OKO2" s="1048"/>
      <c r="OKP2" s="1048"/>
      <c r="OKQ2" s="1048"/>
      <c r="OKR2" s="1048"/>
      <c r="OKS2" s="1048"/>
      <c r="OKT2" s="1048"/>
      <c r="OKU2" s="1048"/>
      <c r="OKV2" s="1048"/>
      <c r="OKW2" s="1048"/>
      <c r="OKX2" s="1048"/>
      <c r="OKY2" s="1048"/>
      <c r="OKZ2" s="1048"/>
      <c r="OLA2" s="1048"/>
      <c r="OLB2" s="1048"/>
      <c r="OLC2" s="1048"/>
      <c r="OLD2" s="1048"/>
      <c r="OLE2" s="1048"/>
      <c r="OLF2" s="1048"/>
      <c r="OLG2" s="1048"/>
      <c r="OLH2" s="1048"/>
      <c r="OLI2" s="1048"/>
      <c r="OLJ2" s="1048"/>
      <c r="OLK2" s="1048"/>
      <c r="OLL2" s="1048"/>
      <c r="OLM2" s="1048"/>
      <c r="OLN2" s="1048"/>
      <c r="OLO2" s="1048"/>
      <c r="OLP2" s="1048"/>
      <c r="OLQ2" s="1048"/>
      <c r="OLR2" s="1048"/>
      <c r="OLS2" s="1048"/>
      <c r="OLT2" s="1048"/>
      <c r="OLU2" s="1048"/>
      <c r="OLV2" s="1048"/>
      <c r="OLW2" s="1048"/>
      <c r="OLX2" s="1048"/>
      <c r="OLY2" s="1048"/>
      <c r="OLZ2" s="1048"/>
      <c r="OMA2" s="1048"/>
      <c r="OMB2" s="1048"/>
      <c r="OMC2" s="1048"/>
      <c r="OMD2" s="1048"/>
      <c r="OME2" s="1048"/>
      <c r="OMF2" s="1048"/>
      <c r="OMG2" s="1048"/>
      <c r="OMH2" s="1048"/>
      <c r="OMI2" s="1048"/>
      <c r="OMJ2" s="1048"/>
      <c r="OMK2" s="1048"/>
      <c r="OML2" s="1048"/>
      <c r="OMM2" s="1048"/>
      <c r="OMN2" s="1048"/>
      <c r="OMO2" s="1048"/>
      <c r="OMP2" s="1048"/>
      <c r="OMQ2" s="1048"/>
      <c r="OMR2" s="1048"/>
      <c r="OMS2" s="1048"/>
      <c r="OMT2" s="1048"/>
      <c r="OMU2" s="1048"/>
      <c r="OMV2" s="1048"/>
      <c r="OMW2" s="1048"/>
      <c r="OMX2" s="1048"/>
      <c r="OMY2" s="1048"/>
      <c r="OMZ2" s="1048"/>
      <c r="ONA2" s="1048"/>
      <c r="ONB2" s="1048"/>
      <c r="ONC2" s="1048"/>
      <c r="OND2" s="1048"/>
      <c r="ONE2" s="1048"/>
      <c r="ONF2" s="1048"/>
      <c r="ONG2" s="1048"/>
      <c r="ONH2" s="1048"/>
      <c r="ONI2" s="1048"/>
      <c r="ONJ2" s="1048"/>
      <c r="ONK2" s="1048"/>
      <c r="ONL2" s="1048"/>
      <c r="ONM2" s="1048"/>
      <c r="ONN2" s="1048"/>
      <c r="ONO2" s="1048"/>
      <c r="ONP2" s="1048"/>
      <c r="ONQ2" s="1048"/>
      <c r="ONR2" s="1048"/>
      <c r="ONS2" s="1048"/>
      <c r="ONT2" s="1048"/>
      <c r="ONU2" s="1048"/>
      <c r="ONV2" s="1048"/>
      <c r="ONW2" s="1048"/>
      <c r="ONX2" s="1048"/>
      <c r="ONY2" s="1048"/>
      <c r="ONZ2" s="1048"/>
      <c r="OOA2" s="1048"/>
      <c r="OOB2" s="1048"/>
      <c r="OOC2" s="1048"/>
      <c r="OOD2" s="1048"/>
      <c r="OOE2" s="1048"/>
      <c r="OOF2" s="1048"/>
      <c r="OOG2" s="1048"/>
      <c r="OOH2" s="1048"/>
      <c r="OOI2" s="1048"/>
      <c r="OOJ2" s="1048"/>
      <c r="OOK2" s="1048"/>
      <c r="OOL2" s="1048"/>
      <c r="OOM2" s="1048"/>
      <c r="OON2" s="1048"/>
      <c r="OOO2" s="1048"/>
      <c r="OOP2" s="1048"/>
      <c r="OOQ2" s="1048"/>
      <c r="OOR2" s="1048"/>
      <c r="OOS2" s="1048"/>
      <c r="OOT2" s="1048"/>
      <c r="OOU2" s="1048"/>
      <c r="OOV2" s="1048"/>
      <c r="OOW2" s="1048"/>
      <c r="OOX2" s="1048"/>
      <c r="OOY2" s="1048"/>
      <c r="OOZ2" s="1048"/>
      <c r="OPA2" s="1048"/>
      <c r="OPB2" s="1048"/>
      <c r="OPC2" s="1048"/>
      <c r="OPD2" s="1048"/>
      <c r="OPE2" s="1048"/>
      <c r="OPF2" s="1048"/>
      <c r="OPG2" s="1048"/>
      <c r="OPH2" s="1048"/>
      <c r="OPI2" s="1048"/>
      <c r="OPJ2" s="1048"/>
      <c r="OPK2" s="1048"/>
      <c r="OPL2" s="1048"/>
      <c r="OPM2" s="1048"/>
      <c r="OPN2" s="1048"/>
      <c r="OPO2" s="1048"/>
      <c r="OPP2" s="1048"/>
      <c r="OPQ2" s="1048"/>
      <c r="OPR2" s="1048"/>
      <c r="OPS2" s="1048"/>
      <c r="OPT2" s="1048"/>
      <c r="OPU2" s="1048"/>
      <c r="OPV2" s="1048"/>
      <c r="OPW2" s="1048"/>
      <c r="OPX2" s="1048"/>
      <c r="OPY2" s="1048"/>
      <c r="OPZ2" s="1048"/>
      <c r="OQA2" s="1048"/>
      <c r="OQB2" s="1048"/>
      <c r="OQC2" s="1048"/>
      <c r="OQD2" s="1048"/>
      <c r="OQE2" s="1048"/>
      <c r="OQF2" s="1048"/>
      <c r="OQG2" s="1048"/>
      <c r="OQH2" s="1048"/>
      <c r="OQI2" s="1048"/>
      <c r="OQJ2" s="1048"/>
      <c r="OQK2" s="1048"/>
      <c r="OQL2" s="1048"/>
      <c r="OQM2" s="1048"/>
      <c r="OQN2" s="1048"/>
      <c r="OQO2" s="1048"/>
      <c r="OQP2" s="1048"/>
      <c r="OQQ2" s="1048"/>
      <c r="OQR2" s="1048"/>
      <c r="OQS2" s="1048"/>
      <c r="OQT2" s="1048"/>
      <c r="OQU2" s="1048"/>
      <c r="OQV2" s="1048"/>
      <c r="OQW2" s="1048"/>
      <c r="OQX2" s="1048"/>
      <c r="OQY2" s="1048"/>
      <c r="OQZ2" s="1048"/>
      <c r="ORA2" s="1048"/>
      <c r="ORB2" s="1048"/>
      <c r="ORC2" s="1048"/>
      <c r="ORD2" s="1048"/>
      <c r="ORE2" s="1048"/>
      <c r="ORF2" s="1048"/>
      <c r="ORG2" s="1048"/>
      <c r="ORH2" s="1048"/>
      <c r="ORI2" s="1048"/>
      <c r="ORJ2" s="1048"/>
      <c r="ORK2" s="1048"/>
      <c r="ORL2" s="1048"/>
      <c r="ORM2" s="1048"/>
      <c r="ORN2" s="1048"/>
      <c r="ORO2" s="1048"/>
      <c r="ORP2" s="1048"/>
      <c r="ORQ2" s="1048"/>
      <c r="ORR2" s="1048"/>
      <c r="ORS2" s="1048"/>
      <c r="ORT2" s="1048"/>
      <c r="ORU2" s="1048"/>
      <c r="ORV2" s="1048"/>
      <c r="ORW2" s="1048"/>
      <c r="ORX2" s="1048"/>
      <c r="ORY2" s="1048"/>
      <c r="ORZ2" s="1048"/>
      <c r="OSA2" s="1048"/>
      <c r="OSB2" s="1048"/>
      <c r="OSC2" s="1048"/>
      <c r="OSD2" s="1048"/>
      <c r="OSE2" s="1048"/>
      <c r="OSF2" s="1048"/>
      <c r="OSG2" s="1048"/>
      <c r="OSH2" s="1048"/>
      <c r="OSI2" s="1048"/>
      <c r="OSJ2" s="1048"/>
      <c r="OSK2" s="1048"/>
      <c r="OSL2" s="1048"/>
      <c r="OSM2" s="1048"/>
      <c r="OSN2" s="1048"/>
      <c r="OSO2" s="1048"/>
      <c r="OSP2" s="1048"/>
      <c r="OSQ2" s="1048"/>
      <c r="OSR2" s="1048"/>
      <c r="OSS2" s="1048"/>
      <c r="OST2" s="1048"/>
      <c r="OSU2" s="1048"/>
      <c r="OSV2" s="1048"/>
      <c r="OSW2" s="1048"/>
      <c r="OSX2" s="1048"/>
      <c r="OSY2" s="1048"/>
      <c r="OSZ2" s="1048"/>
      <c r="OTA2" s="1048"/>
      <c r="OTB2" s="1048"/>
      <c r="OTC2" s="1048"/>
      <c r="OTD2" s="1048"/>
      <c r="OTE2" s="1048"/>
      <c r="OTF2" s="1048"/>
      <c r="OTG2" s="1048"/>
      <c r="OTH2" s="1048"/>
      <c r="OTI2" s="1048"/>
      <c r="OTJ2" s="1048"/>
      <c r="OTK2" s="1048"/>
      <c r="OTL2" s="1048"/>
      <c r="OTM2" s="1048"/>
      <c r="OTN2" s="1048"/>
      <c r="OTO2" s="1048"/>
      <c r="OTP2" s="1048"/>
      <c r="OTQ2" s="1048"/>
      <c r="OTR2" s="1048"/>
      <c r="OTS2" s="1048"/>
      <c r="OTT2" s="1048"/>
      <c r="OTU2" s="1048"/>
      <c r="OTV2" s="1048"/>
      <c r="OTW2" s="1048"/>
      <c r="OTX2" s="1048"/>
      <c r="OTY2" s="1048"/>
      <c r="OTZ2" s="1048"/>
      <c r="OUA2" s="1048"/>
      <c r="OUB2" s="1048"/>
      <c r="OUC2" s="1048"/>
      <c r="OUD2" s="1048"/>
      <c r="OUE2" s="1048"/>
      <c r="OUF2" s="1048"/>
      <c r="OUG2" s="1048"/>
      <c r="OUH2" s="1048"/>
      <c r="OUI2" s="1048"/>
      <c r="OUJ2" s="1048"/>
      <c r="OUK2" s="1048"/>
      <c r="OUL2" s="1048"/>
      <c r="OUM2" s="1048"/>
      <c r="OUN2" s="1048"/>
      <c r="OUO2" s="1048"/>
      <c r="OUP2" s="1048"/>
      <c r="OUQ2" s="1048"/>
      <c r="OUR2" s="1048"/>
      <c r="OUS2" s="1048"/>
      <c r="OUT2" s="1048"/>
      <c r="OUU2" s="1048"/>
      <c r="OUV2" s="1048"/>
      <c r="OUW2" s="1048"/>
      <c r="OUX2" s="1048"/>
      <c r="OUY2" s="1048"/>
      <c r="OUZ2" s="1048"/>
      <c r="OVA2" s="1048"/>
      <c r="OVB2" s="1048"/>
      <c r="OVC2" s="1048"/>
      <c r="OVD2" s="1048"/>
      <c r="OVE2" s="1048"/>
      <c r="OVF2" s="1048"/>
      <c r="OVG2" s="1048"/>
      <c r="OVH2" s="1048"/>
      <c r="OVI2" s="1048"/>
      <c r="OVJ2" s="1048"/>
      <c r="OVK2" s="1048"/>
      <c r="OVL2" s="1048"/>
      <c r="OVM2" s="1048"/>
      <c r="OVN2" s="1048"/>
      <c r="OVO2" s="1048"/>
      <c r="OVP2" s="1048"/>
      <c r="OVQ2" s="1048"/>
      <c r="OVR2" s="1048"/>
      <c r="OVS2" s="1048"/>
      <c r="OVT2" s="1048"/>
      <c r="OVU2" s="1048"/>
      <c r="OVV2" s="1048"/>
      <c r="OVW2" s="1048"/>
      <c r="OVX2" s="1048"/>
      <c r="OVY2" s="1048"/>
      <c r="OVZ2" s="1048"/>
      <c r="OWA2" s="1048"/>
      <c r="OWB2" s="1048"/>
      <c r="OWC2" s="1048"/>
      <c r="OWD2" s="1048"/>
      <c r="OWE2" s="1048"/>
      <c r="OWF2" s="1048"/>
      <c r="OWG2" s="1048"/>
      <c r="OWH2" s="1048"/>
      <c r="OWI2" s="1048"/>
      <c r="OWJ2" s="1048"/>
      <c r="OWK2" s="1048"/>
      <c r="OWL2" s="1048"/>
      <c r="OWM2" s="1048"/>
      <c r="OWN2" s="1048"/>
      <c r="OWO2" s="1048"/>
      <c r="OWP2" s="1048"/>
      <c r="OWQ2" s="1048"/>
      <c r="OWR2" s="1048"/>
      <c r="OWS2" s="1048"/>
      <c r="OWT2" s="1048"/>
      <c r="OWU2" s="1048"/>
      <c r="OWV2" s="1048"/>
      <c r="OWW2" s="1048"/>
      <c r="OWX2" s="1048"/>
      <c r="OWY2" s="1048"/>
      <c r="OWZ2" s="1048"/>
      <c r="OXA2" s="1048"/>
      <c r="OXB2" s="1048"/>
      <c r="OXC2" s="1048"/>
      <c r="OXD2" s="1048"/>
      <c r="OXE2" s="1048"/>
      <c r="OXF2" s="1048"/>
      <c r="OXG2" s="1048"/>
      <c r="OXH2" s="1048"/>
      <c r="OXI2" s="1048"/>
      <c r="OXJ2" s="1048"/>
      <c r="OXK2" s="1048"/>
      <c r="OXL2" s="1048"/>
      <c r="OXM2" s="1048"/>
      <c r="OXN2" s="1048"/>
      <c r="OXO2" s="1048"/>
      <c r="OXP2" s="1048"/>
      <c r="OXQ2" s="1048"/>
      <c r="OXR2" s="1048"/>
      <c r="OXS2" s="1048"/>
      <c r="OXT2" s="1048"/>
      <c r="OXU2" s="1048"/>
      <c r="OXV2" s="1048"/>
      <c r="OXW2" s="1048"/>
      <c r="OXX2" s="1048"/>
      <c r="OXY2" s="1048"/>
      <c r="OXZ2" s="1048"/>
      <c r="OYA2" s="1048"/>
      <c r="OYB2" s="1048"/>
      <c r="OYC2" s="1048"/>
      <c r="OYD2" s="1048"/>
      <c r="OYE2" s="1048"/>
      <c r="OYF2" s="1048"/>
      <c r="OYG2" s="1048"/>
      <c r="OYH2" s="1048"/>
      <c r="OYI2" s="1048"/>
      <c r="OYJ2" s="1048"/>
      <c r="OYK2" s="1048"/>
      <c r="OYL2" s="1048"/>
      <c r="OYM2" s="1048"/>
      <c r="OYN2" s="1048"/>
      <c r="OYO2" s="1048"/>
      <c r="OYP2" s="1048"/>
      <c r="OYQ2" s="1048"/>
      <c r="OYR2" s="1048"/>
      <c r="OYS2" s="1048"/>
      <c r="OYT2" s="1048"/>
      <c r="OYU2" s="1048"/>
      <c r="OYV2" s="1048"/>
      <c r="OYW2" s="1048"/>
      <c r="OYX2" s="1048"/>
      <c r="OYY2" s="1048"/>
      <c r="OYZ2" s="1048"/>
      <c r="OZA2" s="1048"/>
      <c r="OZB2" s="1048"/>
      <c r="OZC2" s="1048"/>
      <c r="OZD2" s="1048"/>
      <c r="OZE2" s="1048"/>
      <c r="OZF2" s="1048"/>
      <c r="OZG2" s="1048"/>
      <c r="OZH2" s="1048"/>
      <c r="OZI2" s="1048"/>
      <c r="OZJ2" s="1048"/>
      <c r="OZK2" s="1048"/>
      <c r="OZL2" s="1048"/>
      <c r="OZM2" s="1048"/>
      <c r="OZN2" s="1048"/>
      <c r="OZO2" s="1048"/>
      <c r="OZP2" s="1048"/>
      <c r="OZQ2" s="1048"/>
      <c r="OZR2" s="1048"/>
      <c r="OZS2" s="1048"/>
      <c r="OZT2" s="1048"/>
      <c r="OZU2" s="1048"/>
      <c r="OZV2" s="1048"/>
      <c r="OZW2" s="1048"/>
      <c r="OZX2" s="1048"/>
      <c r="OZY2" s="1048"/>
      <c r="OZZ2" s="1048"/>
      <c r="PAA2" s="1048"/>
      <c r="PAB2" s="1048"/>
      <c r="PAC2" s="1048"/>
      <c r="PAD2" s="1048"/>
      <c r="PAE2" s="1048"/>
      <c r="PAF2" s="1048"/>
      <c r="PAG2" s="1048"/>
      <c r="PAH2" s="1048"/>
      <c r="PAI2" s="1048"/>
      <c r="PAJ2" s="1048"/>
      <c r="PAK2" s="1048"/>
      <c r="PAL2" s="1048"/>
      <c r="PAM2" s="1048"/>
      <c r="PAN2" s="1048"/>
      <c r="PAO2" s="1048"/>
      <c r="PAP2" s="1048"/>
      <c r="PAQ2" s="1048"/>
      <c r="PAR2" s="1048"/>
      <c r="PAS2" s="1048"/>
      <c r="PAT2" s="1048"/>
      <c r="PAU2" s="1048"/>
      <c r="PAV2" s="1048"/>
      <c r="PAW2" s="1048"/>
      <c r="PAX2" s="1048"/>
      <c r="PAY2" s="1048"/>
      <c r="PAZ2" s="1048"/>
      <c r="PBA2" s="1048"/>
      <c r="PBB2" s="1048"/>
      <c r="PBC2" s="1048"/>
      <c r="PBD2" s="1048"/>
      <c r="PBE2" s="1048"/>
      <c r="PBF2" s="1048"/>
      <c r="PBG2" s="1048"/>
      <c r="PBH2" s="1048"/>
      <c r="PBI2" s="1048"/>
      <c r="PBJ2" s="1048"/>
      <c r="PBK2" s="1048"/>
      <c r="PBL2" s="1048"/>
      <c r="PBM2" s="1048"/>
      <c r="PBN2" s="1048"/>
      <c r="PBO2" s="1048"/>
      <c r="PBP2" s="1048"/>
      <c r="PBQ2" s="1048"/>
      <c r="PBR2" s="1048"/>
      <c r="PBS2" s="1048"/>
      <c r="PBT2" s="1048"/>
      <c r="PBU2" s="1048"/>
      <c r="PBV2" s="1048"/>
      <c r="PBW2" s="1048"/>
      <c r="PBX2" s="1048"/>
      <c r="PBY2" s="1048"/>
      <c r="PBZ2" s="1048"/>
      <c r="PCA2" s="1048"/>
      <c r="PCB2" s="1048"/>
      <c r="PCC2" s="1048"/>
      <c r="PCD2" s="1048"/>
      <c r="PCE2" s="1048"/>
      <c r="PCF2" s="1048"/>
      <c r="PCG2" s="1048"/>
      <c r="PCH2" s="1048"/>
      <c r="PCI2" s="1048"/>
      <c r="PCJ2" s="1048"/>
      <c r="PCK2" s="1048"/>
      <c r="PCL2" s="1048"/>
      <c r="PCM2" s="1048"/>
      <c r="PCN2" s="1048"/>
      <c r="PCO2" s="1048"/>
      <c r="PCP2" s="1048"/>
      <c r="PCQ2" s="1048"/>
      <c r="PCR2" s="1048"/>
      <c r="PCS2" s="1048"/>
      <c r="PCT2" s="1048"/>
      <c r="PCU2" s="1048"/>
      <c r="PCV2" s="1048"/>
      <c r="PCW2" s="1048"/>
      <c r="PCX2" s="1048"/>
      <c r="PCY2" s="1048"/>
      <c r="PCZ2" s="1048"/>
      <c r="PDA2" s="1048"/>
      <c r="PDB2" s="1048"/>
      <c r="PDC2" s="1048"/>
      <c r="PDD2" s="1048"/>
      <c r="PDE2" s="1048"/>
      <c r="PDF2" s="1048"/>
      <c r="PDG2" s="1048"/>
      <c r="PDH2" s="1048"/>
      <c r="PDI2" s="1048"/>
      <c r="PDJ2" s="1048"/>
      <c r="PDK2" s="1048"/>
      <c r="PDL2" s="1048"/>
      <c r="PDM2" s="1048"/>
      <c r="PDN2" s="1048"/>
      <c r="PDO2" s="1048"/>
      <c r="PDP2" s="1048"/>
      <c r="PDQ2" s="1048"/>
      <c r="PDR2" s="1048"/>
      <c r="PDS2" s="1048"/>
      <c r="PDT2" s="1048"/>
      <c r="PDU2" s="1048"/>
      <c r="PDV2" s="1048"/>
      <c r="PDW2" s="1048"/>
      <c r="PDX2" s="1048"/>
      <c r="PDY2" s="1048"/>
      <c r="PDZ2" s="1048"/>
      <c r="PEA2" s="1048"/>
      <c r="PEB2" s="1048"/>
      <c r="PEC2" s="1048"/>
      <c r="PED2" s="1048"/>
      <c r="PEE2" s="1048"/>
      <c r="PEF2" s="1048"/>
      <c r="PEG2" s="1048"/>
      <c r="PEH2" s="1048"/>
      <c r="PEI2" s="1048"/>
      <c r="PEJ2" s="1048"/>
      <c r="PEK2" s="1048"/>
      <c r="PEL2" s="1048"/>
      <c r="PEM2" s="1048"/>
      <c r="PEN2" s="1048"/>
      <c r="PEO2" s="1048"/>
      <c r="PEP2" s="1048"/>
      <c r="PEQ2" s="1048"/>
      <c r="PER2" s="1048"/>
      <c r="PES2" s="1048"/>
      <c r="PET2" s="1048"/>
      <c r="PEU2" s="1048"/>
      <c r="PEV2" s="1048"/>
      <c r="PEW2" s="1048"/>
      <c r="PEX2" s="1048"/>
      <c r="PEY2" s="1048"/>
      <c r="PEZ2" s="1048"/>
      <c r="PFA2" s="1048"/>
      <c r="PFB2" s="1048"/>
      <c r="PFC2" s="1048"/>
      <c r="PFD2" s="1048"/>
      <c r="PFE2" s="1048"/>
      <c r="PFF2" s="1048"/>
      <c r="PFG2" s="1048"/>
      <c r="PFH2" s="1048"/>
      <c r="PFI2" s="1048"/>
      <c r="PFJ2" s="1048"/>
      <c r="PFK2" s="1048"/>
      <c r="PFL2" s="1048"/>
      <c r="PFM2" s="1048"/>
      <c r="PFN2" s="1048"/>
      <c r="PFO2" s="1048"/>
      <c r="PFP2" s="1048"/>
      <c r="PFQ2" s="1048"/>
      <c r="PFR2" s="1048"/>
      <c r="PFS2" s="1048"/>
      <c r="PFT2" s="1048"/>
      <c r="PFU2" s="1048"/>
      <c r="PFV2" s="1048"/>
      <c r="PFW2" s="1048"/>
      <c r="PFX2" s="1048"/>
      <c r="PFY2" s="1048"/>
      <c r="PFZ2" s="1048"/>
      <c r="PGA2" s="1048"/>
      <c r="PGB2" s="1048"/>
      <c r="PGC2" s="1048"/>
      <c r="PGD2" s="1048"/>
      <c r="PGE2" s="1048"/>
      <c r="PGF2" s="1048"/>
      <c r="PGG2" s="1048"/>
      <c r="PGH2" s="1048"/>
      <c r="PGI2" s="1048"/>
      <c r="PGJ2" s="1048"/>
      <c r="PGK2" s="1048"/>
      <c r="PGL2" s="1048"/>
      <c r="PGM2" s="1048"/>
      <c r="PGN2" s="1048"/>
      <c r="PGO2" s="1048"/>
      <c r="PGP2" s="1048"/>
      <c r="PGQ2" s="1048"/>
      <c r="PGR2" s="1048"/>
      <c r="PGS2" s="1048"/>
      <c r="PGT2" s="1048"/>
      <c r="PGU2" s="1048"/>
      <c r="PGV2" s="1048"/>
      <c r="PGW2" s="1048"/>
      <c r="PGX2" s="1048"/>
      <c r="PGY2" s="1048"/>
      <c r="PGZ2" s="1048"/>
      <c r="PHA2" s="1048"/>
      <c r="PHB2" s="1048"/>
      <c r="PHC2" s="1048"/>
      <c r="PHD2" s="1048"/>
      <c r="PHE2" s="1048"/>
      <c r="PHF2" s="1048"/>
      <c r="PHG2" s="1048"/>
      <c r="PHH2" s="1048"/>
      <c r="PHI2" s="1048"/>
      <c r="PHJ2" s="1048"/>
      <c r="PHK2" s="1048"/>
      <c r="PHL2" s="1048"/>
      <c r="PHM2" s="1048"/>
      <c r="PHN2" s="1048"/>
      <c r="PHO2" s="1048"/>
      <c r="PHP2" s="1048"/>
      <c r="PHQ2" s="1048"/>
      <c r="PHR2" s="1048"/>
      <c r="PHS2" s="1048"/>
      <c r="PHT2" s="1048"/>
      <c r="PHU2" s="1048"/>
      <c r="PHV2" s="1048"/>
      <c r="PHW2" s="1048"/>
      <c r="PHX2" s="1048"/>
      <c r="PHY2" s="1048"/>
      <c r="PHZ2" s="1048"/>
      <c r="PIA2" s="1048"/>
      <c r="PIB2" s="1048"/>
      <c r="PIC2" s="1048"/>
      <c r="PID2" s="1048"/>
      <c r="PIE2" s="1048"/>
      <c r="PIF2" s="1048"/>
      <c r="PIG2" s="1048"/>
      <c r="PIH2" s="1048"/>
      <c r="PII2" s="1048"/>
      <c r="PIJ2" s="1048"/>
      <c r="PIK2" s="1048"/>
      <c r="PIL2" s="1048"/>
      <c r="PIM2" s="1048"/>
      <c r="PIN2" s="1048"/>
      <c r="PIO2" s="1048"/>
      <c r="PIP2" s="1048"/>
      <c r="PIQ2" s="1048"/>
      <c r="PIR2" s="1048"/>
      <c r="PIS2" s="1048"/>
      <c r="PIT2" s="1048"/>
      <c r="PIU2" s="1048"/>
      <c r="PIV2" s="1048"/>
      <c r="PIW2" s="1048"/>
      <c r="PIX2" s="1048"/>
      <c r="PIY2" s="1048"/>
      <c r="PIZ2" s="1048"/>
      <c r="PJA2" s="1048"/>
      <c r="PJB2" s="1048"/>
      <c r="PJC2" s="1048"/>
      <c r="PJD2" s="1048"/>
      <c r="PJE2" s="1048"/>
      <c r="PJF2" s="1048"/>
      <c r="PJG2" s="1048"/>
      <c r="PJH2" s="1048"/>
      <c r="PJI2" s="1048"/>
      <c r="PJJ2" s="1048"/>
      <c r="PJK2" s="1048"/>
      <c r="PJL2" s="1048"/>
      <c r="PJM2" s="1048"/>
      <c r="PJN2" s="1048"/>
      <c r="PJO2" s="1048"/>
      <c r="PJP2" s="1048"/>
      <c r="PJQ2" s="1048"/>
      <c r="PJR2" s="1048"/>
      <c r="PJS2" s="1048"/>
      <c r="PJT2" s="1048"/>
      <c r="PJU2" s="1048"/>
      <c r="PJV2" s="1048"/>
      <c r="PJW2" s="1048"/>
      <c r="PJX2" s="1048"/>
      <c r="PJY2" s="1048"/>
      <c r="PJZ2" s="1048"/>
      <c r="PKA2" s="1048"/>
      <c r="PKB2" s="1048"/>
      <c r="PKC2" s="1048"/>
      <c r="PKD2" s="1048"/>
      <c r="PKE2" s="1048"/>
      <c r="PKF2" s="1048"/>
      <c r="PKG2" s="1048"/>
      <c r="PKH2" s="1048"/>
      <c r="PKI2" s="1048"/>
      <c r="PKJ2" s="1048"/>
      <c r="PKK2" s="1048"/>
      <c r="PKL2" s="1048"/>
      <c r="PKM2" s="1048"/>
      <c r="PKN2" s="1048"/>
      <c r="PKO2" s="1048"/>
      <c r="PKP2" s="1048"/>
      <c r="PKQ2" s="1048"/>
      <c r="PKR2" s="1048"/>
      <c r="PKS2" s="1048"/>
      <c r="PKT2" s="1048"/>
      <c r="PKU2" s="1048"/>
      <c r="PKV2" s="1048"/>
      <c r="PKW2" s="1048"/>
      <c r="PKX2" s="1048"/>
      <c r="PKY2" s="1048"/>
      <c r="PKZ2" s="1048"/>
      <c r="PLA2" s="1048"/>
      <c r="PLB2" s="1048"/>
      <c r="PLC2" s="1048"/>
      <c r="PLD2" s="1048"/>
      <c r="PLE2" s="1048"/>
      <c r="PLF2" s="1048"/>
      <c r="PLG2" s="1048"/>
      <c r="PLH2" s="1048"/>
      <c r="PLI2" s="1048"/>
      <c r="PLJ2" s="1048"/>
      <c r="PLK2" s="1048"/>
      <c r="PLL2" s="1048"/>
      <c r="PLM2" s="1048"/>
      <c r="PLN2" s="1048"/>
      <c r="PLO2" s="1048"/>
      <c r="PLP2" s="1048"/>
      <c r="PLQ2" s="1048"/>
      <c r="PLR2" s="1048"/>
      <c r="PLS2" s="1048"/>
      <c r="PLT2" s="1048"/>
      <c r="PLU2" s="1048"/>
      <c r="PLV2" s="1048"/>
      <c r="PLW2" s="1048"/>
      <c r="PLX2" s="1048"/>
      <c r="PLY2" s="1048"/>
      <c r="PLZ2" s="1048"/>
      <c r="PMA2" s="1048"/>
      <c r="PMB2" s="1048"/>
      <c r="PMC2" s="1048"/>
      <c r="PMD2" s="1048"/>
      <c r="PME2" s="1048"/>
      <c r="PMF2" s="1048"/>
      <c r="PMG2" s="1048"/>
      <c r="PMH2" s="1048"/>
      <c r="PMI2" s="1048"/>
      <c r="PMJ2" s="1048"/>
      <c r="PMK2" s="1048"/>
      <c r="PML2" s="1048"/>
      <c r="PMM2" s="1048"/>
      <c r="PMN2" s="1048"/>
      <c r="PMO2" s="1048"/>
      <c r="PMP2" s="1048"/>
      <c r="PMQ2" s="1048"/>
      <c r="PMR2" s="1048"/>
      <c r="PMS2" s="1048"/>
      <c r="PMT2" s="1048"/>
      <c r="PMU2" s="1048"/>
      <c r="PMV2" s="1048"/>
      <c r="PMW2" s="1048"/>
      <c r="PMX2" s="1048"/>
      <c r="PMY2" s="1048"/>
      <c r="PMZ2" s="1048"/>
      <c r="PNA2" s="1048"/>
      <c r="PNB2" s="1048"/>
      <c r="PNC2" s="1048"/>
      <c r="PND2" s="1048"/>
      <c r="PNE2" s="1048"/>
      <c r="PNF2" s="1048"/>
      <c r="PNG2" s="1048"/>
      <c r="PNH2" s="1048"/>
      <c r="PNI2" s="1048"/>
      <c r="PNJ2" s="1048"/>
      <c r="PNK2" s="1048"/>
      <c r="PNL2" s="1048"/>
      <c r="PNM2" s="1048"/>
      <c r="PNN2" s="1048"/>
      <c r="PNO2" s="1048"/>
      <c r="PNP2" s="1048"/>
      <c r="PNQ2" s="1048"/>
      <c r="PNR2" s="1048"/>
      <c r="PNS2" s="1048"/>
      <c r="PNT2" s="1048"/>
      <c r="PNU2" s="1048"/>
      <c r="PNV2" s="1048"/>
      <c r="PNW2" s="1048"/>
      <c r="PNX2" s="1048"/>
      <c r="PNY2" s="1048"/>
      <c r="PNZ2" s="1048"/>
      <c r="POA2" s="1048"/>
      <c r="POB2" s="1048"/>
      <c r="POC2" s="1048"/>
      <c r="POD2" s="1048"/>
      <c r="POE2" s="1048"/>
      <c r="POF2" s="1048"/>
      <c r="POG2" s="1048"/>
      <c r="POH2" s="1048"/>
      <c r="POI2" s="1048"/>
      <c r="POJ2" s="1048"/>
      <c r="POK2" s="1048"/>
      <c r="POL2" s="1048"/>
      <c r="POM2" s="1048"/>
      <c r="PON2" s="1048"/>
      <c r="POO2" s="1048"/>
      <c r="POP2" s="1048"/>
      <c r="POQ2" s="1048"/>
      <c r="POR2" s="1048"/>
      <c r="POS2" s="1048"/>
      <c r="POT2" s="1048"/>
      <c r="POU2" s="1048"/>
      <c r="POV2" s="1048"/>
      <c r="POW2" s="1048"/>
      <c r="POX2" s="1048"/>
      <c r="POY2" s="1048"/>
      <c r="POZ2" s="1048"/>
      <c r="PPA2" s="1048"/>
      <c r="PPB2" s="1048"/>
      <c r="PPC2" s="1048"/>
      <c r="PPD2" s="1048"/>
      <c r="PPE2" s="1048"/>
      <c r="PPF2" s="1048"/>
      <c r="PPG2" s="1048"/>
      <c r="PPH2" s="1048"/>
      <c r="PPI2" s="1048"/>
      <c r="PPJ2" s="1048"/>
      <c r="PPK2" s="1048"/>
      <c r="PPL2" s="1048"/>
      <c r="PPM2" s="1048"/>
      <c r="PPN2" s="1048"/>
      <c r="PPO2" s="1048"/>
      <c r="PPP2" s="1048"/>
      <c r="PPQ2" s="1048"/>
      <c r="PPR2" s="1048"/>
      <c r="PPS2" s="1048"/>
      <c r="PPT2" s="1048"/>
      <c r="PPU2" s="1048"/>
      <c r="PPV2" s="1048"/>
      <c r="PPW2" s="1048"/>
      <c r="PPX2" s="1048"/>
      <c r="PPY2" s="1048"/>
      <c r="PPZ2" s="1048"/>
      <c r="PQA2" s="1048"/>
      <c r="PQB2" s="1048"/>
      <c r="PQC2" s="1048"/>
      <c r="PQD2" s="1048"/>
      <c r="PQE2" s="1048"/>
      <c r="PQF2" s="1048"/>
      <c r="PQG2" s="1048"/>
      <c r="PQH2" s="1048"/>
      <c r="PQI2" s="1048"/>
      <c r="PQJ2" s="1048"/>
      <c r="PQK2" s="1048"/>
      <c r="PQL2" s="1048"/>
      <c r="PQM2" s="1048"/>
      <c r="PQN2" s="1048"/>
      <c r="PQO2" s="1048"/>
      <c r="PQP2" s="1048"/>
      <c r="PQQ2" s="1048"/>
      <c r="PQR2" s="1048"/>
      <c r="PQS2" s="1048"/>
      <c r="PQT2" s="1048"/>
      <c r="PQU2" s="1048"/>
      <c r="PQV2" s="1048"/>
      <c r="PQW2" s="1048"/>
      <c r="PQX2" s="1048"/>
      <c r="PQY2" s="1048"/>
      <c r="PQZ2" s="1048"/>
      <c r="PRA2" s="1048"/>
      <c r="PRB2" s="1048"/>
      <c r="PRC2" s="1048"/>
      <c r="PRD2" s="1048"/>
      <c r="PRE2" s="1048"/>
      <c r="PRF2" s="1048"/>
      <c r="PRG2" s="1048"/>
      <c r="PRH2" s="1048"/>
      <c r="PRI2" s="1048"/>
      <c r="PRJ2" s="1048"/>
      <c r="PRK2" s="1048"/>
      <c r="PRL2" s="1048"/>
      <c r="PRM2" s="1048"/>
      <c r="PRN2" s="1048"/>
      <c r="PRO2" s="1048"/>
      <c r="PRP2" s="1048"/>
      <c r="PRQ2" s="1048"/>
      <c r="PRR2" s="1048"/>
      <c r="PRS2" s="1048"/>
      <c r="PRT2" s="1048"/>
      <c r="PRU2" s="1048"/>
      <c r="PRV2" s="1048"/>
      <c r="PRW2" s="1048"/>
      <c r="PRX2" s="1048"/>
      <c r="PRY2" s="1048"/>
      <c r="PRZ2" s="1048"/>
      <c r="PSA2" s="1048"/>
      <c r="PSB2" s="1048"/>
      <c r="PSC2" s="1048"/>
      <c r="PSD2" s="1048"/>
      <c r="PSE2" s="1048"/>
      <c r="PSF2" s="1048"/>
      <c r="PSG2" s="1048"/>
      <c r="PSH2" s="1048"/>
      <c r="PSI2" s="1048"/>
      <c r="PSJ2" s="1048"/>
      <c r="PSK2" s="1048"/>
      <c r="PSL2" s="1048"/>
      <c r="PSM2" s="1048"/>
      <c r="PSN2" s="1048"/>
      <c r="PSO2" s="1048"/>
      <c r="PSP2" s="1048"/>
      <c r="PSQ2" s="1048"/>
      <c r="PSR2" s="1048"/>
      <c r="PSS2" s="1048"/>
      <c r="PST2" s="1048"/>
      <c r="PSU2" s="1048"/>
      <c r="PSV2" s="1048"/>
      <c r="PSW2" s="1048"/>
      <c r="PSX2" s="1048"/>
      <c r="PSY2" s="1048"/>
      <c r="PSZ2" s="1048"/>
      <c r="PTA2" s="1048"/>
      <c r="PTB2" s="1048"/>
      <c r="PTC2" s="1048"/>
      <c r="PTD2" s="1048"/>
      <c r="PTE2" s="1048"/>
      <c r="PTF2" s="1048"/>
      <c r="PTG2" s="1048"/>
      <c r="PTH2" s="1048"/>
      <c r="PTI2" s="1048"/>
      <c r="PTJ2" s="1048"/>
      <c r="PTK2" s="1048"/>
      <c r="PTL2" s="1048"/>
      <c r="PTM2" s="1048"/>
      <c r="PTN2" s="1048"/>
      <c r="PTO2" s="1048"/>
      <c r="PTP2" s="1048"/>
      <c r="PTQ2" s="1048"/>
      <c r="PTR2" s="1048"/>
      <c r="PTS2" s="1048"/>
      <c r="PTT2" s="1048"/>
      <c r="PTU2" s="1048"/>
      <c r="PTV2" s="1048"/>
      <c r="PTW2" s="1048"/>
      <c r="PTX2" s="1048"/>
      <c r="PTY2" s="1048"/>
      <c r="PTZ2" s="1048"/>
      <c r="PUA2" s="1048"/>
      <c r="PUB2" s="1048"/>
      <c r="PUC2" s="1048"/>
      <c r="PUD2" s="1048"/>
      <c r="PUE2" s="1048"/>
      <c r="PUF2" s="1048"/>
      <c r="PUG2" s="1048"/>
      <c r="PUH2" s="1048"/>
      <c r="PUI2" s="1048"/>
      <c r="PUJ2" s="1048"/>
      <c r="PUK2" s="1048"/>
      <c r="PUL2" s="1048"/>
      <c r="PUM2" s="1048"/>
      <c r="PUN2" s="1048"/>
      <c r="PUO2" s="1048"/>
      <c r="PUP2" s="1048"/>
      <c r="PUQ2" s="1048"/>
      <c r="PUR2" s="1048"/>
      <c r="PUS2" s="1048"/>
      <c r="PUT2" s="1048"/>
      <c r="PUU2" s="1048"/>
      <c r="PUV2" s="1048"/>
      <c r="PUW2" s="1048"/>
      <c r="PUX2" s="1048"/>
      <c r="PUY2" s="1048"/>
      <c r="PUZ2" s="1048"/>
      <c r="PVA2" s="1048"/>
      <c r="PVB2" s="1048"/>
      <c r="PVC2" s="1048"/>
      <c r="PVD2" s="1048"/>
      <c r="PVE2" s="1048"/>
      <c r="PVF2" s="1048"/>
      <c r="PVG2" s="1048"/>
      <c r="PVH2" s="1048"/>
      <c r="PVI2" s="1048"/>
      <c r="PVJ2" s="1048"/>
      <c r="PVK2" s="1048"/>
      <c r="PVL2" s="1048"/>
      <c r="PVM2" s="1048"/>
      <c r="PVN2" s="1048"/>
      <c r="PVO2" s="1048"/>
      <c r="PVP2" s="1048"/>
      <c r="PVQ2" s="1048"/>
      <c r="PVR2" s="1048"/>
      <c r="PVS2" s="1048"/>
      <c r="PVT2" s="1048"/>
      <c r="PVU2" s="1048"/>
      <c r="PVV2" s="1048"/>
      <c r="PVW2" s="1048"/>
      <c r="PVX2" s="1048"/>
      <c r="PVY2" s="1048"/>
      <c r="PVZ2" s="1048"/>
      <c r="PWA2" s="1048"/>
      <c r="PWB2" s="1048"/>
      <c r="PWC2" s="1048"/>
      <c r="PWD2" s="1048"/>
      <c r="PWE2" s="1048"/>
      <c r="PWF2" s="1048"/>
      <c r="PWG2" s="1048"/>
      <c r="PWH2" s="1048"/>
      <c r="PWI2" s="1048"/>
      <c r="PWJ2" s="1048"/>
      <c r="PWK2" s="1048"/>
      <c r="PWL2" s="1048"/>
      <c r="PWM2" s="1048"/>
      <c r="PWN2" s="1048"/>
      <c r="PWO2" s="1048"/>
      <c r="PWP2" s="1048"/>
      <c r="PWQ2" s="1048"/>
      <c r="PWR2" s="1048"/>
      <c r="PWS2" s="1048"/>
      <c r="PWT2" s="1048"/>
      <c r="PWU2" s="1048"/>
      <c r="PWV2" s="1048"/>
      <c r="PWW2" s="1048"/>
      <c r="PWX2" s="1048"/>
      <c r="PWY2" s="1048"/>
      <c r="PWZ2" s="1048"/>
      <c r="PXA2" s="1048"/>
      <c r="PXB2" s="1048"/>
      <c r="PXC2" s="1048"/>
      <c r="PXD2" s="1048"/>
      <c r="PXE2" s="1048"/>
      <c r="PXF2" s="1048"/>
      <c r="PXG2" s="1048"/>
      <c r="PXH2" s="1048"/>
      <c r="PXI2" s="1048"/>
      <c r="PXJ2" s="1048"/>
      <c r="PXK2" s="1048"/>
      <c r="PXL2" s="1048"/>
      <c r="PXM2" s="1048"/>
      <c r="PXN2" s="1048"/>
      <c r="PXO2" s="1048"/>
      <c r="PXP2" s="1048"/>
      <c r="PXQ2" s="1048"/>
      <c r="PXR2" s="1048"/>
      <c r="PXS2" s="1048"/>
      <c r="PXT2" s="1048"/>
      <c r="PXU2" s="1048"/>
      <c r="PXV2" s="1048"/>
      <c r="PXW2" s="1048"/>
      <c r="PXX2" s="1048"/>
      <c r="PXY2" s="1048"/>
      <c r="PXZ2" s="1048"/>
      <c r="PYA2" s="1048"/>
      <c r="PYB2" s="1048"/>
      <c r="PYC2" s="1048"/>
      <c r="PYD2" s="1048"/>
      <c r="PYE2" s="1048"/>
      <c r="PYF2" s="1048"/>
      <c r="PYG2" s="1048"/>
      <c r="PYH2" s="1048"/>
      <c r="PYI2" s="1048"/>
      <c r="PYJ2" s="1048"/>
      <c r="PYK2" s="1048"/>
      <c r="PYL2" s="1048"/>
      <c r="PYM2" s="1048"/>
      <c r="PYN2" s="1048"/>
      <c r="PYO2" s="1048"/>
      <c r="PYP2" s="1048"/>
      <c r="PYQ2" s="1048"/>
      <c r="PYR2" s="1048"/>
      <c r="PYS2" s="1048"/>
      <c r="PYT2" s="1048"/>
      <c r="PYU2" s="1048"/>
      <c r="PYV2" s="1048"/>
      <c r="PYW2" s="1048"/>
      <c r="PYX2" s="1048"/>
      <c r="PYY2" s="1048"/>
      <c r="PYZ2" s="1048"/>
      <c r="PZA2" s="1048"/>
      <c r="PZB2" s="1048"/>
      <c r="PZC2" s="1048"/>
      <c r="PZD2" s="1048"/>
      <c r="PZE2" s="1048"/>
      <c r="PZF2" s="1048"/>
      <c r="PZG2" s="1048"/>
      <c r="PZH2" s="1048"/>
      <c r="PZI2" s="1048"/>
      <c r="PZJ2" s="1048"/>
      <c r="PZK2" s="1048"/>
      <c r="PZL2" s="1048"/>
      <c r="PZM2" s="1048"/>
      <c r="PZN2" s="1048"/>
      <c r="PZO2" s="1048"/>
      <c r="PZP2" s="1048"/>
      <c r="PZQ2" s="1048"/>
      <c r="PZR2" s="1048"/>
      <c r="PZS2" s="1048"/>
      <c r="PZT2" s="1048"/>
      <c r="PZU2" s="1048"/>
      <c r="PZV2" s="1048"/>
      <c r="PZW2" s="1048"/>
      <c r="PZX2" s="1048"/>
      <c r="PZY2" s="1048"/>
      <c r="PZZ2" s="1048"/>
      <c r="QAA2" s="1048"/>
      <c r="QAB2" s="1048"/>
      <c r="QAC2" s="1048"/>
      <c r="QAD2" s="1048"/>
      <c r="QAE2" s="1048"/>
      <c r="QAF2" s="1048"/>
      <c r="QAG2" s="1048"/>
      <c r="QAH2" s="1048"/>
      <c r="QAI2" s="1048"/>
      <c r="QAJ2" s="1048"/>
      <c r="QAK2" s="1048"/>
      <c r="QAL2" s="1048"/>
      <c r="QAM2" s="1048"/>
      <c r="QAN2" s="1048"/>
      <c r="QAO2" s="1048"/>
      <c r="QAP2" s="1048"/>
      <c r="QAQ2" s="1048"/>
      <c r="QAR2" s="1048"/>
      <c r="QAS2" s="1048"/>
      <c r="QAT2" s="1048"/>
      <c r="QAU2" s="1048"/>
      <c r="QAV2" s="1048"/>
      <c r="QAW2" s="1048"/>
      <c r="QAX2" s="1048"/>
      <c r="QAY2" s="1048"/>
      <c r="QAZ2" s="1048"/>
      <c r="QBA2" s="1048"/>
      <c r="QBB2" s="1048"/>
      <c r="QBC2" s="1048"/>
      <c r="QBD2" s="1048"/>
      <c r="QBE2" s="1048"/>
      <c r="QBF2" s="1048"/>
      <c r="QBG2" s="1048"/>
      <c r="QBH2" s="1048"/>
      <c r="QBI2" s="1048"/>
      <c r="QBJ2" s="1048"/>
      <c r="QBK2" s="1048"/>
      <c r="QBL2" s="1048"/>
      <c r="QBM2" s="1048"/>
      <c r="QBN2" s="1048"/>
      <c r="QBO2" s="1048"/>
      <c r="QBP2" s="1048"/>
      <c r="QBQ2" s="1048"/>
      <c r="QBR2" s="1048"/>
      <c r="QBS2" s="1048"/>
      <c r="QBT2" s="1048"/>
      <c r="QBU2" s="1048"/>
      <c r="QBV2" s="1048"/>
      <c r="QBW2" s="1048"/>
      <c r="QBX2" s="1048"/>
      <c r="QBY2" s="1048"/>
      <c r="QBZ2" s="1048"/>
      <c r="QCA2" s="1048"/>
      <c r="QCB2" s="1048"/>
      <c r="QCC2" s="1048"/>
      <c r="QCD2" s="1048"/>
      <c r="QCE2" s="1048"/>
      <c r="QCF2" s="1048"/>
      <c r="QCG2" s="1048"/>
      <c r="QCH2" s="1048"/>
      <c r="QCI2" s="1048"/>
      <c r="QCJ2" s="1048"/>
      <c r="QCK2" s="1048"/>
      <c r="QCL2" s="1048"/>
      <c r="QCM2" s="1048"/>
      <c r="QCN2" s="1048"/>
      <c r="QCO2" s="1048"/>
      <c r="QCP2" s="1048"/>
      <c r="QCQ2" s="1048"/>
      <c r="QCR2" s="1048"/>
      <c r="QCS2" s="1048"/>
      <c r="QCT2" s="1048"/>
      <c r="QCU2" s="1048"/>
      <c r="QCV2" s="1048"/>
      <c r="QCW2" s="1048"/>
      <c r="QCX2" s="1048"/>
      <c r="QCY2" s="1048"/>
      <c r="QCZ2" s="1048"/>
      <c r="QDA2" s="1048"/>
      <c r="QDB2" s="1048"/>
      <c r="QDC2" s="1048"/>
      <c r="QDD2" s="1048"/>
      <c r="QDE2" s="1048"/>
      <c r="QDF2" s="1048"/>
      <c r="QDG2" s="1048"/>
      <c r="QDH2" s="1048"/>
      <c r="QDI2" s="1048"/>
      <c r="QDJ2" s="1048"/>
      <c r="QDK2" s="1048"/>
      <c r="QDL2" s="1048"/>
      <c r="QDM2" s="1048"/>
      <c r="QDN2" s="1048"/>
      <c r="QDO2" s="1048"/>
      <c r="QDP2" s="1048"/>
      <c r="QDQ2" s="1048"/>
      <c r="QDR2" s="1048"/>
      <c r="QDS2" s="1048"/>
      <c r="QDT2" s="1048"/>
      <c r="QDU2" s="1048"/>
      <c r="QDV2" s="1048"/>
      <c r="QDW2" s="1048"/>
      <c r="QDX2" s="1048"/>
      <c r="QDY2" s="1048"/>
      <c r="QDZ2" s="1048"/>
      <c r="QEA2" s="1048"/>
      <c r="QEB2" s="1048"/>
      <c r="QEC2" s="1048"/>
      <c r="QED2" s="1048"/>
      <c r="QEE2" s="1048"/>
      <c r="QEF2" s="1048"/>
      <c r="QEG2" s="1048"/>
      <c r="QEH2" s="1048"/>
      <c r="QEI2" s="1048"/>
      <c r="QEJ2" s="1048"/>
      <c r="QEK2" s="1048"/>
      <c r="QEL2" s="1048"/>
      <c r="QEM2" s="1048"/>
      <c r="QEN2" s="1048"/>
      <c r="QEO2" s="1048"/>
      <c r="QEP2" s="1048"/>
      <c r="QEQ2" s="1048"/>
      <c r="QER2" s="1048"/>
      <c r="QES2" s="1048"/>
      <c r="QET2" s="1048"/>
      <c r="QEU2" s="1048"/>
      <c r="QEV2" s="1048"/>
      <c r="QEW2" s="1048"/>
      <c r="QEX2" s="1048"/>
      <c r="QEY2" s="1048"/>
      <c r="QEZ2" s="1048"/>
      <c r="QFA2" s="1048"/>
      <c r="QFB2" s="1048"/>
      <c r="QFC2" s="1048"/>
      <c r="QFD2" s="1048"/>
      <c r="QFE2" s="1048"/>
      <c r="QFF2" s="1048"/>
      <c r="QFG2" s="1048"/>
      <c r="QFH2" s="1048"/>
      <c r="QFI2" s="1048"/>
      <c r="QFJ2" s="1048"/>
      <c r="QFK2" s="1048"/>
      <c r="QFL2" s="1048"/>
      <c r="QFM2" s="1048"/>
      <c r="QFN2" s="1048"/>
      <c r="QFO2" s="1048"/>
      <c r="QFP2" s="1048"/>
      <c r="QFQ2" s="1048"/>
      <c r="QFR2" s="1048"/>
      <c r="QFS2" s="1048"/>
      <c r="QFT2" s="1048"/>
      <c r="QFU2" s="1048"/>
      <c r="QFV2" s="1048"/>
      <c r="QFW2" s="1048"/>
      <c r="QFX2" s="1048"/>
      <c r="QFY2" s="1048"/>
      <c r="QFZ2" s="1048"/>
      <c r="QGA2" s="1048"/>
      <c r="QGB2" s="1048"/>
      <c r="QGC2" s="1048"/>
      <c r="QGD2" s="1048"/>
      <c r="QGE2" s="1048"/>
      <c r="QGF2" s="1048"/>
      <c r="QGG2" s="1048"/>
      <c r="QGH2" s="1048"/>
      <c r="QGI2" s="1048"/>
      <c r="QGJ2" s="1048"/>
      <c r="QGK2" s="1048"/>
      <c r="QGL2" s="1048"/>
      <c r="QGM2" s="1048"/>
      <c r="QGN2" s="1048"/>
      <c r="QGO2" s="1048"/>
      <c r="QGP2" s="1048"/>
      <c r="QGQ2" s="1048"/>
      <c r="QGR2" s="1048"/>
      <c r="QGS2" s="1048"/>
      <c r="QGT2" s="1048"/>
      <c r="QGU2" s="1048"/>
      <c r="QGV2" s="1048"/>
      <c r="QGW2" s="1048"/>
      <c r="QGX2" s="1048"/>
      <c r="QGY2" s="1048"/>
      <c r="QGZ2" s="1048"/>
      <c r="QHA2" s="1048"/>
      <c r="QHB2" s="1048"/>
      <c r="QHC2" s="1048"/>
      <c r="QHD2" s="1048"/>
      <c r="QHE2" s="1048"/>
      <c r="QHF2" s="1048"/>
      <c r="QHG2" s="1048"/>
      <c r="QHH2" s="1048"/>
      <c r="QHI2" s="1048"/>
      <c r="QHJ2" s="1048"/>
      <c r="QHK2" s="1048"/>
      <c r="QHL2" s="1048"/>
      <c r="QHM2" s="1048"/>
      <c r="QHN2" s="1048"/>
      <c r="QHO2" s="1048"/>
      <c r="QHP2" s="1048"/>
      <c r="QHQ2" s="1048"/>
      <c r="QHR2" s="1048"/>
      <c r="QHS2" s="1048"/>
      <c r="QHT2" s="1048"/>
      <c r="QHU2" s="1048"/>
      <c r="QHV2" s="1048"/>
      <c r="QHW2" s="1048"/>
      <c r="QHX2" s="1048"/>
      <c r="QHY2" s="1048"/>
      <c r="QHZ2" s="1048"/>
      <c r="QIA2" s="1048"/>
      <c r="QIB2" s="1048"/>
      <c r="QIC2" s="1048"/>
      <c r="QID2" s="1048"/>
      <c r="QIE2" s="1048"/>
      <c r="QIF2" s="1048"/>
      <c r="QIG2" s="1048"/>
      <c r="QIH2" s="1048"/>
      <c r="QII2" s="1048"/>
      <c r="QIJ2" s="1048"/>
      <c r="QIK2" s="1048"/>
      <c r="QIL2" s="1048"/>
      <c r="QIM2" s="1048"/>
      <c r="QIN2" s="1048"/>
      <c r="QIO2" s="1048"/>
      <c r="QIP2" s="1048"/>
      <c r="QIQ2" s="1048"/>
      <c r="QIR2" s="1048"/>
      <c r="QIS2" s="1048"/>
      <c r="QIT2" s="1048"/>
      <c r="QIU2" s="1048"/>
      <c r="QIV2" s="1048"/>
      <c r="QIW2" s="1048"/>
      <c r="QIX2" s="1048"/>
      <c r="QIY2" s="1048"/>
      <c r="QIZ2" s="1048"/>
      <c r="QJA2" s="1048"/>
      <c r="QJB2" s="1048"/>
      <c r="QJC2" s="1048"/>
      <c r="QJD2" s="1048"/>
      <c r="QJE2" s="1048"/>
      <c r="QJF2" s="1048"/>
      <c r="QJG2" s="1048"/>
      <c r="QJH2" s="1048"/>
      <c r="QJI2" s="1048"/>
      <c r="QJJ2" s="1048"/>
      <c r="QJK2" s="1048"/>
      <c r="QJL2" s="1048"/>
      <c r="QJM2" s="1048"/>
      <c r="QJN2" s="1048"/>
      <c r="QJO2" s="1048"/>
      <c r="QJP2" s="1048"/>
      <c r="QJQ2" s="1048"/>
      <c r="QJR2" s="1048"/>
      <c r="QJS2" s="1048"/>
      <c r="QJT2" s="1048"/>
      <c r="QJU2" s="1048"/>
      <c r="QJV2" s="1048"/>
      <c r="QJW2" s="1048"/>
      <c r="QJX2" s="1048"/>
      <c r="QJY2" s="1048"/>
      <c r="QJZ2" s="1048"/>
      <c r="QKA2" s="1048"/>
      <c r="QKB2" s="1048"/>
      <c r="QKC2" s="1048"/>
      <c r="QKD2" s="1048"/>
      <c r="QKE2" s="1048"/>
      <c r="QKF2" s="1048"/>
      <c r="QKG2" s="1048"/>
      <c r="QKH2" s="1048"/>
      <c r="QKI2" s="1048"/>
      <c r="QKJ2" s="1048"/>
      <c r="QKK2" s="1048"/>
      <c r="QKL2" s="1048"/>
      <c r="QKM2" s="1048"/>
      <c r="QKN2" s="1048"/>
      <c r="QKO2" s="1048"/>
      <c r="QKP2" s="1048"/>
      <c r="QKQ2" s="1048"/>
      <c r="QKR2" s="1048"/>
      <c r="QKS2" s="1048"/>
      <c r="QKT2" s="1048"/>
      <c r="QKU2" s="1048"/>
      <c r="QKV2" s="1048"/>
      <c r="QKW2" s="1048"/>
      <c r="QKX2" s="1048"/>
      <c r="QKY2" s="1048"/>
      <c r="QKZ2" s="1048"/>
      <c r="QLA2" s="1048"/>
      <c r="QLB2" s="1048"/>
      <c r="QLC2" s="1048"/>
      <c r="QLD2" s="1048"/>
      <c r="QLE2" s="1048"/>
      <c r="QLF2" s="1048"/>
      <c r="QLG2" s="1048"/>
      <c r="QLH2" s="1048"/>
      <c r="QLI2" s="1048"/>
      <c r="QLJ2" s="1048"/>
      <c r="QLK2" s="1048"/>
      <c r="QLL2" s="1048"/>
      <c r="QLM2" s="1048"/>
      <c r="QLN2" s="1048"/>
      <c r="QLO2" s="1048"/>
      <c r="QLP2" s="1048"/>
      <c r="QLQ2" s="1048"/>
      <c r="QLR2" s="1048"/>
      <c r="QLS2" s="1048"/>
      <c r="QLT2" s="1048"/>
      <c r="QLU2" s="1048"/>
      <c r="QLV2" s="1048"/>
      <c r="QLW2" s="1048"/>
      <c r="QLX2" s="1048"/>
      <c r="QLY2" s="1048"/>
      <c r="QLZ2" s="1048"/>
      <c r="QMA2" s="1048"/>
      <c r="QMB2" s="1048"/>
      <c r="QMC2" s="1048"/>
      <c r="QMD2" s="1048"/>
      <c r="QME2" s="1048"/>
      <c r="QMF2" s="1048"/>
      <c r="QMG2" s="1048"/>
      <c r="QMH2" s="1048"/>
      <c r="QMI2" s="1048"/>
      <c r="QMJ2" s="1048"/>
      <c r="QMK2" s="1048"/>
      <c r="QML2" s="1048"/>
      <c r="QMM2" s="1048"/>
      <c r="QMN2" s="1048"/>
      <c r="QMO2" s="1048"/>
      <c r="QMP2" s="1048"/>
      <c r="QMQ2" s="1048"/>
      <c r="QMR2" s="1048"/>
      <c r="QMS2" s="1048"/>
      <c r="QMT2" s="1048"/>
      <c r="QMU2" s="1048"/>
      <c r="QMV2" s="1048"/>
      <c r="QMW2" s="1048"/>
      <c r="QMX2" s="1048"/>
      <c r="QMY2" s="1048"/>
      <c r="QMZ2" s="1048"/>
      <c r="QNA2" s="1048"/>
      <c r="QNB2" s="1048"/>
      <c r="QNC2" s="1048"/>
      <c r="QND2" s="1048"/>
      <c r="QNE2" s="1048"/>
      <c r="QNF2" s="1048"/>
      <c r="QNG2" s="1048"/>
      <c r="QNH2" s="1048"/>
      <c r="QNI2" s="1048"/>
      <c r="QNJ2" s="1048"/>
      <c r="QNK2" s="1048"/>
      <c r="QNL2" s="1048"/>
      <c r="QNM2" s="1048"/>
      <c r="QNN2" s="1048"/>
      <c r="QNO2" s="1048"/>
      <c r="QNP2" s="1048"/>
      <c r="QNQ2" s="1048"/>
      <c r="QNR2" s="1048"/>
      <c r="QNS2" s="1048"/>
      <c r="QNT2" s="1048"/>
      <c r="QNU2" s="1048"/>
      <c r="QNV2" s="1048"/>
      <c r="QNW2" s="1048"/>
      <c r="QNX2" s="1048"/>
      <c r="QNY2" s="1048"/>
      <c r="QNZ2" s="1048"/>
      <c r="QOA2" s="1048"/>
      <c r="QOB2" s="1048"/>
      <c r="QOC2" s="1048"/>
      <c r="QOD2" s="1048"/>
      <c r="QOE2" s="1048"/>
      <c r="QOF2" s="1048"/>
      <c r="QOG2" s="1048"/>
      <c r="QOH2" s="1048"/>
      <c r="QOI2" s="1048"/>
      <c r="QOJ2" s="1048"/>
      <c r="QOK2" s="1048"/>
      <c r="QOL2" s="1048"/>
      <c r="QOM2" s="1048"/>
      <c r="QON2" s="1048"/>
      <c r="QOO2" s="1048"/>
      <c r="QOP2" s="1048"/>
      <c r="QOQ2" s="1048"/>
      <c r="QOR2" s="1048"/>
      <c r="QOS2" s="1048"/>
      <c r="QOT2" s="1048"/>
      <c r="QOU2" s="1048"/>
      <c r="QOV2" s="1048"/>
      <c r="QOW2" s="1048"/>
      <c r="QOX2" s="1048"/>
      <c r="QOY2" s="1048"/>
      <c r="QOZ2" s="1048"/>
      <c r="QPA2" s="1048"/>
      <c r="QPB2" s="1048"/>
      <c r="QPC2" s="1048"/>
      <c r="QPD2" s="1048"/>
      <c r="QPE2" s="1048"/>
      <c r="QPF2" s="1048"/>
      <c r="QPG2" s="1048"/>
      <c r="QPH2" s="1048"/>
      <c r="QPI2" s="1048"/>
      <c r="QPJ2" s="1048"/>
      <c r="QPK2" s="1048"/>
      <c r="QPL2" s="1048"/>
      <c r="QPM2" s="1048"/>
      <c r="QPN2" s="1048"/>
      <c r="QPO2" s="1048"/>
      <c r="QPP2" s="1048"/>
      <c r="QPQ2" s="1048"/>
      <c r="QPR2" s="1048"/>
      <c r="QPS2" s="1048"/>
      <c r="QPT2" s="1048"/>
      <c r="QPU2" s="1048"/>
      <c r="QPV2" s="1048"/>
      <c r="QPW2" s="1048"/>
      <c r="QPX2" s="1048"/>
      <c r="QPY2" s="1048"/>
      <c r="QPZ2" s="1048"/>
      <c r="QQA2" s="1048"/>
      <c r="QQB2" s="1048"/>
      <c r="QQC2" s="1048"/>
      <c r="QQD2" s="1048"/>
      <c r="QQE2" s="1048"/>
      <c r="QQF2" s="1048"/>
      <c r="QQG2" s="1048"/>
      <c r="QQH2" s="1048"/>
      <c r="QQI2" s="1048"/>
      <c r="QQJ2" s="1048"/>
      <c r="QQK2" s="1048"/>
      <c r="QQL2" s="1048"/>
      <c r="QQM2" s="1048"/>
      <c r="QQN2" s="1048"/>
      <c r="QQO2" s="1048"/>
      <c r="QQP2" s="1048"/>
      <c r="QQQ2" s="1048"/>
      <c r="QQR2" s="1048"/>
      <c r="QQS2" s="1048"/>
      <c r="QQT2" s="1048"/>
      <c r="QQU2" s="1048"/>
      <c r="QQV2" s="1048"/>
      <c r="QQW2" s="1048"/>
      <c r="QQX2" s="1048"/>
      <c r="QQY2" s="1048"/>
      <c r="QQZ2" s="1048"/>
      <c r="QRA2" s="1048"/>
      <c r="QRB2" s="1048"/>
      <c r="QRC2" s="1048"/>
      <c r="QRD2" s="1048"/>
      <c r="QRE2" s="1048"/>
      <c r="QRF2" s="1048"/>
      <c r="QRG2" s="1048"/>
      <c r="QRH2" s="1048"/>
      <c r="QRI2" s="1048"/>
      <c r="QRJ2" s="1048"/>
      <c r="QRK2" s="1048"/>
      <c r="QRL2" s="1048"/>
      <c r="QRM2" s="1048"/>
      <c r="QRN2" s="1048"/>
      <c r="QRO2" s="1048"/>
      <c r="QRP2" s="1048"/>
      <c r="QRQ2" s="1048"/>
      <c r="QRR2" s="1048"/>
      <c r="QRS2" s="1048"/>
      <c r="QRT2" s="1048"/>
      <c r="QRU2" s="1048"/>
      <c r="QRV2" s="1048"/>
      <c r="QRW2" s="1048"/>
      <c r="QRX2" s="1048"/>
      <c r="QRY2" s="1048"/>
      <c r="QRZ2" s="1048"/>
      <c r="QSA2" s="1048"/>
      <c r="QSB2" s="1048"/>
      <c r="QSC2" s="1048"/>
      <c r="QSD2" s="1048"/>
      <c r="QSE2" s="1048"/>
      <c r="QSF2" s="1048"/>
      <c r="QSG2" s="1048"/>
      <c r="QSH2" s="1048"/>
      <c r="QSI2" s="1048"/>
      <c r="QSJ2" s="1048"/>
      <c r="QSK2" s="1048"/>
      <c r="QSL2" s="1048"/>
      <c r="QSM2" s="1048"/>
      <c r="QSN2" s="1048"/>
      <c r="QSO2" s="1048"/>
      <c r="QSP2" s="1048"/>
      <c r="QSQ2" s="1048"/>
      <c r="QSR2" s="1048"/>
      <c r="QSS2" s="1048"/>
      <c r="QST2" s="1048"/>
      <c r="QSU2" s="1048"/>
      <c r="QSV2" s="1048"/>
      <c r="QSW2" s="1048"/>
      <c r="QSX2" s="1048"/>
      <c r="QSY2" s="1048"/>
      <c r="QSZ2" s="1048"/>
      <c r="QTA2" s="1048"/>
      <c r="QTB2" s="1048"/>
      <c r="QTC2" s="1048"/>
      <c r="QTD2" s="1048"/>
      <c r="QTE2" s="1048"/>
      <c r="QTF2" s="1048"/>
      <c r="QTG2" s="1048"/>
      <c r="QTH2" s="1048"/>
      <c r="QTI2" s="1048"/>
      <c r="QTJ2" s="1048"/>
      <c r="QTK2" s="1048"/>
      <c r="QTL2" s="1048"/>
      <c r="QTM2" s="1048"/>
      <c r="QTN2" s="1048"/>
      <c r="QTO2" s="1048"/>
      <c r="QTP2" s="1048"/>
      <c r="QTQ2" s="1048"/>
      <c r="QTR2" s="1048"/>
      <c r="QTS2" s="1048"/>
      <c r="QTT2" s="1048"/>
      <c r="QTU2" s="1048"/>
      <c r="QTV2" s="1048"/>
      <c r="QTW2" s="1048"/>
      <c r="QTX2" s="1048"/>
      <c r="QTY2" s="1048"/>
      <c r="QTZ2" s="1048"/>
      <c r="QUA2" s="1048"/>
      <c r="QUB2" s="1048"/>
      <c r="QUC2" s="1048"/>
      <c r="QUD2" s="1048"/>
      <c r="QUE2" s="1048"/>
      <c r="QUF2" s="1048"/>
      <c r="QUG2" s="1048"/>
      <c r="QUH2" s="1048"/>
      <c r="QUI2" s="1048"/>
      <c r="QUJ2" s="1048"/>
      <c r="QUK2" s="1048"/>
      <c r="QUL2" s="1048"/>
      <c r="QUM2" s="1048"/>
      <c r="QUN2" s="1048"/>
      <c r="QUO2" s="1048"/>
      <c r="QUP2" s="1048"/>
      <c r="QUQ2" s="1048"/>
      <c r="QUR2" s="1048"/>
      <c r="QUS2" s="1048"/>
      <c r="QUT2" s="1048"/>
      <c r="QUU2" s="1048"/>
      <c r="QUV2" s="1048"/>
      <c r="QUW2" s="1048"/>
      <c r="QUX2" s="1048"/>
      <c r="QUY2" s="1048"/>
      <c r="QUZ2" s="1048"/>
      <c r="QVA2" s="1048"/>
      <c r="QVB2" s="1048"/>
      <c r="QVC2" s="1048"/>
      <c r="QVD2" s="1048"/>
      <c r="QVE2" s="1048"/>
      <c r="QVF2" s="1048"/>
      <c r="QVG2" s="1048"/>
      <c r="QVH2" s="1048"/>
      <c r="QVI2" s="1048"/>
      <c r="QVJ2" s="1048"/>
      <c r="QVK2" s="1048"/>
      <c r="QVL2" s="1048"/>
      <c r="QVM2" s="1048"/>
      <c r="QVN2" s="1048"/>
      <c r="QVO2" s="1048"/>
      <c r="QVP2" s="1048"/>
      <c r="QVQ2" s="1048"/>
      <c r="QVR2" s="1048"/>
      <c r="QVS2" s="1048"/>
      <c r="QVT2" s="1048"/>
      <c r="QVU2" s="1048"/>
      <c r="QVV2" s="1048"/>
      <c r="QVW2" s="1048"/>
      <c r="QVX2" s="1048"/>
      <c r="QVY2" s="1048"/>
      <c r="QVZ2" s="1048"/>
      <c r="QWA2" s="1048"/>
      <c r="QWB2" s="1048"/>
      <c r="QWC2" s="1048"/>
      <c r="QWD2" s="1048"/>
      <c r="QWE2" s="1048"/>
      <c r="QWF2" s="1048"/>
      <c r="QWG2" s="1048"/>
      <c r="QWH2" s="1048"/>
      <c r="QWI2" s="1048"/>
      <c r="QWJ2" s="1048"/>
      <c r="QWK2" s="1048"/>
      <c r="QWL2" s="1048"/>
      <c r="QWM2" s="1048"/>
      <c r="QWN2" s="1048"/>
      <c r="QWO2" s="1048"/>
      <c r="QWP2" s="1048"/>
      <c r="QWQ2" s="1048"/>
      <c r="QWR2" s="1048"/>
      <c r="QWS2" s="1048"/>
      <c r="QWT2" s="1048"/>
      <c r="QWU2" s="1048"/>
      <c r="QWV2" s="1048"/>
      <c r="QWW2" s="1048"/>
      <c r="QWX2" s="1048"/>
      <c r="QWY2" s="1048"/>
      <c r="QWZ2" s="1048"/>
      <c r="QXA2" s="1048"/>
      <c r="QXB2" s="1048"/>
      <c r="QXC2" s="1048"/>
      <c r="QXD2" s="1048"/>
      <c r="QXE2" s="1048"/>
      <c r="QXF2" s="1048"/>
      <c r="QXG2" s="1048"/>
      <c r="QXH2" s="1048"/>
      <c r="QXI2" s="1048"/>
      <c r="QXJ2" s="1048"/>
      <c r="QXK2" s="1048"/>
      <c r="QXL2" s="1048"/>
      <c r="QXM2" s="1048"/>
      <c r="QXN2" s="1048"/>
      <c r="QXO2" s="1048"/>
      <c r="QXP2" s="1048"/>
      <c r="QXQ2" s="1048"/>
      <c r="QXR2" s="1048"/>
      <c r="QXS2" s="1048"/>
      <c r="QXT2" s="1048"/>
      <c r="QXU2" s="1048"/>
      <c r="QXV2" s="1048"/>
      <c r="QXW2" s="1048"/>
      <c r="QXX2" s="1048"/>
      <c r="QXY2" s="1048"/>
      <c r="QXZ2" s="1048"/>
      <c r="QYA2" s="1048"/>
      <c r="QYB2" s="1048"/>
      <c r="QYC2" s="1048"/>
      <c r="QYD2" s="1048"/>
      <c r="QYE2" s="1048"/>
      <c r="QYF2" s="1048"/>
      <c r="QYG2" s="1048"/>
      <c r="QYH2" s="1048"/>
      <c r="QYI2" s="1048"/>
      <c r="QYJ2" s="1048"/>
      <c r="QYK2" s="1048"/>
      <c r="QYL2" s="1048"/>
      <c r="QYM2" s="1048"/>
      <c r="QYN2" s="1048"/>
      <c r="QYO2" s="1048"/>
      <c r="QYP2" s="1048"/>
      <c r="QYQ2" s="1048"/>
      <c r="QYR2" s="1048"/>
      <c r="QYS2" s="1048"/>
      <c r="QYT2" s="1048"/>
      <c r="QYU2" s="1048"/>
      <c r="QYV2" s="1048"/>
      <c r="QYW2" s="1048"/>
      <c r="QYX2" s="1048"/>
      <c r="QYY2" s="1048"/>
      <c r="QYZ2" s="1048"/>
      <c r="QZA2" s="1048"/>
      <c r="QZB2" s="1048"/>
      <c r="QZC2" s="1048"/>
      <c r="QZD2" s="1048"/>
      <c r="QZE2" s="1048"/>
      <c r="QZF2" s="1048"/>
      <c r="QZG2" s="1048"/>
      <c r="QZH2" s="1048"/>
      <c r="QZI2" s="1048"/>
      <c r="QZJ2" s="1048"/>
      <c r="QZK2" s="1048"/>
      <c r="QZL2" s="1048"/>
      <c r="QZM2" s="1048"/>
      <c r="QZN2" s="1048"/>
      <c r="QZO2" s="1048"/>
      <c r="QZP2" s="1048"/>
      <c r="QZQ2" s="1048"/>
      <c r="QZR2" s="1048"/>
      <c r="QZS2" s="1048"/>
      <c r="QZT2" s="1048"/>
      <c r="QZU2" s="1048"/>
      <c r="QZV2" s="1048"/>
      <c r="QZW2" s="1048"/>
      <c r="QZX2" s="1048"/>
      <c r="QZY2" s="1048"/>
      <c r="QZZ2" s="1048"/>
      <c r="RAA2" s="1048"/>
      <c r="RAB2" s="1048"/>
      <c r="RAC2" s="1048"/>
      <c r="RAD2" s="1048"/>
      <c r="RAE2" s="1048"/>
      <c r="RAF2" s="1048"/>
      <c r="RAG2" s="1048"/>
      <c r="RAH2" s="1048"/>
      <c r="RAI2" s="1048"/>
      <c r="RAJ2" s="1048"/>
      <c r="RAK2" s="1048"/>
      <c r="RAL2" s="1048"/>
      <c r="RAM2" s="1048"/>
      <c r="RAN2" s="1048"/>
      <c r="RAO2" s="1048"/>
      <c r="RAP2" s="1048"/>
      <c r="RAQ2" s="1048"/>
      <c r="RAR2" s="1048"/>
      <c r="RAS2" s="1048"/>
      <c r="RAT2" s="1048"/>
      <c r="RAU2" s="1048"/>
      <c r="RAV2" s="1048"/>
      <c r="RAW2" s="1048"/>
      <c r="RAX2" s="1048"/>
      <c r="RAY2" s="1048"/>
      <c r="RAZ2" s="1048"/>
      <c r="RBA2" s="1048"/>
      <c r="RBB2" s="1048"/>
      <c r="RBC2" s="1048"/>
      <c r="RBD2" s="1048"/>
      <c r="RBE2" s="1048"/>
      <c r="RBF2" s="1048"/>
      <c r="RBG2" s="1048"/>
      <c r="RBH2" s="1048"/>
      <c r="RBI2" s="1048"/>
      <c r="RBJ2" s="1048"/>
      <c r="RBK2" s="1048"/>
      <c r="RBL2" s="1048"/>
      <c r="RBM2" s="1048"/>
      <c r="RBN2" s="1048"/>
      <c r="RBO2" s="1048"/>
      <c r="RBP2" s="1048"/>
      <c r="RBQ2" s="1048"/>
      <c r="RBR2" s="1048"/>
      <c r="RBS2" s="1048"/>
      <c r="RBT2" s="1048"/>
      <c r="RBU2" s="1048"/>
      <c r="RBV2" s="1048"/>
      <c r="RBW2" s="1048"/>
      <c r="RBX2" s="1048"/>
      <c r="RBY2" s="1048"/>
      <c r="RBZ2" s="1048"/>
      <c r="RCA2" s="1048"/>
      <c r="RCB2" s="1048"/>
      <c r="RCC2" s="1048"/>
      <c r="RCD2" s="1048"/>
      <c r="RCE2" s="1048"/>
      <c r="RCF2" s="1048"/>
      <c r="RCG2" s="1048"/>
      <c r="RCH2" s="1048"/>
      <c r="RCI2" s="1048"/>
      <c r="RCJ2" s="1048"/>
      <c r="RCK2" s="1048"/>
      <c r="RCL2" s="1048"/>
      <c r="RCM2" s="1048"/>
      <c r="RCN2" s="1048"/>
      <c r="RCO2" s="1048"/>
      <c r="RCP2" s="1048"/>
      <c r="RCQ2" s="1048"/>
      <c r="RCR2" s="1048"/>
      <c r="RCS2" s="1048"/>
      <c r="RCT2" s="1048"/>
      <c r="RCU2" s="1048"/>
      <c r="RCV2" s="1048"/>
      <c r="RCW2" s="1048"/>
      <c r="RCX2" s="1048"/>
      <c r="RCY2" s="1048"/>
      <c r="RCZ2" s="1048"/>
      <c r="RDA2" s="1048"/>
      <c r="RDB2" s="1048"/>
      <c r="RDC2" s="1048"/>
      <c r="RDD2" s="1048"/>
      <c r="RDE2" s="1048"/>
      <c r="RDF2" s="1048"/>
      <c r="RDG2" s="1048"/>
      <c r="RDH2" s="1048"/>
      <c r="RDI2" s="1048"/>
      <c r="RDJ2" s="1048"/>
      <c r="RDK2" s="1048"/>
      <c r="RDL2" s="1048"/>
      <c r="RDM2" s="1048"/>
      <c r="RDN2" s="1048"/>
      <c r="RDO2" s="1048"/>
      <c r="RDP2" s="1048"/>
      <c r="RDQ2" s="1048"/>
      <c r="RDR2" s="1048"/>
      <c r="RDS2" s="1048"/>
      <c r="RDT2" s="1048"/>
      <c r="RDU2" s="1048"/>
      <c r="RDV2" s="1048"/>
      <c r="RDW2" s="1048"/>
      <c r="RDX2" s="1048"/>
      <c r="RDY2" s="1048"/>
      <c r="RDZ2" s="1048"/>
      <c r="REA2" s="1048"/>
      <c r="REB2" s="1048"/>
      <c r="REC2" s="1048"/>
      <c r="RED2" s="1048"/>
      <c r="REE2" s="1048"/>
      <c r="REF2" s="1048"/>
      <c r="REG2" s="1048"/>
      <c r="REH2" s="1048"/>
      <c r="REI2" s="1048"/>
      <c r="REJ2" s="1048"/>
      <c r="REK2" s="1048"/>
      <c r="REL2" s="1048"/>
      <c r="REM2" s="1048"/>
      <c r="REN2" s="1048"/>
      <c r="REO2" s="1048"/>
      <c r="REP2" s="1048"/>
      <c r="REQ2" s="1048"/>
      <c r="RER2" s="1048"/>
      <c r="RES2" s="1048"/>
      <c r="RET2" s="1048"/>
      <c r="REU2" s="1048"/>
      <c r="REV2" s="1048"/>
      <c r="REW2" s="1048"/>
      <c r="REX2" s="1048"/>
      <c r="REY2" s="1048"/>
      <c r="REZ2" s="1048"/>
      <c r="RFA2" s="1048"/>
      <c r="RFB2" s="1048"/>
      <c r="RFC2" s="1048"/>
      <c r="RFD2" s="1048"/>
      <c r="RFE2" s="1048"/>
      <c r="RFF2" s="1048"/>
      <c r="RFG2" s="1048"/>
      <c r="RFH2" s="1048"/>
      <c r="RFI2" s="1048"/>
      <c r="RFJ2" s="1048"/>
      <c r="RFK2" s="1048"/>
      <c r="RFL2" s="1048"/>
      <c r="RFM2" s="1048"/>
      <c r="RFN2" s="1048"/>
      <c r="RFO2" s="1048"/>
      <c r="RFP2" s="1048"/>
      <c r="RFQ2" s="1048"/>
      <c r="RFR2" s="1048"/>
      <c r="RFS2" s="1048"/>
      <c r="RFT2" s="1048"/>
      <c r="RFU2" s="1048"/>
      <c r="RFV2" s="1048"/>
      <c r="RFW2" s="1048"/>
      <c r="RFX2" s="1048"/>
      <c r="RFY2" s="1048"/>
      <c r="RFZ2" s="1048"/>
      <c r="RGA2" s="1048"/>
      <c r="RGB2" s="1048"/>
      <c r="RGC2" s="1048"/>
      <c r="RGD2" s="1048"/>
      <c r="RGE2" s="1048"/>
      <c r="RGF2" s="1048"/>
      <c r="RGG2" s="1048"/>
      <c r="RGH2" s="1048"/>
      <c r="RGI2" s="1048"/>
      <c r="RGJ2" s="1048"/>
      <c r="RGK2" s="1048"/>
      <c r="RGL2" s="1048"/>
      <c r="RGM2" s="1048"/>
      <c r="RGN2" s="1048"/>
      <c r="RGO2" s="1048"/>
      <c r="RGP2" s="1048"/>
      <c r="RGQ2" s="1048"/>
      <c r="RGR2" s="1048"/>
      <c r="RGS2" s="1048"/>
      <c r="RGT2" s="1048"/>
      <c r="RGU2" s="1048"/>
      <c r="RGV2" s="1048"/>
      <c r="RGW2" s="1048"/>
      <c r="RGX2" s="1048"/>
      <c r="RGY2" s="1048"/>
      <c r="RGZ2" s="1048"/>
      <c r="RHA2" s="1048"/>
      <c r="RHB2" s="1048"/>
      <c r="RHC2" s="1048"/>
      <c r="RHD2" s="1048"/>
      <c r="RHE2" s="1048"/>
      <c r="RHF2" s="1048"/>
      <c r="RHG2" s="1048"/>
      <c r="RHH2" s="1048"/>
      <c r="RHI2" s="1048"/>
      <c r="RHJ2" s="1048"/>
      <c r="RHK2" s="1048"/>
      <c r="RHL2" s="1048"/>
      <c r="RHM2" s="1048"/>
      <c r="RHN2" s="1048"/>
      <c r="RHO2" s="1048"/>
      <c r="RHP2" s="1048"/>
      <c r="RHQ2" s="1048"/>
      <c r="RHR2" s="1048"/>
      <c r="RHS2" s="1048"/>
      <c r="RHT2" s="1048"/>
      <c r="RHU2" s="1048"/>
      <c r="RHV2" s="1048"/>
      <c r="RHW2" s="1048"/>
      <c r="RHX2" s="1048"/>
      <c r="RHY2" s="1048"/>
      <c r="RHZ2" s="1048"/>
      <c r="RIA2" s="1048"/>
      <c r="RIB2" s="1048"/>
      <c r="RIC2" s="1048"/>
      <c r="RID2" s="1048"/>
      <c r="RIE2" s="1048"/>
      <c r="RIF2" s="1048"/>
      <c r="RIG2" s="1048"/>
      <c r="RIH2" s="1048"/>
      <c r="RII2" s="1048"/>
      <c r="RIJ2" s="1048"/>
      <c r="RIK2" s="1048"/>
      <c r="RIL2" s="1048"/>
      <c r="RIM2" s="1048"/>
      <c r="RIN2" s="1048"/>
      <c r="RIO2" s="1048"/>
      <c r="RIP2" s="1048"/>
      <c r="RIQ2" s="1048"/>
      <c r="RIR2" s="1048"/>
      <c r="RIS2" s="1048"/>
      <c r="RIT2" s="1048"/>
      <c r="RIU2" s="1048"/>
      <c r="RIV2" s="1048"/>
      <c r="RIW2" s="1048"/>
      <c r="RIX2" s="1048"/>
      <c r="RIY2" s="1048"/>
      <c r="RIZ2" s="1048"/>
      <c r="RJA2" s="1048"/>
      <c r="RJB2" s="1048"/>
      <c r="RJC2" s="1048"/>
      <c r="RJD2" s="1048"/>
      <c r="RJE2" s="1048"/>
      <c r="RJF2" s="1048"/>
      <c r="RJG2" s="1048"/>
      <c r="RJH2" s="1048"/>
      <c r="RJI2" s="1048"/>
      <c r="RJJ2" s="1048"/>
      <c r="RJK2" s="1048"/>
      <c r="RJL2" s="1048"/>
      <c r="RJM2" s="1048"/>
      <c r="RJN2" s="1048"/>
      <c r="RJO2" s="1048"/>
      <c r="RJP2" s="1048"/>
      <c r="RJQ2" s="1048"/>
      <c r="RJR2" s="1048"/>
      <c r="RJS2" s="1048"/>
      <c r="RJT2" s="1048"/>
      <c r="RJU2" s="1048"/>
      <c r="RJV2" s="1048"/>
      <c r="RJW2" s="1048"/>
      <c r="RJX2" s="1048"/>
      <c r="RJY2" s="1048"/>
      <c r="RJZ2" s="1048"/>
      <c r="RKA2" s="1048"/>
      <c r="RKB2" s="1048"/>
      <c r="RKC2" s="1048"/>
      <c r="RKD2" s="1048"/>
      <c r="RKE2" s="1048"/>
      <c r="RKF2" s="1048"/>
      <c r="RKG2" s="1048"/>
      <c r="RKH2" s="1048"/>
      <c r="RKI2" s="1048"/>
      <c r="RKJ2" s="1048"/>
      <c r="RKK2" s="1048"/>
      <c r="RKL2" s="1048"/>
      <c r="RKM2" s="1048"/>
      <c r="RKN2" s="1048"/>
      <c r="RKO2" s="1048"/>
      <c r="RKP2" s="1048"/>
      <c r="RKQ2" s="1048"/>
      <c r="RKR2" s="1048"/>
      <c r="RKS2" s="1048"/>
      <c r="RKT2" s="1048"/>
      <c r="RKU2" s="1048"/>
      <c r="RKV2" s="1048"/>
      <c r="RKW2" s="1048"/>
      <c r="RKX2" s="1048"/>
      <c r="RKY2" s="1048"/>
      <c r="RKZ2" s="1048"/>
      <c r="RLA2" s="1048"/>
      <c r="RLB2" s="1048"/>
      <c r="RLC2" s="1048"/>
      <c r="RLD2" s="1048"/>
      <c r="RLE2" s="1048"/>
      <c r="RLF2" s="1048"/>
      <c r="RLG2" s="1048"/>
      <c r="RLH2" s="1048"/>
      <c r="RLI2" s="1048"/>
      <c r="RLJ2" s="1048"/>
      <c r="RLK2" s="1048"/>
      <c r="RLL2" s="1048"/>
      <c r="RLM2" s="1048"/>
      <c r="RLN2" s="1048"/>
      <c r="RLO2" s="1048"/>
      <c r="RLP2" s="1048"/>
      <c r="RLQ2" s="1048"/>
      <c r="RLR2" s="1048"/>
      <c r="RLS2" s="1048"/>
      <c r="RLT2" s="1048"/>
      <c r="RLU2" s="1048"/>
      <c r="RLV2" s="1048"/>
      <c r="RLW2" s="1048"/>
      <c r="RLX2" s="1048"/>
      <c r="RLY2" s="1048"/>
      <c r="RLZ2" s="1048"/>
      <c r="RMA2" s="1048"/>
      <c r="RMB2" s="1048"/>
      <c r="RMC2" s="1048"/>
      <c r="RMD2" s="1048"/>
      <c r="RME2" s="1048"/>
      <c r="RMF2" s="1048"/>
      <c r="RMG2" s="1048"/>
      <c r="RMH2" s="1048"/>
      <c r="RMI2" s="1048"/>
      <c r="RMJ2" s="1048"/>
      <c r="RMK2" s="1048"/>
      <c r="RML2" s="1048"/>
      <c r="RMM2" s="1048"/>
      <c r="RMN2" s="1048"/>
      <c r="RMO2" s="1048"/>
      <c r="RMP2" s="1048"/>
      <c r="RMQ2" s="1048"/>
      <c r="RMR2" s="1048"/>
      <c r="RMS2" s="1048"/>
      <c r="RMT2" s="1048"/>
      <c r="RMU2" s="1048"/>
      <c r="RMV2" s="1048"/>
      <c r="RMW2" s="1048"/>
      <c r="RMX2" s="1048"/>
      <c r="RMY2" s="1048"/>
      <c r="RMZ2" s="1048"/>
      <c r="RNA2" s="1048"/>
      <c r="RNB2" s="1048"/>
      <c r="RNC2" s="1048"/>
      <c r="RND2" s="1048"/>
      <c r="RNE2" s="1048"/>
      <c r="RNF2" s="1048"/>
      <c r="RNG2" s="1048"/>
      <c r="RNH2" s="1048"/>
      <c r="RNI2" s="1048"/>
      <c r="RNJ2" s="1048"/>
      <c r="RNK2" s="1048"/>
      <c r="RNL2" s="1048"/>
      <c r="RNM2" s="1048"/>
      <c r="RNN2" s="1048"/>
      <c r="RNO2" s="1048"/>
      <c r="RNP2" s="1048"/>
      <c r="RNQ2" s="1048"/>
      <c r="RNR2" s="1048"/>
      <c r="RNS2" s="1048"/>
      <c r="RNT2" s="1048"/>
      <c r="RNU2" s="1048"/>
      <c r="RNV2" s="1048"/>
      <c r="RNW2" s="1048"/>
      <c r="RNX2" s="1048"/>
      <c r="RNY2" s="1048"/>
      <c r="RNZ2" s="1048"/>
      <c r="ROA2" s="1048"/>
      <c r="ROB2" s="1048"/>
      <c r="ROC2" s="1048"/>
      <c r="ROD2" s="1048"/>
      <c r="ROE2" s="1048"/>
      <c r="ROF2" s="1048"/>
      <c r="ROG2" s="1048"/>
      <c r="ROH2" s="1048"/>
      <c r="ROI2" s="1048"/>
      <c r="ROJ2" s="1048"/>
      <c r="ROK2" s="1048"/>
      <c r="ROL2" s="1048"/>
      <c r="ROM2" s="1048"/>
      <c r="RON2" s="1048"/>
      <c r="ROO2" s="1048"/>
      <c r="ROP2" s="1048"/>
      <c r="ROQ2" s="1048"/>
      <c r="ROR2" s="1048"/>
      <c r="ROS2" s="1048"/>
      <c r="ROT2" s="1048"/>
      <c r="ROU2" s="1048"/>
      <c r="ROV2" s="1048"/>
      <c r="ROW2" s="1048"/>
      <c r="ROX2" s="1048"/>
      <c r="ROY2" s="1048"/>
      <c r="ROZ2" s="1048"/>
      <c r="RPA2" s="1048"/>
      <c r="RPB2" s="1048"/>
      <c r="RPC2" s="1048"/>
      <c r="RPD2" s="1048"/>
      <c r="RPE2" s="1048"/>
      <c r="RPF2" s="1048"/>
      <c r="RPG2" s="1048"/>
      <c r="RPH2" s="1048"/>
      <c r="RPI2" s="1048"/>
      <c r="RPJ2" s="1048"/>
      <c r="RPK2" s="1048"/>
      <c r="RPL2" s="1048"/>
      <c r="RPM2" s="1048"/>
      <c r="RPN2" s="1048"/>
      <c r="RPO2" s="1048"/>
      <c r="RPP2" s="1048"/>
      <c r="RPQ2" s="1048"/>
      <c r="RPR2" s="1048"/>
      <c r="RPS2" s="1048"/>
      <c r="RPT2" s="1048"/>
      <c r="RPU2" s="1048"/>
      <c r="RPV2" s="1048"/>
      <c r="RPW2" s="1048"/>
      <c r="RPX2" s="1048"/>
      <c r="RPY2" s="1048"/>
      <c r="RPZ2" s="1048"/>
      <c r="RQA2" s="1048"/>
      <c r="RQB2" s="1048"/>
      <c r="RQC2" s="1048"/>
      <c r="RQD2" s="1048"/>
      <c r="RQE2" s="1048"/>
      <c r="RQF2" s="1048"/>
      <c r="RQG2" s="1048"/>
      <c r="RQH2" s="1048"/>
      <c r="RQI2" s="1048"/>
      <c r="RQJ2" s="1048"/>
      <c r="RQK2" s="1048"/>
      <c r="RQL2" s="1048"/>
      <c r="RQM2" s="1048"/>
      <c r="RQN2" s="1048"/>
      <c r="RQO2" s="1048"/>
      <c r="RQP2" s="1048"/>
      <c r="RQQ2" s="1048"/>
      <c r="RQR2" s="1048"/>
      <c r="RQS2" s="1048"/>
      <c r="RQT2" s="1048"/>
      <c r="RQU2" s="1048"/>
      <c r="RQV2" s="1048"/>
      <c r="RQW2" s="1048"/>
      <c r="RQX2" s="1048"/>
      <c r="RQY2" s="1048"/>
      <c r="RQZ2" s="1048"/>
      <c r="RRA2" s="1048"/>
      <c r="RRB2" s="1048"/>
      <c r="RRC2" s="1048"/>
      <c r="RRD2" s="1048"/>
      <c r="RRE2" s="1048"/>
      <c r="RRF2" s="1048"/>
      <c r="RRG2" s="1048"/>
      <c r="RRH2" s="1048"/>
      <c r="RRI2" s="1048"/>
      <c r="RRJ2" s="1048"/>
      <c r="RRK2" s="1048"/>
      <c r="RRL2" s="1048"/>
      <c r="RRM2" s="1048"/>
      <c r="RRN2" s="1048"/>
      <c r="RRO2" s="1048"/>
      <c r="RRP2" s="1048"/>
      <c r="RRQ2" s="1048"/>
      <c r="RRR2" s="1048"/>
      <c r="RRS2" s="1048"/>
      <c r="RRT2" s="1048"/>
      <c r="RRU2" s="1048"/>
      <c r="RRV2" s="1048"/>
      <c r="RRW2" s="1048"/>
      <c r="RRX2" s="1048"/>
      <c r="RRY2" s="1048"/>
      <c r="RRZ2" s="1048"/>
      <c r="RSA2" s="1048"/>
      <c r="RSB2" s="1048"/>
      <c r="RSC2" s="1048"/>
      <c r="RSD2" s="1048"/>
      <c r="RSE2" s="1048"/>
      <c r="RSF2" s="1048"/>
      <c r="RSG2" s="1048"/>
      <c r="RSH2" s="1048"/>
      <c r="RSI2" s="1048"/>
      <c r="RSJ2" s="1048"/>
      <c r="RSK2" s="1048"/>
      <c r="RSL2" s="1048"/>
      <c r="RSM2" s="1048"/>
      <c r="RSN2" s="1048"/>
      <c r="RSO2" s="1048"/>
      <c r="RSP2" s="1048"/>
      <c r="RSQ2" s="1048"/>
      <c r="RSR2" s="1048"/>
      <c r="RSS2" s="1048"/>
      <c r="RST2" s="1048"/>
      <c r="RSU2" s="1048"/>
      <c r="RSV2" s="1048"/>
      <c r="RSW2" s="1048"/>
      <c r="RSX2" s="1048"/>
      <c r="RSY2" s="1048"/>
      <c r="RSZ2" s="1048"/>
      <c r="RTA2" s="1048"/>
      <c r="RTB2" s="1048"/>
      <c r="RTC2" s="1048"/>
      <c r="RTD2" s="1048"/>
      <c r="RTE2" s="1048"/>
      <c r="RTF2" s="1048"/>
      <c r="RTG2" s="1048"/>
      <c r="RTH2" s="1048"/>
      <c r="RTI2" s="1048"/>
      <c r="RTJ2" s="1048"/>
      <c r="RTK2" s="1048"/>
      <c r="RTL2" s="1048"/>
      <c r="RTM2" s="1048"/>
      <c r="RTN2" s="1048"/>
      <c r="RTO2" s="1048"/>
      <c r="RTP2" s="1048"/>
      <c r="RTQ2" s="1048"/>
      <c r="RTR2" s="1048"/>
      <c r="RTS2" s="1048"/>
      <c r="RTT2" s="1048"/>
      <c r="RTU2" s="1048"/>
      <c r="RTV2" s="1048"/>
      <c r="RTW2" s="1048"/>
      <c r="RTX2" s="1048"/>
      <c r="RTY2" s="1048"/>
      <c r="RTZ2" s="1048"/>
      <c r="RUA2" s="1048"/>
      <c r="RUB2" s="1048"/>
      <c r="RUC2" s="1048"/>
      <c r="RUD2" s="1048"/>
      <c r="RUE2" s="1048"/>
      <c r="RUF2" s="1048"/>
      <c r="RUG2" s="1048"/>
      <c r="RUH2" s="1048"/>
      <c r="RUI2" s="1048"/>
      <c r="RUJ2" s="1048"/>
      <c r="RUK2" s="1048"/>
      <c r="RUL2" s="1048"/>
      <c r="RUM2" s="1048"/>
      <c r="RUN2" s="1048"/>
      <c r="RUO2" s="1048"/>
      <c r="RUP2" s="1048"/>
      <c r="RUQ2" s="1048"/>
      <c r="RUR2" s="1048"/>
      <c r="RUS2" s="1048"/>
      <c r="RUT2" s="1048"/>
      <c r="RUU2" s="1048"/>
      <c r="RUV2" s="1048"/>
      <c r="RUW2" s="1048"/>
      <c r="RUX2" s="1048"/>
      <c r="RUY2" s="1048"/>
      <c r="RUZ2" s="1048"/>
      <c r="RVA2" s="1048"/>
      <c r="RVB2" s="1048"/>
      <c r="RVC2" s="1048"/>
      <c r="RVD2" s="1048"/>
      <c r="RVE2" s="1048"/>
      <c r="RVF2" s="1048"/>
      <c r="RVG2" s="1048"/>
      <c r="RVH2" s="1048"/>
      <c r="RVI2" s="1048"/>
      <c r="RVJ2" s="1048"/>
      <c r="RVK2" s="1048"/>
      <c r="RVL2" s="1048"/>
      <c r="RVM2" s="1048"/>
      <c r="RVN2" s="1048"/>
      <c r="RVO2" s="1048"/>
      <c r="RVP2" s="1048"/>
      <c r="RVQ2" s="1048"/>
      <c r="RVR2" s="1048"/>
      <c r="RVS2" s="1048"/>
      <c r="RVT2" s="1048"/>
      <c r="RVU2" s="1048"/>
      <c r="RVV2" s="1048"/>
      <c r="RVW2" s="1048"/>
      <c r="RVX2" s="1048"/>
      <c r="RVY2" s="1048"/>
      <c r="RVZ2" s="1048"/>
      <c r="RWA2" s="1048"/>
      <c r="RWB2" s="1048"/>
      <c r="RWC2" s="1048"/>
      <c r="RWD2" s="1048"/>
      <c r="RWE2" s="1048"/>
      <c r="RWF2" s="1048"/>
      <c r="RWG2" s="1048"/>
      <c r="RWH2" s="1048"/>
      <c r="RWI2" s="1048"/>
      <c r="RWJ2" s="1048"/>
      <c r="RWK2" s="1048"/>
      <c r="RWL2" s="1048"/>
      <c r="RWM2" s="1048"/>
      <c r="RWN2" s="1048"/>
      <c r="RWO2" s="1048"/>
      <c r="RWP2" s="1048"/>
      <c r="RWQ2" s="1048"/>
      <c r="RWR2" s="1048"/>
      <c r="RWS2" s="1048"/>
      <c r="RWT2" s="1048"/>
      <c r="RWU2" s="1048"/>
      <c r="RWV2" s="1048"/>
      <c r="RWW2" s="1048"/>
      <c r="RWX2" s="1048"/>
      <c r="RWY2" s="1048"/>
      <c r="RWZ2" s="1048"/>
      <c r="RXA2" s="1048"/>
      <c r="RXB2" s="1048"/>
      <c r="RXC2" s="1048"/>
      <c r="RXD2" s="1048"/>
      <c r="RXE2" s="1048"/>
      <c r="RXF2" s="1048"/>
      <c r="RXG2" s="1048"/>
      <c r="RXH2" s="1048"/>
      <c r="RXI2" s="1048"/>
      <c r="RXJ2" s="1048"/>
      <c r="RXK2" s="1048"/>
      <c r="RXL2" s="1048"/>
      <c r="RXM2" s="1048"/>
      <c r="RXN2" s="1048"/>
      <c r="RXO2" s="1048"/>
      <c r="RXP2" s="1048"/>
      <c r="RXQ2" s="1048"/>
      <c r="RXR2" s="1048"/>
      <c r="RXS2" s="1048"/>
      <c r="RXT2" s="1048"/>
      <c r="RXU2" s="1048"/>
      <c r="RXV2" s="1048"/>
      <c r="RXW2" s="1048"/>
      <c r="RXX2" s="1048"/>
      <c r="RXY2" s="1048"/>
      <c r="RXZ2" s="1048"/>
      <c r="RYA2" s="1048"/>
      <c r="RYB2" s="1048"/>
      <c r="RYC2" s="1048"/>
      <c r="RYD2" s="1048"/>
      <c r="RYE2" s="1048"/>
      <c r="RYF2" s="1048"/>
      <c r="RYG2" s="1048"/>
      <c r="RYH2" s="1048"/>
      <c r="RYI2" s="1048"/>
      <c r="RYJ2" s="1048"/>
      <c r="RYK2" s="1048"/>
      <c r="RYL2" s="1048"/>
      <c r="RYM2" s="1048"/>
      <c r="RYN2" s="1048"/>
      <c r="RYO2" s="1048"/>
      <c r="RYP2" s="1048"/>
      <c r="RYQ2" s="1048"/>
      <c r="RYR2" s="1048"/>
      <c r="RYS2" s="1048"/>
      <c r="RYT2" s="1048"/>
      <c r="RYU2" s="1048"/>
      <c r="RYV2" s="1048"/>
      <c r="RYW2" s="1048"/>
      <c r="RYX2" s="1048"/>
      <c r="RYY2" s="1048"/>
      <c r="RYZ2" s="1048"/>
      <c r="RZA2" s="1048"/>
      <c r="RZB2" s="1048"/>
      <c r="RZC2" s="1048"/>
      <c r="RZD2" s="1048"/>
      <c r="RZE2" s="1048"/>
      <c r="RZF2" s="1048"/>
      <c r="RZG2" s="1048"/>
      <c r="RZH2" s="1048"/>
      <c r="RZI2" s="1048"/>
      <c r="RZJ2" s="1048"/>
      <c r="RZK2" s="1048"/>
      <c r="RZL2" s="1048"/>
      <c r="RZM2" s="1048"/>
      <c r="RZN2" s="1048"/>
      <c r="RZO2" s="1048"/>
      <c r="RZP2" s="1048"/>
      <c r="RZQ2" s="1048"/>
      <c r="RZR2" s="1048"/>
      <c r="RZS2" s="1048"/>
      <c r="RZT2" s="1048"/>
      <c r="RZU2" s="1048"/>
      <c r="RZV2" s="1048"/>
      <c r="RZW2" s="1048"/>
      <c r="RZX2" s="1048"/>
      <c r="RZY2" s="1048"/>
      <c r="RZZ2" s="1048"/>
      <c r="SAA2" s="1048"/>
      <c r="SAB2" s="1048"/>
      <c r="SAC2" s="1048"/>
      <c r="SAD2" s="1048"/>
      <c r="SAE2" s="1048"/>
      <c r="SAF2" s="1048"/>
      <c r="SAG2" s="1048"/>
      <c r="SAH2" s="1048"/>
      <c r="SAI2" s="1048"/>
      <c r="SAJ2" s="1048"/>
      <c r="SAK2" s="1048"/>
      <c r="SAL2" s="1048"/>
      <c r="SAM2" s="1048"/>
      <c r="SAN2" s="1048"/>
      <c r="SAO2" s="1048"/>
      <c r="SAP2" s="1048"/>
      <c r="SAQ2" s="1048"/>
      <c r="SAR2" s="1048"/>
      <c r="SAS2" s="1048"/>
      <c r="SAT2" s="1048"/>
      <c r="SAU2" s="1048"/>
      <c r="SAV2" s="1048"/>
      <c r="SAW2" s="1048"/>
      <c r="SAX2" s="1048"/>
      <c r="SAY2" s="1048"/>
      <c r="SAZ2" s="1048"/>
      <c r="SBA2" s="1048"/>
      <c r="SBB2" s="1048"/>
      <c r="SBC2" s="1048"/>
      <c r="SBD2" s="1048"/>
      <c r="SBE2" s="1048"/>
      <c r="SBF2" s="1048"/>
      <c r="SBG2" s="1048"/>
      <c r="SBH2" s="1048"/>
      <c r="SBI2" s="1048"/>
      <c r="SBJ2" s="1048"/>
      <c r="SBK2" s="1048"/>
      <c r="SBL2" s="1048"/>
      <c r="SBM2" s="1048"/>
      <c r="SBN2" s="1048"/>
      <c r="SBO2" s="1048"/>
      <c r="SBP2" s="1048"/>
      <c r="SBQ2" s="1048"/>
      <c r="SBR2" s="1048"/>
      <c r="SBS2" s="1048"/>
      <c r="SBT2" s="1048"/>
      <c r="SBU2" s="1048"/>
      <c r="SBV2" s="1048"/>
      <c r="SBW2" s="1048"/>
      <c r="SBX2" s="1048"/>
      <c r="SBY2" s="1048"/>
      <c r="SBZ2" s="1048"/>
      <c r="SCA2" s="1048"/>
      <c r="SCB2" s="1048"/>
      <c r="SCC2" s="1048"/>
      <c r="SCD2" s="1048"/>
      <c r="SCE2" s="1048"/>
      <c r="SCF2" s="1048"/>
      <c r="SCG2" s="1048"/>
      <c r="SCH2" s="1048"/>
      <c r="SCI2" s="1048"/>
      <c r="SCJ2" s="1048"/>
      <c r="SCK2" s="1048"/>
      <c r="SCL2" s="1048"/>
      <c r="SCM2" s="1048"/>
      <c r="SCN2" s="1048"/>
      <c r="SCO2" s="1048"/>
      <c r="SCP2" s="1048"/>
      <c r="SCQ2" s="1048"/>
      <c r="SCR2" s="1048"/>
      <c r="SCS2" s="1048"/>
      <c r="SCT2" s="1048"/>
      <c r="SCU2" s="1048"/>
      <c r="SCV2" s="1048"/>
      <c r="SCW2" s="1048"/>
      <c r="SCX2" s="1048"/>
      <c r="SCY2" s="1048"/>
      <c r="SCZ2" s="1048"/>
      <c r="SDA2" s="1048"/>
      <c r="SDB2" s="1048"/>
      <c r="SDC2" s="1048"/>
      <c r="SDD2" s="1048"/>
      <c r="SDE2" s="1048"/>
      <c r="SDF2" s="1048"/>
      <c r="SDG2" s="1048"/>
      <c r="SDH2" s="1048"/>
      <c r="SDI2" s="1048"/>
      <c r="SDJ2" s="1048"/>
      <c r="SDK2" s="1048"/>
      <c r="SDL2" s="1048"/>
      <c r="SDM2" s="1048"/>
      <c r="SDN2" s="1048"/>
      <c r="SDO2" s="1048"/>
      <c r="SDP2" s="1048"/>
      <c r="SDQ2" s="1048"/>
      <c r="SDR2" s="1048"/>
      <c r="SDS2" s="1048"/>
      <c r="SDT2" s="1048"/>
      <c r="SDU2" s="1048"/>
      <c r="SDV2" s="1048"/>
      <c r="SDW2" s="1048"/>
      <c r="SDX2" s="1048"/>
      <c r="SDY2" s="1048"/>
      <c r="SDZ2" s="1048"/>
      <c r="SEA2" s="1048"/>
      <c r="SEB2" s="1048"/>
      <c r="SEC2" s="1048"/>
      <c r="SED2" s="1048"/>
      <c r="SEE2" s="1048"/>
      <c r="SEF2" s="1048"/>
      <c r="SEG2" s="1048"/>
      <c r="SEH2" s="1048"/>
      <c r="SEI2" s="1048"/>
      <c r="SEJ2" s="1048"/>
      <c r="SEK2" s="1048"/>
      <c r="SEL2" s="1048"/>
      <c r="SEM2" s="1048"/>
      <c r="SEN2" s="1048"/>
      <c r="SEO2" s="1048"/>
      <c r="SEP2" s="1048"/>
      <c r="SEQ2" s="1048"/>
      <c r="SER2" s="1048"/>
      <c r="SES2" s="1048"/>
      <c r="SET2" s="1048"/>
      <c r="SEU2" s="1048"/>
      <c r="SEV2" s="1048"/>
      <c r="SEW2" s="1048"/>
      <c r="SEX2" s="1048"/>
      <c r="SEY2" s="1048"/>
      <c r="SEZ2" s="1048"/>
      <c r="SFA2" s="1048"/>
      <c r="SFB2" s="1048"/>
      <c r="SFC2" s="1048"/>
      <c r="SFD2" s="1048"/>
      <c r="SFE2" s="1048"/>
      <c r="SFF2" s="1048"/>
      <c r="SFG2" s="1048"/>
      <c r="SFH2" s="1048"/>
      <c r="SFI2" s="1048"/>
      <c r="SFJ2" s="1048"/>
      <c r="SFK2" s="1048"/>
      <c r="SFL2" s="1048"/>
      <c r="SFM2" s="1048"/>
      <c r="SFN2" s="1048"/>
      <c r="SFO2" s="1048"/>
      <c r="SFP2" s="1048"/>
      <c r="SFQ2" s="1048"/>
      <c r="SFR2" s="1048"/>
      <c r="SFS2" s="1048"/>
      <c r="SFT2" s="1048"/>
      <c r="SFU2" s="1048"/>
      <c r="SFV2" s="1048"/>
      <c r="SFW2" s="1048"/>
      <c r="SFX2" s="1048"/>
      <c r="SFY2" s="1048"/>
      <c r="SFZ2" s="1048"/>
      <c r="SGA2" s="1048"/>
      <c r="SGB2" s="1048"/>
      <c r="SGC2" s="1048"/>
      <c r="SGD2" s="1048"/>
      <c r="SGE2" s="1048"/>
      <c r="SGF2" s="1048"/>
      <c r="SGG2" s="1048"/>
      <c r="SGH2" s="1048"/>
      <c r="SGI2" s="1048"/>
      <c r="SGJ2" s="1048"/>
      <c r="SGK2" s="1048"/>
      <c r="SGL2" s="1048"/>
      <c r="SGM2" s="1048"/>
      <c r="SGN2" s="1048"/>
      <c r="SGO2" s="1048"/>
      <c r="SGP2" s="1048"/>
      <c r="SGQ2" s="1048"/>
      <c r="SGR2" s="1048"/>
      <c r="SGS2" s="1048"/>
      <c r="SGT2" s="1048"/>
      <c r="SGU2" s="1048"/>
      <c r="SGV2" s="1048"/>
      <c r="SGW2" s="1048"/>
      <c r="SGX2" s="1048"/>
      <c r="SGY2" s="1048"/>
      <c r="SGZ2" s="1048"/>
      <c r="SHA2" s="1048"/>
      <c r="SHB2" s="1048"/>
      <c r="SHC2" s="1048"/>
      <c r="SHD2" s="1048"/>
      <c r="SHE2" s="1048"/>
      <c r="SHF2" s="1048"/>
      <c r="SHG2" s="1048"/>
      <c r="SHH2" s="1048"/>
      <c r="SHI2" s="1048"/>
      <c r="SHJ2" s="1048"/>
      <c r="SHK2" s="1048"/>
      <c r="SHL2" s="1048"/>
      <c r="SHM2" s="1048"/>
      <c r="SHN2" s="1048"/>
      <c r="SHO2" s="1048"/>
      <c r="SHP2" s="1048"/>
      <c r="SHQ2" s="1048"/>
      <c r="SHR2" s="1048"/>
      <c r="SHS2" s="1048"/>
      <c r="SHT2" s="1048"/>
      <c r="SHU2" s="1048"/>
      <c r="SHV2" s="1048"/>
      <c r="SHW2" s="1048"/>
      <c r="SHX2" s="1048"/>
      <c r="SHY2" s="1048"/>
      <c r="SHZ2" s="1048"/>
      <c r="SIA2" s="1048"/>
      <c r="SIB2" s="1048"/>
      <c r="SIC2" s="1048"/>
      <c r="SID2" s="1048"/>
      <c r="SIE2" s="1048"/>
      <c r="SIF2" s="1048"/>
      <c r="SIG2" s="1048"/>
      <c r="SIH2" s="1048"/>
      <c r="SII2" s="1048"/>
      <c r="SIJ2" s="1048"/>
      <c r="SIK2" s="1048"/>
      <c r="SIL2" s="1048"/>
      <c r="SIM2" s="1048"/>
      <c r="SIN2" s="1048"/>
      <c r="SIO2" s="1048"/>
      <c r="SIP2" s="1048"/>
      <c r="SIQ2" s="1048"/>
      <c r="SIR2" s="1048"/>
      <c r="SIS2" s="1048"/>
      <c r="SIT2" s="1048"/>
      <c r="SIU2" s="1048"/>
      <c r="SIV2" s="1048"/>
      <c r="SIW2" s="1048"/>
      <c r="SIX2" s="1048"/>
      <c r="SIY2" s="1048"/>
      <c r="SIZ2" s="1048"/>
      <c r="SJA2" s="1048"/>
      <c r="SJB2" s="1048"/>
      <c r="SJC2" s="1048"/>
      <c r="SJD2" s="1048"/>
      <c r="SJE2" s="1048"/>
      <c r="SJF2" s="1048"/>
      <c r="SJG2" s="1048"/>
      <c r="SJH2" s="1048"/>
      <c r="SJI2" s="1048"/>
      <c r="SJJ2" s="1048"/>
      <c r="SJK2" s="1048"/>
      <c r="SJL2" s="1048"/>
      <c r="SJM2" s="1048"/>
      <c r="SJN2" s="1048"/>
      <c r="SJO2" s="1048"/>
      <c r="SJP2" s="1048"/>
      <c r="SJQ2" s="1048"/>
      <c r="SJR2" s="1048"/>
      <c r="SJS2" s="1048"/>
      <c r="SJT2" s="1048"/>
      <c r="SJU2" s="1048"/>
      <c r="SJV2" s="1048"/>
      <c r="SJW2" s="1048"/>
      <c r="SJX2" s="1048"/>
      <c r="SJY2" s="1048"/>
      <c r="SJZ2" s="1048"/>
      <c r="SKA2" s="1048"/>
      <c r="SKB2" s="1048"/>
      <c r="SKC2" s="1048"/>
      <c r="SKD2" s="1048"/>
      <c r="SKE2" s="1048"/>
      <c r="SKF2" s="1048"/>
      <c r="SKG2" s="1048"/>
      <c r="SKH2" s="1048"/>
      <c r="SKI2" s="1048"/>
      <c r="SKJ2" s="1048"/>
      <c r="SKK2" s="1048"/>
      <c r="SKL2" s="1048"/>
      <c r="SKM2" s="1048"/>
      <c r="SKN2" s="1048"/>
      <c r="SKO2" s="1048"/>
      <c r="SKP2" s="1048"/>
      <c r="SKQ2" s="1048"/>
      <c r="SKR2" s="1048"/>
      <c r="SKS2" s="1048"/>
      <c r="SKT2" s="1048"/>
      <c r="SKU2" s="1048"/>
      <c r="SKV2" s="1048"/>
      <c r="SKW2" s="1048"/>
      <c r="SKX2" s="1048"/>
      <c r="SKY2" s="1048"/>
      <c r="SKZ2" s="1048"/>
      <c r="SLA2" s="1048"/>
      <c r="SLB2" s="1048"/>
      <c r="SLC2" s="1048"/>
      <c r="SLD2" s="1048"/>
      <c r="SLE2" s="1048"/>
      <c r="SLF2" s="1048"/>
      <c r="SLG2" s="1048"/>
      <c r="SLH2" s="1048"/>
      <c r="SLI2" s="1048"/>
      <c r="SLJ2" s="1048"/>
      <c r="SLK2" s="1048"/>
      <c r="SLL2" s="1048"/>
      <c r="SLM2" s="1048"/>
      <c r="SLN2" s="1048"/>
      <c r="SLO2" s="1048"/>
      <c r="SLP2" s="1048"/>
      <c r="SLQ2" s="1048"/>
      <c r="SLR2" s="1048"/>
      <c r="SLS2" s="1048"/>
      <c r="SLT2" s="1048"/>
      <c r="SLU2" s="1048"/>
      <c r="SLV2" s="1048"/>
      <c r="SLW2" s="1048"/>
      <c r="SLX2" s="1048"/>
      <c r="SLY2" s="1048"/>
      <c r="SLZ2" s="1048"/>
      <c r="SMA2" s="1048"/>
      <c r="SMB2" s="1048"/>
      <c r="SMC2" s="1048"/>
      <c r="SMD2" s="1048"/>
      <c r="SME2" s="1048"/>
      <c r="SMF2" s="1048"/>
      <c r="SMG2" s="1048"/>
      <c r="SMH2" s="1048"/>
      <c r="SMI2" s="1048"/>
      <c r="SMJ2" s="1048"/>
      <c r="SMK2" s="1048"/>
      <c r="SML2" s="1048"/>
      <c r="SMM2" s="1048"/>
      <c r="SMN2" s="1048"/>
      <c r="SMO2" s="1048"/>
      <c r="SMP2" s="1048"/>
      <c r="SMQ2" s="1048"/>
      <c r="SMR2" s="1048"/>
      <c r="SMS2" s="1048"/>
      <c r="SMT2" s="1048"/>
      <c r="SMU2" s="1048"/>
      <c r="SMV2" s="1048"/>
      <c r="SMW2" s="1048"/>
      <c r="SMX2" s="1048"/>
      <c r="SMY2" s="1048"/>
      <c r="SMZ2" s="1048"/>
      <c r="SNA2" s="1048"/>
      <c r="SNB2" s="1048"/>
      <c r="SNC2" s="1048"/>
      <c r="SND2" s="1048"/>
      <c r="SNE2" s="1048"/>
      <c r="SNF2" s="1048"/>
      <c r="SNG2" s="1048"/>
      <c r="SNH2" s="1048"/>
      <c r="SNI2" s="1048"/>
      <c r="SNJ2" s="1048"/>
      <c r="SNK2" s="1048"/>
      <c r="SNL2" s="1048"/>
      <c r="SNM2" s="1048"/>
      <c r="SNN2" s="1048"/>
      <c r="SNO2" s="1048"/>
      <c r="SNP2" s="1048"/>
      <c r="SNQ2" s="1048"/>
      <c r="SNR2" s="1048"/>
      <c r="SNS2" s="1048"/>
      <c r="SNT2" s="1048"/>
      <c r="SNU2" s="1048"/>
      <c r="SNV2" s="1048"/>
      <c r="SNW2" s="1048"/>
      <c r="SNX2" s="1048"/>
      <c r="SNY2" s="1048"/>
      <c r="SNZ2" s="1048"/>
      <c r="SOA2" s="1048"/>
      <c r="SOB2" s="1048"/>
      <c r="SOC2" s="1048"/>
      <c r="SOD2" s="1048"/>
      <c r="SOE2" s="1048"/>
      <c r="SOF2" s="1048"/>
      <c r="SOG2" s="1048"/>
      <c r="SOH2" s="1048"/>
      <c r="SOI2" s="1048"/>
      <c r="SOJ2" s="1048"/>
      <c r="SOK2" s="1048"/>
      <c r="SOL2" s="1048"/>
      <c r="SOM2" s="1048"/>
      <c r="SON2" s="1048"/>
      <c r="SOO2" s="1048"/>
      <c r="SOP2" s="1048"/>
      <c r="SOQ2" s="1048"/>
      <c r="SOR2" s="1048"/>
      <c r="SOS2" s="1048"/>
      <c r="SOT2" s="1048"/>
      <c r="SOU2" s="1048"/>
      <c r="SOV2" s="1048"/>
      <c r="SOW2" s="1048"/>
      <c r="SOX2" s="1048"/>
      <c r="SOY2" s="1048"/>
      <c r="SOZ2" s="1048"/>
      <c r="SPA2" s="1048"/>
      <c r="SPB2" s="1048"/>
      <c r="SPC2" s="1048"/>
      <c r="SPD2" s="1048"/>
      <c r="SPE2" s="1048"/>
      <c r="SPF2" s="1048"/>
      <c r="SPG2" s="1048"/>
      <c r="SPH2" s="1048"/>
      <c r="SPI2" s="1048"/>
      <c r="SPJ2" s="1048"/>
      <c r="SPK2" s="1048"/>
      <c r="SPL2" s="1048"/>
      <c r="SPM2" s="1048"/>
      <c r="SPN2" s="1048"/>
      <c r="SPO2" s="1048"/>
      <c r="SPP2" s="1048"/>
      <c r="SPQ2" s="1048"/>
      <c r="SPR2" s="1048"/>
      <c r="SPS2" s="1048"/>
      <c r="SPT2" s="1048"/>
      <c r="SPU2" s="1048"/>
      <c r="SPV2" s="1048"/>
      <c r="SPW2" s="1048"/>
      <c r="SPX2" s="1048"/>
      <c r="SPY2" s="1048"/>
      <c r="SPZ2" s="1048"/>
      <c r="SQA2" s="1048"/>
      <c r="SQB2" s="1048"/>
      <c r="SQC2" s="1048"/>
      <c r="SQD2" s="1048"/>
      <c r="SQE2" s="1048"/>
      <c r="SQF2" s="1048"/>
      <c r="SQG2" s="1048"/>
      <c r="SQH2" s="1048"/>
      <c r="SQI2" s="1048"/>
      <c r="SQJ2" s="1048"/>
      <c r="SQK2" s="1048"/>
      <c r="SQL2" s="1048"/>
      <c r="SQM2" s="1048"/>
      <c r="SQN2" s="1048"/>
      <c r="SQO2" s="1048"/>
      <c r="SQP2" s="1048"/>
      <c r="SQQ2" s="1048"/>
      <c r="SQR2" s="1048"/>
      <c r="SQS2" s="1048"/>
      <c r="SQT2" s="1048"/>
      <c r="SQU2" s="1048"/>
      <c r="SQV2" s="1048"/>
      <c r="SQW2" s="1048"/>
      <c r="SQX2" s="1048"/>
      <c r="SQY2" s="1048"/>
      <c r="SQZ2" s="1048"/>
      <c r="SRA2" s="1048"/>
      <c r="SRB2" s="1048"/>
      <c r="SRC2" s="1048"/>
      <c r="SRD2" s="1048"/>
      <c r="SRE2" s="1048"/>
      <c r="SRF2" s="1048"/>
      <c r="SRG2" s="1048"/>
      <c r="SRH2" s="1048"/>
      <c r="SRI2" s="1048"/>
      <c r="SRJ2" s="1048"/>
      <c r="SRK2" s="1048"/>
      <c r="SRL2" s="1048"/>
      <c r="SRM2" s="1048"/>
      <c r="SRN2" s="1048"/>
      <c r="SRO2" s="1048"/>
      <c r="SRP2" s="1048"/>
      <c r="SRQ2" s="1048"/>
      <c r="SRR2" s="1048"/>
      <c r="SRS2" s="1048"/>
      <c r="SRT2" s="1048"/>
      <c r="SRU2" s="1048"/>
      <c r="SRV2" s="1048"/>
      <c r="SRW2" s="1048"/>
      <c r="SRX2" s="1048"/>
      <c r="SRY2" s="1048"/>
      <c r="SRZ2" s="1048"/>
      <c r="SSA2" s="1048"/>
      <c r="SSB2" s="1048"/>
      <c r="SSC2" s="1048"/>
      <c r="SSD2" s="1048"/>
      <c r="SSE2" s="1048"/>
      <c r="SSF2" s="1048"/>
      <c r="SSG2" s="1048"/>
      <c r="SSH2" s="1048"/>
      <c r="SSI2" s="1048"/>
      <c r="SSJ2" s="1048"/>
      <c r="SSK2" s="1048"/>
      <c r="SSL2" s="1048"/>
      <c r="SSM2" s="1048"/>
      <c r="SSN2" s="1048"/>
      <c r="SSO2" s="1048"/>
      <c r="SSP2" s="1048"/>
      <c r="SSQ2" s="1048"/>
      <c r="SSR2" s="1048"/>
      <c r="SSS2" s="1048"/>
      <c r="SST2" s="1048"/>
      <c r="SSU2" s="1048"/>
      <c r="SSV2" s="1048"/>
      <c r="SSW2" s="1048"/>
      <c r="SSX2" s="1048"/>
      <c r="SSY2" s="1048"/>
      <c r="SSZ2" s="1048"/>
      <c r="STA2" s="1048"/>
      <c r="STB2" s="1048"/>
      <c r="STC2" s="1048"/>
      <c r="STD2" s="1048"/>
      <c r="STE2" s="1048"/>
      <c r="STF2" s="1048"/>
      <c r="STG2" s="1048"/>
      <c r="STH2" s="1048"/>
      <c r="STI2" s="1048"/>
      <c r="STJ2" s="1048"/>
      <c r="STK2" s="1048"/>
      <c r="STL2" s="1048"/>
      <c r="STM2" s="1048"/>
      <c r="STN2" s="1048"/>
      <c r="STO2" s="1048"/>
      <c r="STP2" s="1048"/>
      <c r="STQ2" s="1048"/>
      <c r="STR2" s="1048"/>
      <c r="STS2" s="1048"/>
      <c r="STT2" s="1048"/>
      <c r="STU2" s="1048"/>
      <c r="STV2" s="1048"/>
      <c r="STW2" s="1048"/>
      <c r="STX2" s="1048"/>
      <c r="STY2" s="1048"/>
      <c r="STZ2" s="1048"/>
      <c r="SUA2" s="1048"/>
      <c r="SUB2" s="1048"/>
      <c r="SUC2" s="1048"/>
      <c r="SUD2" s="1048"/>
      <c r="SUE2" s="1048"/>
      <c r="SUF2" s="1048"/>
      <c r="SUG2" s="1048"/>
      <c r="SUH2" s="1048"/>
      <c r="SUI2" s="1048"/>
      <c r="SUJ2" s="1048"/>
      <c r="SUK2" s="1048"/>
      <c r="SUL2" s="1048"/>
      <c r="SUM2" s="1048"/>
      <c r="SUN2" s="1048"/>
      <c r="SUO2" s="1048"/>
      <c r="SUP2" s="1048"/>
      <c r="SUQ2" s="1048"/>
      <c r="SUR2" s="1048"/>
      <c r="SUS2" s="1048"/>
      <c r="SUT2" s="1048"/>
      <c r="SUU2" s="1048"/>
      <c r="SUV2" s="1048"/>
      <c r="SUW2" s="1048"/>
      <c r="SUX2" s="1048"/>
      <c r="SUY2" s="1048"/>
      <c r="SUZ2" s="1048"/>
      <c r="SVA2" s="1048"/>
      <c r="SVB2" s="1048"/>
      <c r="SVC2" s="1048"/>
      <c r="SVD2" s="1048"/>
      <c r="SVE2" s="1048"/>
      <c r="SVF2" s="1048"/>
      <c r="SVG2" s="1048"/>
      <c r="SVH2" s="1048"/>
      <c r="SVI2" s="1048"/>
      <c r="SVJ2" s="1048"/>
      <c r="SVK2" s="1048"/>
      <c r="SVL2" s="1048"/>
      <c r="SVM2" s="1048"/>
      <c r="SVN2" s="1048"/>
      <c r="SVO2" s="1048"/>
      <c r="SVP2" s="1048"/>
      <c r="SVQ2" s="1048"/>
      <c r="SVR2" s="1048"/>
      <c r="SVS2" s="1048"/>
      <c r="SVT2" s="1048"/>
      <c r="SVU2" s="1048"/>
      <c r="SVV2" s="1048"/>
      <c r="SVW2" s="1048"/>
      <c r="SVX2" s="1048"/>
      <c r="SVY2" s="1048"/>
      <c r="SVZ2" s="1048"/>
      <c r="SWA2" s="1048"/>
      <c r="SWB2" s="1048"/>
      <c r="SWC2" s="1048"/>
      <c r="SWD2" s="1048"/>
      <c r="SWE2" s="1048"/>
      <c r="SWF2" s="1048"/>
      <c r="SWG2" s="1048"/>
      <c r="SWH2" s="1048"/>
      <c r="SWI2" s="1048"/>
      <c r="SWJ2" s="1048"/>
      <c r="SWK2" s="1048"/>
      <c r="SWL2" s="1048"/>
      <c r="SWM2" s="1048"/>
      <c r="SWN2" s="1048"/>
      <c r="SWO2" s="1048"/>
      <c r="SWP2" s="1048"/>
      <c r="SWQ2" s="1048"/>
      <c r="SWR2" s="1048"/>
      <c r="SWS2" s="1048"/>
      <c r="SWT2" s="1048"/>
      <c r="SWU2" s="1048"/>
      <c r="SWV2" s="1048"/>
      <c r="SWW2" s="1048"/>
      <c r="SWX2" s="1048"/>
      <c r="SWY2" s="1048"/>
      <c r="SWZ2" s="1048"/>
      <c r="SXA2" s="1048"/>
      <c r="SXB2" s="1048"/>
      <c r="SXC2" s="1048"/>
      <c r="SXD2" s="1048"/>
      <c r="SXE2" s="1048"/>
      <c r="SXF2" s="1048"/>
      <c r="SXG2" s="1048"/>
      <c r="SXH2" s="1048"/>
      <c r="SXI2" s="1048"/>
      <c r="SXJ2" s="1048"/>
      <c r="SXK2" s="1048"/>
      <c r="SXL2" s="1048"/>
      <c r="SXM2" s="1048"/>
      <c r="SXN2" s="1048"/>
      <c r="SXO2" s="1048"/>
      <c r="SXP2" s="1048"/>
      <c r="SXQ2" s="1048"/>
      <c r="SXR2" s="1048"/>
      <c r="SXS2" s="1048"/>
      <c r="SXT2" s="1048"/>
      <c r="SXU2" s="1048"/>
      <c r="SXV2" s="1048"/>
      <c r="SXW2" s="1048"/>
      <c r="SXX2" s="1048"/>
      <c r="SXY2" s="1048"/>
      <c r="SXZ2" s="1048"/>
      <c r="SYA2" s="1048"/>
      <c r="SYB2" s="1048"/>
      <c r="SYC2" s="1048"/>
      <c r="SYD2" s="1048"/>
      <c r="SYE2" s="1048"/>
      <c r="SYF2" s="1048"/>
      <c r="SYG2" s="1048"/>
      <c r="SYH2" s="1048"/>
      <c r="SYI2" s="1048"/>
      <c r="SYJ2" s="1048"/>
      <c r="SYK2" s="1048"/>
      <c r="SYL2" s="1048"/>
      <c r="SYM2" s="1048"/>
      <c r="SYN2" s="1048"/>
      <c r="SYO2" s="1048"/>
      <c r="SYP2" s="1048"/>
      <c r="SYQ2" s="1048"/>
      <c r="SYR2" s="1048"/>
      <c r="SYS2" s="1048"/>
      <c r="SYT2" s="1048"/>
      <c r="SYU2" s="1048"/>
      <c r="SYV2" s="1048"/>
      <c r="SYW2" s="1048"/>
      <c r="SYX2" s="1048"/>
      <c r="SYY2" s="1048"/>
      <c r="SYZ2" s="1048"/>
      <c r="SZA2" s="1048"/>
      <c r="SZB2" s="1048"/>
      <c r="SZC2" s="1048"/>
      <c r="SZD2" s="1048"/>
      <c r="SZE2" s="1048"/>
      <c r="SZF2" s="1048"/>
      <c r="SZG2" s="1048"/>
      <c r="SZH2" s="1048"/>
      <c r="SZI2" s="1048"/>
      <c r="SZJ2" s="1048"/>
      <c r="SZK2" s="1048"/>
      <c r="SZL2" s="1048"/>
      <c r="SZM2" s="1048"/>
      <c r="SZN2" s="1048"/>
      <c r="SZO2" s="1048"/>
      <c r="SZP2" s="1048"/>
      <c r="SZQ2" s="1048"/>
      <c r="SZR2" s="1048"/>
      <c r="SZS2" s="1048"/>
      <c r="SZT2" s="1048"/>
      <c r="SZU2" s="1048"/>
      <c r="SZV2" s="1048"/>
      <c r="SZW2" s="1048"/>
      <c r="SZX2" s="1048"/>
      <c r="SZY2" s="1048"/>
      <c r="SZZ2" s="1048"/>
      <c r="TAA2" s="1048"/>
      <c r="TAB2" s="1048"/>
      <c r="TAC2" s="1048"/>
      <c r="TAD2" s="1048"/>
      <c r="TAE2" s="1048"/>
      <c r="TAF2" s="1048"/>
      <c r="TAG2" s="1048"/>
      <c r="TAH2" s="1048"/>
      <c r="TAI2" s="1048"/>
      <c r="TAJ2" s="1048"/>
      <c r="TAK2" s="1048"/>
      <c r="TAL2" s="1048"/>
      <c r="TAM2" s="1048"/>
      <c r="TAN2" s="1048"/>
      <c r="TAO2" s="1048"/>
      <c r="TAP2" s="1048"/>
      <c r="TAQ2" s="1048"/>
      <c r="TAR2" s="1048"/>
      <c r="TAS2" s="1048"/>
      <c r="TAT2" s="1048"/>
      <c r="TAU2" s="1048"/>
      <c r="TAV2" s="1048"/>
      <c r="TAW2" s="1048"/>
      <c r="TAX2" s="1048"/>
      <c r="TAY2" s="1048"/>
      <c r="TAZ2" s="1048"/>
      <c r="TBA2" s="1048"/>
      <c r="TBB2" s="1048"/>
      <c r="TBC2" s="1048"/>
      <c r="TBD2" s="1048"/>
      <c r="TBE2" s="1048"/>
      <c r="TBF2" s="1048"/>
      <c r="TBG2" s="1048"/>
      <c r="TBH2" s="1048"/>
      <c r="TBI2" s="1048"/>
      <c r="TBJ2" s="1048"/>
      <c r="TBK2" s="1048"/>
      <c r="TBL2" s="1048"/>
      <c r="TBM2" s="1048"/>
      <c r="TBN2" s="1048"/>
      <c r="TBO2" s="1048"/>
      <c r="TBP2" s="1048"/>
      <c r="TBQ2" s="1048"/>
      <c r="TBR2" s="1048"/>
      <c r="TBS2" s="1048"/>
      <c r="TBT2" s="1048"/>
      <c r="TBU2" s="1048"/>
      <c r="TBV2" s="1048"/>
      <c r="TBW2" s="1048"/>
      <c r="TBX2" s="1048"/>
      <c r="TBY2" s="1048"/>
      <c r="TBZ2" s="1048"/>
      <c r="TCA2" s="1048"/>
      <c r="TCB2" s="1048"/>
      <c r="TCC2" s="1048"/>
      <c r="TCD2" s="1048"/>
      <c r="TCE2" s="1048"/>
      <c r="TCF2" s="1048"/>
      <c r="TCG2" s="1048"/>
      <c r="TCH2" s="1048"/>
      <c r="TCI2" s="1048"/>
      <c r="TCJ2" s="1048"/>
      <c r="TCK2" s="1048"/>
      <c r="TCL2" s="1048"/>
      <c r="TCM2" s="1048"/>
      <c r="TCN2" s="1048"/>
      <c r="TCO2" s="1048"/>
      <c r="TCP2" s="1048"/>
      <c r="TCQ2" s="1048"/>
      <c r="TCR2" s="1048"/>
      <c r="TCS2" s="1048"/>
      <c r="TCT2" s="1048"/>
      <c r="TCU2" s="1048"/>
      <c r="TCV2" s="1048"/>
      <c r="TCW2" s="1048"/>
      <c r="TCX2" s="1048"/>
      <c r="TCY2" s="1048"/>
      <c r="TCZ2" s="1048"/>
      <c r="TDA2" s="1048"/>
      <c r="TDB2" s="1048"/>
      <c r="TDC2" s="1048"/>
      <c r="TDD2" s="1048"/>
      <c r="TDE2" s="1048"/>
      <c r="TDF2" s="1048"/>
      <c r="TDG2" s="1048"/>
      <c r="TDH2" s="1048"/>
      <c r="TDI2" s="1048"/>
      <c r="TDJ2" s="1048"/>
      <c r="TDK2" s="1048"/>
      <c r="TDL2" s="1048"/>
      <c r="TDM2" s="1048"/>
      <c r="TDN2" s="1048"/>
      <c r="TDO2" s="1048"/>
      <c r="TDP2" s="1048"/>
      <c r="TDQ2" s="1048"/>
      <c r="TDR2" s="1048"/>
      <c r="TDS2" s="1048"/>
      <c r="TDT2" s="1048"/>
      <c r="TDU2" s="1048"/>
      <c r="TDV2" s="1048"/>
      <c r="TDW2" s="1048"/>
      <c r="TDX2" s="1048"/>
      <c r="TDY2" s="1048"/>
      <c r="TDZ2" s="1048"/>
      <c r="TEA2" s="1048"/>
      <c r="TEB2" s="1048"/>
      <c r="TEC2" s="1048"/>
      <c r="TED2" s="1048"/>
      <c r="TEE2" s="1048"/>
      <c r="TEF2" s="1048"/>
      <c r="TEG2" s="1048"/>
      <c r="TEH2" s="1048"/>
      <c r="TEI2" s="1048"/>
      <c r="TEJ2" s="1048"/>
      <c r="TEK2" s="1048"/>
      <c r="TEL2" s="1048"/>
      <c r="TEM2" s="1048"/>
      <c r="TEN2" s="1048"/>
      <c r="TEO2" s="1048"/>
      <c r="TEP2" s="1048"/>
      <c r="TEQ2" s="1048"/>
      <c r="TER2" s="1048"/>
      <c r="TES2" s="1048"/>
      <c r="TET2" s="1048"/>
      <c r="TEU2" s="1048"/>
      <c r="TEV2" s="1048"/>
      <c r="TEW2" s="1048"/>
      <c r="TEX2" s="1048"/>
      <c r="TEY2" s="1048"/>
      <c r="TEZ2" s="1048"/>
      <c r="TFA2" s="1048"/>
      <c r="TFB2" s="1048"/>
      <c r="TFC2" s="1048"/>
      <c r="TFD2" s="1048"/>
      <c r="TFE2" s="1048"/>
      <c r="TFF2" s="1048"/>
      <c r="TFG2" s="1048"/>
      <c r="TFH2" s="1048"/>
      <c r="TFI2" s="1048"/>
      <c r="TFJ2" s="1048"/>
      <c r="TFK2" s="1048"/>
      <c r="TFL2" s="1048"/>
      <c r="TFM2" s="1048"/>
      <c r="TFN2" s="1048"/>
      <c r="TFO2" s="1048"/>
      <c r="TFP2" s="1048"/>
      <c r="TFQ2" s="1048"/>
      <c r="TFR2" s="1048"/>
      <c r="TFS2" s="1048"/>
      <c r="TFT2" s="1048"/>
      <c r="TFU2" s="1048"/>
      <c r="TFV2" s="1048"/>
      <c r="TFW2" s="1048"/>
      <c r="TFX2" s="1048"/>
      <c r="TFY2" s="1048"/>
      <c r="TFZ2" s="1048"/>
      <c r="TGA2" s="1048"/>
      <c r="TGB2" s="1048"/>
      <c r="TGC2" s="1048"/>
      <c r="TGD2" s="1048"/>
      <c r="TGE2" s="1048"/>
      <c r="TGF2" s="1048"/>
      <c r="TGG2" s="1048"/>
      <c r="TGH2" s="1048"/>
      <c r="TGI2" s="1048"/>
      <c r="TGJ2" s="1048"/>
      <c r="TGK2" s="1048"/>
      <c r="TGL2" s="1048"/>
      <c r="TGM2" s="1048"/>
      <c r="TGN2" s="1048"/>
      <c r="TGO2" s="1048"/>
      <c r="TGP2" s="1048"/>
      <c r="TGQ2" s="1048"/>
      <c r="TGR2" s="1048"/>
      <c r="TGS2" s="1048"/>
      <c r="TGT2" s="1048"/>
      <c r="TGU2" s="1048"/>
      <c r="TGV2" s="1048"/>
      <c r="TGW2" s="1048"/>
      <c r="TGX2" s="1048"/>
      <c r="TGY2" s="1048"/>
      <c r="TGZ2" s="1048"/>
      <c r="THA2" s="1048"/>
      <c r="THB2" s="1048"/>
      <c r="THC2" s="1048"/>
      <c r="THD2" s="1048"/>
      <c r="THE2" s="1048"/>
      <c r="THF2" s="1048"/>
      <c r="THG2" s="1048"/>
      <c r="THH2" s="1048"/>
      <c r="THI2" s="1048"/>
      <c r="THJ2" s="1048"/>
      <c r="THK2" s="1048"/>
      <c r="THL2" s="1048"/>
      <c r="THM2" s="1048"/>
      <c r="THN2" s="1048"/>
      <c r="THO2" s="1048"/>
      <c r="THP2" s="1048"/>
      <c r="THQ2" s="1048"/>
      <c r="THR2" s="1048"/>
      <c r="THS2" s="1048"/>
      <c r="THT2" s="1048"/>
      <c r="THU2" s="1048"/>
      <c r="THV2" s="1048"/>
      <c r="THW2" s="1048"/>
      <c r="THX2" s="1048"/>
      <c r="THY2" s="1048"/>
      <c r="THZ2" s="1048"/>
      <c r="TIA2" s="1048"/>
      <c r="TIB2" s="1048"/>
      <c r="TIC2" s="1048"/>
      <c r="TID2" s="1048"/>
      <c r="TIE2" s="1048"/>
      <c r="TIF2" s="1048"/>
      <c r="TIG2" s="1048"/>
      <c r="TIH2" s="1048"/>
      <c r="TII2" s="1048"/>
      <c r="TIJ2" s="1048"/>
      <c r="TIK2" s="1048"/>
      <c r="TIL2" s="1048"/>
      <c r="TIM2" s="1048"/>
      <c r="TIN2" s="1048"/>
      <c r="TIO2" s="1048"/>
      <c r="TIP2" s="1048"/>
      <c r="TIQ2" s="1048"/>
      <c r="TIR2" s="1048"/>
      <c r="TIS2" s="1048"/>
      <c r="TIT2" s="1048"/>
      <c r="TIU2" s="1048"/>
      <c r="TIV2" s="1048"/>
      <c r="TIW2" s="1048"/>
      <c r="TIX2" s="1048"/>
      <c r="TIY2" s="1048"/>
      <c r="TIZ2" s="1048"/>
      <c r="TJA2" s="1048"/>
      <c r="TJB2" s="1048"/>
      <c r="TJC2" s="1048"/>
      <c r="TJD2" s="1048"/>
      <c r="TJE2" s="1048"/>
      <c r="TJF2" s="1048"/>
      <c r="TJG2" s="1048"/>
      <c r="TJH2" s="1048"/>
      <c r="TJI2" s="1048"/>
      <c r="TJJ2" s="1048"/>
      <c r="TJK2" s="1048"/>
      <c r="TJL2" s="1048"/>
      <c r="TJM2" s="1048"/>
      <c r="TJN2" s="1048"/>
      <c r="TJO2" s="1048"/>
      <c r="TJP2" s="1048"/>
      <c r="TJQ2" s="1048"/>
      <c r="TJR2" s="1048"/>
      <c r="TJS2" s="1048"/>
      <c r="TJT2" s="1048"/>
      <c r="TJU2" s="1048"/>
      <c r="TJV2" s="1048"/>
      <c r="TJW2" s="1048"/>
      <c r="TJX2" s="1048"/>
      <c r="TJY2" s="1048"/>
      <c r="TJZ2" s="1048"/>
      <c r="TKA2" s="1048"/>
      <c r="TKB2" s="1048"/>
      <c r="TKC2" s="1048"/>
      <c r="TKD2" s="1048"/>
      <c r="TKE2" s="1048"/>
      <c r="TKF2" s="1048"/>
      <c r="TKG2" s="1048"/>
      <c r="TKH2" s="1048"/>
      <c r="TKI2" s="1048"/>
      <c r="TKJ2" s="1048"/>
      <c r="TKK2" s="1048"/>
      <c r="TKL2" s="1048"/>
      <c r="TKM2" s="1048"/>
      <c r="TKN2" s="1048"/>
      <c r="TKO2" s="1048"/>
      <c r="TKP2" s="1048"/>
      <c r="TKQ2" s="1048"/>
      <c r="TKR2" s="1048"/>
      <c r="TKS2" s="1048"/>
      <c r="TKT2" s="1048"/>
      <c r="TKU2" s="1048"/>
      <c r="TKV2" s="1048"/>
      <c r="TKW2" s="1048"/>
      <c r="TKX2" s="1048"/>
      <c r="TKY2" s="1048"/>
      <c r="TKZ2" s="1048"/>
      <c r="TLA2" s="1048"/>
      <c r="TLB2" s="1048"/>
      <c r="TLC2" s="1048"/>
      <c r="TLD2" s="1048"/>
      <c r="TLE2" s="1048"/>
      <c r="TLF2" s="1048"/>
      <c r="TLG2" s="1048"/>
      <c r="TLH2" s="1048"/>
      <c r="TLI2" s="1048"/>
      <c r="TLJ2" s="1048"/>
      <c r="TLK2" s="1048"/>
      <c r="TLL2" s="1048"/>
      <c r="TLM2" s="1048"/>
      <c r="TLN2" s="1048"/>
      <c r="TLO2" s="1048"/>
      <c r="TLP2" s="1048"/>
      <c r="TLQ2" s="1048"/>
      <c r="TLR2" s="1048"/>
      <c r="TLS2" s="1048"/>
      <c r="TLT2" s="1048"/>
      <c r="TLU2" s="1048"/>
      <c r="TLV2" s="1048"/>
      <c r="TLW2" s="1048"/>
      <c r="TLX2" s="1048"/>
      <c r="TLY2" s="1048"/>
      <c r="TLZ2" s="1048"/>
      <c r="TMA2" s="1048"/>
      <c r="TMB2" s="1048"/>
      <c r="TMC2" s="1048"/>
      <c r="TMD2" s="1048"/>
      <c r="TME2" s="1048"/>
      <c r="TMF2" s="1048"/>
      <c r="TMG2" s="1048"/>
      <c r="TMH2" s="1048"/>
      <c r="TMI2" s="1048"/>
      <c r="TMJ2" s="1048"/>
      <c r="TMK2" s="1048"/>
      <c r="TML2" s="1048"/>
      <c r="TMM2" s="1048"/>
      <c r="TMN2" s="1048"/>
      <c r="TMO2" s="1048"/>
      <c r="TMP2" s="1048"/>
      <c r="TMQ2" s="1048"/>
      <c r="TMR2" s="1048"/>
      <c r="TMS2" s="1048"/>
      <c r="TMT2" s="1048"/>
      <c r="TMU2" s="1048"/>
      <c r="TMV2" s="1048"/>
      <c r="TMW2" s="1048"/>
      <c r="TMX2" s="1048"/>
      <c r="TMY2" s="1048"/>
      <c r="TMZ2" s="1048"/>
      <c r="TNA2" s="1048"/>
      <c r="TNB2" s="1048"/>
      <c r="TNC2" s="1048"/>
      <c r="TND2" s="1048"/>
      <c r="TNE2" s="1048"/>
      <c r="TNF2" s="1048"/>
      <c r="TNG2" s="1048"/>
      <c r="TNH2" s="1048"/>
      <c r="TNI2" s="1048"/>
      <c r="TNJ2" s="1048"/>
      <c r="TNK2" s="1048"/>
      <c r="TNL2" s="1048"/>
      <c r="TNM2" s="1048"/>
      <c r="TNN2" s="1048"/>
      <c r="TNO2" s="1048"/>
      <c r="TNP2" s="1048"/>
      <c r="TNQ2" s="1048"/>
      <c r="TNR2" s="1048"/>
      <c r="TNS2" s="1048"/>
      <c r="TNT2" s="1048"/>
      <c r="TNU2" s="1048"/>
      <c r="TNV2" s="1048"/>
      <c r="TNW2" s="1048"/>
      <c r="TNX2" s="1048"/>
      <c r="TNY2" s="1048"/>
      <c r="TNZ2" s="1048"/>
      <c r="TOA2" s="1048"/>
      <c r="TOB2" s="1048"/>
      <c r="TOC2" s="1048"/>
      <c r="TOD2" s="1048"/>
      <c r="TOE2" s="1048"/>
      <c r="TOF2" s="1048"/>
      <c r="TOG2" s="1048"/>
      <c r="TOH2" s="1048"/>
      <c r="TOI2" s="1048"/>
      <c r="TOJ2" s="1048"/>
      <c r="TOK2" s="1048"/>
      <c r="TOL2" s="1048"/>
      <c r="TOM2" s="1048"/>
      <c r="TON2" s="1048"/>
      <c r="TOO2" s="1048"/>
      <c r="TOP2" s="1048"/>
      <c r="TOQ2" s="1048"/>
      <c r="TOR2" s="1048"/>
      <c r="TOS2" s="1048"/>
      <c r="TOT2" s="1048"/>
      <c r="TOU2" s="1048"/>
      <c r="TOV2" s="1048"/>
      <c r="TOW2" s="1048"/>
      <c r="TOX2" s="1048"/>
      <c r="TOY2" s="1048"/>
      <c r="TOZ2" s="1048"/>
      <c r="TPA2" s="1048"/>
      <c r="TPB2" s="1048"/>
      <c r="TPC2" s="1048"/>
      <c r="TPD2" s="1048"/>
      <c r="TPE2" s="1048"/>
      <c r="TPF2" s="1048"/>
      <c r="TPG2" s="1048"/>
      <c r="TPH2" s="1048"/>
      <c r="TPI2" s="1048"/>
      <c r="TPJ2" s="1048"/>
      <c r="TPK2" s="1048"/>
      <c r="TPL2" s="1048"/>
      <c r="TPM2" s="1048"/>
      <c r="TPN2" s="1048"/>
      <c r="TPO2" s="1048"/>
      <c r="TPP2" s="1048"/>
      <c r="TPQ2" s="1048"/>
      <c r="TPR2" s="1048"/>
      <c r="TPS2" s="1048"/>
      <c r="TPT2" s="1048"/>
      <c r="TPU2" s="1048"/>
      <c r="TPV2" s="1048"/>
      <c r="TPW2" s="1048"/>
      <c r="TPX2" s="1048"/>
      <c r="TPY2" s="1048"/>
      <c r="TPZ2" s="1048"/>
      <c r="TQA2" s="1048"/>
      <c r="TQB2" s="1048"/>
      <c r="TQC2" s="1048"/>
      <c r="TQD2" s="1048"/>
      <c r="TQE2" s="1048"/>
      <c r="TQF2" s="1048"/>
      <c r="TQG2" s="1048"/>
      <c r="TQH2" s="1048"/>
      <c r="TQI2" s="1048"/>
      <c r="TQJ2" s="1048"/>
      <c r="TQK2" s="1048"/>
      <c r="TQL2" s="1048"/>
      <c r="TQM2" s="1048"/>
      <c r="TQN2" s="1048"/>
      <c r="TQO2" s="1048"/>
      <c r="TQP2" s="1048"/>
      <c r="TQQ2" s="1048"/>
      <c r="TQR2" s="1048"/>
      <c r="TQS2" s="1048"/>
      <c r="TQT2" s="1048"/>
      <c r="TQU2" s="1048"/>
      <c r="TQV2" s="1048"/>
      <c r="TQW2" s="1048"/>
      <c r="TQX2" s="1048"/>
      <c r="TQY2" s="1048"/>
      <c r="TQZ2" s="1048"/>
      <c r="TRA2" s="1048"/>
      <c r="TRB2" s="1048"/>
      <c r="TRC2" s="1048"/>
      <c r="TRD2" s="1048"/>
      <c r="TRE2" s="1048"/>
      <c r="TRF2" s="1048"/>
      <c r="TRG2" s="1048"/>
      <c r="TRH2" s="1048"/>
      <c r="TRI2" s="1048"/>
      <c r="TRJ2" s="1048"/>
      <c r="TRK2" s="1048"/>
      <c r="TRL2" s="1048"/>
      <c r="TRM2" s="1048"/>
      <c r="TRN2" s="1048"/>
      <c r="TRO2" s="1048"/>
      <c r="TRP2" s="1048"/>
      <c r="TRQ2" s="1048"/>
      <c r="TRR2" s="1048"/>
      <c r="TRS2" s="1048"/>
      <c r="TRT2" s="1048"/>
      <c r="TRU2" s="1048"/>
      <c r="TRV2" s="1048"/>
      <c r="TRW2" s="1048"/>
      <c r="TRX2" s="1048"/>
      <c r="TRY2" s="1048"/>
      <c r="TRZ2" s="1048"/>
      <c r="TSA2" s="1048"/>
      <c r="TSB2" s="1048"/>
      <c r="TSC2" s="1048"/>
      <c r="TSD2" s="1048"/>
      <c r="TSE2" s="1048"/>
      <c r="TSF2" s="1048"/>
      <c r="TSG2" s="1048"/>
      <c r="TSH2" s="1048"/>
      <c r="TSI2" s="1048"/>
      <c r="TSJ2" s="1048"/>
      <c r="TSK2" s="1048"/>
      <c r="TSL2" s="1048"/>
      <c r="TSM2" s="1048"/>
      <c r="TSN2" s="1048"/>
      <c r="TSO2" s="1048"/>
      <c r="TSP2" s="1048"/>
      <c r="TSQ2" s="1048"/>
      <c r="TSR2" s="1048"/>
      <c r="TSS2" s="1048"/>
      <c r="TST2" s="1048"/>
      <c r="TSU2" s="1048"/>
      <c r="TSV2" s="1048"/>
      <c r="TSW2" s="1048"/>
      <c r="TSX2" s="1048"/>
      <c r="TSY2" s="1048"/>
      <c r="TSZ2" s="1048"/>
      <c r="TTA2" s="1048"/>
      <c r="TTB2" s="1048"/>
      <c r="TTC2" s="1048"/>
      <c r="TTD2" s="1048"/>
      <c r="TTE2" s="1048"/>
      <c r="TTF2" s="1048"/>
      <c r="TTG2" s="1048"/>
      <c r="TTH2" s="1048"/>
      <c r="TTI2" s="1048"/>
      <c r="TTJ2" s="1048"/>
      <c r="TTK2" s="1048"/>
      <c r="TTL2" s="1048"/>
      <c r="TTM2" s="1048"/>
      <c r="TTN2" s="1048"/>
      <c r="TTO2" s="1048"/>
      <c r="TTP2" s="1048"/>
      <c r="TTQ2" s="1048"/>
      <c r="TTR2" s="1048"/>
      <c r="TTS2" s="1048"/>
      <c r="TTT2" s="1048"/>
      <c r="TTU2" s="1048"/>
      <c r="TTV2" s="1048"/>
      <c r="TTW2" s="1048"/>
      <c r="TTX2" s="1048"/>
      <c r="TTY2" s="1048"/>
      <c r="TTZ2" s="1048"/>
      <c r="TUA2" s="1048"/>
      <c r="TUB2" s="1048"/>
      <c r="TUC2" s="1048"/>
      <c r="TUD2" s="1048"/>
      <c r="TUE2" s="1048"/>
      <c r="TUF2" s="1048"/>
      <c r="TUG2" s="1048"/>
      <c r="TUH2" s="1048"/>
      <c r="TUI2" s="1048"/>
      <c r="TUJ2" s="1048"/>
      <c r="TUK2" s="1048"/>
      <c r="TUL2" s="1048"/>
      <c r="TUM2" s="1048"/>
      <c r="TUN2" s="1048"/>
      <c r="TUO2" s="1048"/>
      <c r="TUP2" s="1048"/>
      <c r="TUQ2" s="1048"/>
      <c r="TUR2" s="1048"/>
      <c r="TUS2" s="1048"/>
      <c r="TUT2" s="1048"/>
      <c r="TUU2" s="1048"/>
      <c r="TUV2" s="1048"/>
      <c r="TUW2" s="1048"/>
      <c r="TUX2" s="1048"/>
      <c r="TUY2" s="1048"/>
      <c r="TUZ2" s="1048"/>
      <c r="TVA2" s="1048"/>
      <c r="TVB2" s="1048"/>
      <c r="TVC2" s="1048"/>
      <c r="TVD2" s="1048"/>
      <c r="TVE2" s="1048"/>
      <c r="TVF2" s="1048"/>
      <c r="TVG2" s="1048"/>
      <c r="TVH2" s="1048"/>
      <c r="TVI2" s="1048"/>
      <c r="TVJ2" s="1048"/>
      <c r="TVK2" s="1048"/>
      <c r="TVL2" s="1048"/>
      <c r="TVM2" s="1048"/>
      <c r="TVN2" s="1048"/>
      <c r="TVO2" s="1048"/>
      <c r="TVP2" s="1048"/>
      <c r="TVQ2" s="1048"/>
      <c r="TVR2" s="1048"/>
      <c r="TVS2" s="1048"/>
      <c r="TVT2" s="1048"/>
      <c r="TVU2" s="1048"/>
      <c r="TVV2" s="1048"/>
      <c r="TVW2" s="1048"/>
      <c r="TVX2" s="1048"/>
      <c r="TVY2" s="1048"/>
      <c r="TVZ2" s="1048"/>
      <c r="TWA2" s="1048"/>
      <c r="TWB2" s="1048"/>
      <c r="TWC2" s="1048"/>
      <c r="TWD2" s="1048"/>
      <c r="TWE2" s="1048"/>
      <c r="TWF2" s="1048"/>
      <c r="TWG2" s="1048"/>
      <c r="TWH2" s="1048"/>
      <c r="TWI2" s="1048"/>
      <c r="TWJ2" s="1048"/>
      <c r="TWK2" s="1048"/>
      <c r="TWL2" s="1048"/>
      <c r="TWM2" s="1048"/>
      <c r="TWN2" s="1048"/>
      <c r="TWO2" s="1048"/>
      <c r="TWP2" s="1048"/>
      <c r="TWQ2" s="1048"/>
      <c r="TWR2" s="1048"/>
      <c r="TWS2" s="1048"/>
      <c r="TWT2" s="1048"/>
      <c r="TWU2" s="1048"/>
      <c r="TWV2" s="1048"/>
      <c r="TWW2" s="1048"/>
      <c r="TWX2" s="1048"/>
      <c r="TWY2" s="1048"/>
      <c r="TWZ2" s="1048"/>
      <c r="TXA2" s="1048"/>
      <c r="TXB2" s="1048"/>
      <c r="TXC2" s="1048"/>
      <c r="TXD2" s="1048"/>
      <c r="TXE2" s="1048"/>
      <c r="TXF2" s="1048"/>
      <c r="TXG2" s="1048"/>
      <c r="TXH2" s="1048"/>
      <c r="TXI2" s="1048"/>
      <c r="TXJ2" s="1048"/>
      <c r="TXK2" s="1048"/>
      <c r="TXL2" s="1048"/>
      <c r="TXM2" s="1048"/>
      <c r="TXN2" s="1048"/>
      <c r="TXO2" s="1048"/>
      <c r="TXP2" s="1048"/>
      <c r="TXQ2" s="1048"/>
      <c r="TXR2" s="1048"/>
      <c r="TXS2" s="1048"/>
      <c r="TXT2" s="1048"/>
      <c r="TXU2" s="1048"/>
      <c r="TXV2" s="1048"/>
      <c r="TXW2" s="1048"/>
      <c r="TXX2" s="1048"/>
      <c r="TXY2" s="1048"/>
      <c r="TXZ2" s="1048"/>
      <c r="TYA2" s="1048"/>
      <c r="TYB2" s="1048"/>
      <c r="TYC2" s="1048"/>
      <c r="TYD2" s="1048"/>
      <c r="TYE2" s="1048"/>
      <c r="TYF2" s="1048"/>
      <c r="TYG2" s="1048"/>
      <c r="TYH2" s="1048"/>
      <c r="TYI2" s="1048"/>
      <c r="TYJ2" s="1048"/>
      <c r="TYK2" s="1048"/>
      <c r="TYL2" s="1048"/>
      <c r="TYM2" s="1048"/>
      <c r="TYN2" s="1048"/>
      <c r="TYO2" s="1048"/>
      <c r="TYP2" s="1048"/>
      <c r="TYQ2" s="1048"/>
      <c r="TYR2" s="1048"/>
      <c r="TYS2" s="1048"/>
      <c r="TYT2" s="1048"/>
      <c r="TYU2" s="1048"/>
      <c r="TYV2" s="1048"/>
      <c r="TYW2" s="1048"/>
      <c r="TYX2" s="1048"/>
      <c r="TYY2" s="1048"/>
      <c r="TYZ2" s="1048"/>
      <c r="TZA2" s="1048"/>
      <c r="TZB2" s="1048"/>
      <c r="TZC2" s="1048"/>
      <c r="TZD2" s="1048"/>
      <c r="TZE2" s="1048"/>
      <c r="TZF2" s="1048"/>
      <c r="TZG2" s="1048"/>
      <c r="TZH2" s="1048"/>
      <c r="TZI2" s="1048"/>
      <c r="TZJ2" s="1048"/>
      <c r="TZK2" s="1048"/>
      <c r="TZL2" s="1048"/>
      <c r="TZM2" s="1048"/>
      <c r="TZN2" s="1048"/>
      <c r="TZO2" s="1048"/>
      <c r="TZP2" s="1048"/>
      <c r="TZQ2" s="1048"/>
      <c r="TZR2" s="1048"/>
      <c r="TZS2" s="1048"/>
      <c r="TZT2" s="1048"/>
      <c r="TZU2" s="1048"/>
      <c r="TZV2" s="1048"/>
      <c r="TZW2" s="1048"/>
      <c r="TZX2" s="1048"/>
      <c r="TZY2" s="1048"/>
      <c r="TZZ2" s="1048"/>
      <c r="UAA2" s="1048"/>
      <c r="UAB2" s="1048"/>
      <c r="UAC2" s="1048"/>
      <c r="UAD2" s="1048"/>
      <c r="UAE2" s="1048"/>
      <c r="UAF2" s="1048"/>
      <c r="UAG2" s="1048"/>
      <c r="UAH2" s="1048"/>
      <c r="UAI2" s="1048"/>
      <c r="UAJ2" s="1048"/>
      <c r="UAK2" s="1048"/>
      <c r="UAL2" s="1048"/>
      <c r="UAM2" s="1048"/>
      <c r="UAN2" s="1048"/>
      <c r="UAO2" s="1048"/>
      <c r="UAP2" s="1048"/>
      <c r="UAQ2" s="1048"/>
      <c r="UAR2" s="1048"/>
      <c r="UAS2" s="1048"/>
      <c r="UAT2" s="1048"/>
      <c r="UAU2" s="1048"/>
      <c r="UAV2" s="1048"/>
      <c r="UAW2" s="1048"/>
      <c r="UAX2" s="1048"/>
      <c r="UAY2" s="1048"/>
      <c r="UAZ2" s="1048"/>
      <c r="UBA2" s="1048"/>
      <c r="UBB2" s="1048"/>
      <c r="UBC2" s="1048"/>
      <c r="UBD2" s="1048"/>
      <c r="UBE2" s="1048"/>
      <c r="UBF2" s="1048"/>
      <c r="UBG2" s="1048"/>
      <c r="UBH2" s="1048"/>
      <c r="UBI2" s="1048"/>
      <c r="UBJ2" s="1048"/>
      <c r="UBK2" s="1048"/>
      <c r="UBL2" s="1048"/>
      <c r="UBM2" s="1048"/>
      <c r="UBN2" s="1048"/>
      <c r="UBO2" s="1048"/>
      <c r="UBP2" s="1048"/>
      <c r="UBQ2" s="1048"/>
      <c r="UBR2" s="1048"/>
      <c r="UBS2" s="1048"/>
      <c r="UBT2" s="1048"/>
      <c r="UBU2" s="1048"/>
      <c r="UBV2" s="1048"/>
      <c r="UBW2" s="1048"/>
      <c r="UBX2" s="1048"/>
      <c r="UBY2" s="1048"/>
      <c r="UBZ2" s="1048"/>
      <c r="UCA2" s="1048"/>
      <c r="UCB2" s="1048"/>
      <c r="UCC2" s="1048"/>
      <c r="UCD2" s="1048"/>
      <c r="UCE2" s="1048"/>
      <c r="UCF2" s="1048"/>
      <c r="UCG2" s="1048"/>
      <c r="UCH2" s="1048"/>
      <c r="UCI2" s="1048"/>
      <c r="UCJ2" s="1048"/>
      <c r="UCK2" s="1048"/>
      <c r="UCL2" s="1048"/>
      <c r="UCM2" s="1048"/>
      <c r="UCN2" s="1048"/>
      <c r="UCO2" s="1048"/>
      <c r="UCP2" s="1048"/>
      <c r="UCQ2" s="1048"/>
      <c r="UCR2" s="1048"/>
      <c r="UCS2" s="1048"/>
      <c r="UCT2" s="1048"/>
      <c r="UCU2" s="1048"/>
      <c r="UCV2" s="1048"/>
      <c r="UCW2" s="1048"/>
      <c r="UCX2" s="1048"/>
      <c r="UCY2" s="1048"/>
      <c r="UCZ2" s="1048"/>
      <c r="UDA2" s="1048"/>
      <c r="UDB2" s="1048"/>
      <c r="UDC2" s="1048"/>
      <c r="UDD2" s="1048"/>
      <c r="UDE2" s="1048"/>
      <c r="UDF2" s="1048"/>
      <c r="UDG2" s="1048"/>
      <c r="UDH2" s="1048"/>
      <c r="UDI2" s="1048"/>
      <c r="UDJ2" s="1048"/>
      <c r="UDK2" s="1048"/>
      <c r="UDL2" s="1048"/>
      <c r="UDM2" s="1048"/>
      <c r="UDN2" s="1048"/>
      <c r="UDO2" s="1048"/>
      <c r="UDP2" s="1048"/>
      <c r="UDQ2" s="1048"/>
      <c r="UDR2" s="1048"/>
      <c r="UDS2" s="1048"/>
      <c r="UDT2" s="1048"/>
      <c r="UDU2" s="1048"/>
      <c r="UDV2" s="1048"/>
      <c r="UDW2" s="1048"/>
      <c r="UDX2" s="1048"/>
      <c r="UDY2" s="1048"/>
      <c r="UDZ2" s="1048"/>
      <c r="UEA2" s="1048"/>
      <c r="UEB2" s="1048"/>
      <c r="UEC2" s="1048"/>
      <c r="UED2" s="1048"/>
      <c r="UEE2" s="1048"/>
      <c r="UEF2" s="1048"/>
      <c r="UEG2" s="1048"/>
      <c r="UEH2" s="1048"/>
      <c r="UEI2" s="1048"/>
      <c r="UEJ2" s="1048"/>
      <c r="UEK2" s="1048"/>
      <c r="UEL2" s="1048"/>
      <c r="UEM2" s="1048"/>
      <c r="UEN2" s="1048"/>
      <c r="UEO2" s="1048"/>
      <c r="UEP2" s="1048"/>
      <c r="UEQ2" s="1048"/>
      <c r="UER2" s="1048"/>
      <c r="UES2" s="1048"/>
      <c r="UET2" s="1048"/>
      <c r="UEU2" s="1048"/>
      <c r="UEV2" s="1048"/>
      <c r="UEW2" s="1048"/>
      <c r="UEX2" s="1048"/>
      <c r="UEY2" s="1048"/>
      <c r="UEZ2" s="1048"/>
      <c r="UFA2" s="1048"/>
      <c r="UFB2" s="1048"/>
      <c r="UFC2" s="1048"/>
      <c r="UFD2" s="1048"/>
      <c r="UFE2" s="1048"/>
      <c r="UFF2" s="1048"/>
      <c r="UFG2" s="1048"/>
      <c r="UFH2" s="1048"/>
      <c r="UFI2" s="1048"/>
      <c r="UFJ2" s="1048"/>
      <c r="UFK2" s="1048"/>
      <c r="UFL2" s="1048"/>
      <c r="UFM2" s="1048"/>
      <c r="UFN2" s="1048"/>
      <c r="UFO2" s="1048"/>
      <c r="UFP2" s="1048"/>
      <c r="UFQ2" s="1048"/>
      <c r="UFR2" s="1048"/>
      <c r="UFS2" s="1048"/>
      <c r="UFT2" s="1048"/>
      <c r="UFU2" s="1048"/>
      <c r="UFV2" s="1048"/>
      <c r="UFW2" s="1048"/>
      <c r="UFX2" s="1048"/>
      <c r="UFY2" s="1048"/>
      <c r="UFZ2" s="1048"/>
      <c r="UGA2" s="1048"/>
      <c r="UGB2" s="1048"/>
      <c r="UGC2" s="1048"/>
      <c r="UGD2" s="1048"/>
      <c r="UGE2" s="1048"/>
      <c r="UGF2" s="1048"/>
      <c r="UGG2" s="1048"/>
      <c r="UGH2" s="1048"/>
      <c r="UGI2" s="1048"/>
      <c r="UGJ2" s="1048"/>
      <c r="UGK2" s="1048"/>
      <c r="UGL2" s="1048"/>
      <c r="UGM2" s="1048"/>
      <c r="UGN2" s="1048"/>
      <c r="UGO2" s="1048"/>
      <c r="UGP2" s="1048"/>
      <c r="UGQ2" s="1048"/>
      <c r="UGR2" s="1048"/>
      <c r="UGS2" s="1048"/>
      <c r="UGT2" s="1048"/>
      <c r="UGU2" s="1048"/>
      <c r="UGV2" s="1048"/>
      <c r="UGW2" s="1048"/>
      <c r="UGX2" s="1048"/>
      <c r="UGY2" s="1048"/>
      <c r="UGZ2" s="1048"/>
      <c r="UHA2" s="1048"/>
      <c r="UHB2" s="1048"/>
      <c r="UHC2" s="1048"/>
      <c r="UHD2" s="1048"/>
      <c r="UHE2" s="1048"/>
      <c r="UHF2" s="1048"/>
      <c r="UHG2" s="1048"/>
      <c r="UHH2" s="1048"/>
      <c r="UHI2" s="1048"/>
      <c r="UHJ2" s="1048"/>
      <c r="UHK2" s="1048"/>
      <c r="UHL2" s="1048"/>
      <c r="UHM2" s="1048"/>
      <c r="UHN2" s="1048"/>
      <c r="UHO2" s="1048"/>
      <c r="UHP2" s="1048"/>
      <c r="UHQ2" s="1048"/>
      <c r="UHR2" s="1048"/>
      <c r="UHS2" s="1048"/>
      <c r="UHT2" s="1048"/>
      <c r="UHU2" s="1048"/>
      <c r="UHV2" s="1048"/>
      <c r="UHW2" s="1048"/>
      <c r="UHX2" s="1048"/>
      <c r="UHY2" s="1048"/>
      <c r="UHZ2" s="1048"/>
      <c r="UIA2" s="1048"/>
      <c r="UIB2" s="1048"/>
      <c r="UIC2" s="1048"/>
      <c r="UID2" s="1048"/>
      <c r="UIE2" s="1048"/>
      <c r="UIF2" s="1048"/>
      <c r="UIG2" s="1048"/>
      <c r="UIH2" s="1048"/>
      <c r="UII2" s="1048"/>
      <c r="UIJ2" s="1048"/>
      <c r="UIK2" s="1048"/>
      <c r="UIL2" s="1048"/>
      <c r="UIM2" s="1048"/>
      <c r="UIN2" s="1048"/>
      <c r="UIO2" s="1048"/>
      <c r="UIP2" s="1048"/>
      <c r="UIQ2" s="1048"/>
      <c r="UIR2" s="1048"/>
      <c r="UIS2" s="1048"/>
      <c r="UIT2" s="1048"/>
      <c r="UIU2" s="1048"/>
      <c r="UIV2" s="1048"/>
      <c r="UIW2" s="1048"/>
      <c r="UIX2" s="1048"/>
      <c r="UIY2" s="1048"/>
      <c r="UIZ2" s="1048"/>
      <c r="UJA2" s="1048"/>
      <c r="UJB2" s="1048"/>
      <c r="UJC2" s="1048"/>
      <c r="UJD2" s="1048"/>
      <c r="UJE2" s="1048"/>
      <c r="UJF2" s="1048"/>
      <c r="UJG2" s="1048"/>
      <c r="UJH2" s="1048"/>
      <c r="UJI2" s="1048"/>
      <c r="UJJ2" s="1048"/>
      <c r="UJK2" s="1048"/>
      <c r="UJL2" s="1048"/>
      <c r="UJM2" s="1048"/>
      <c r="UJN2" s="1048"/>
      <c r="UJO2" s="1048"/>
      <c r="UJP2" s="1048"/>
      <c r="UJQ2" s="1048"/>
      <c r="UJR2" s="1048"/>
      <c r="UJS2" s="1048"/>
      <c r="UJT2" s="1048"/>
      <c r="UJU2" s="1048"/>
      <c r="UJV2" s="1048"/>
      <c r="UJW2" s="1048"/>
      <c r="UJX2" s="1048"/>
      <c r="UJY2" s="1048"/>
      <c r="UJZ2" s="1048"/>
      <c r="UKA2" s="1048"/>
      <c r="UKB2" s="1048"/>
      <c r="UKC2" s="1048"/>
      <c r="UKD2" s="1048"/>
      <c r="UKE2" s="1048"/>
      <c r="UKF2" s="1048"/>
      <c r="UKG2" s="1048"/>
      <c r="UKH2" s="1048"/>
      <c r="UKI2" s="1048"/>
      <c r="UKJ2" s="1048"/>
      <c r="UKK2" s="1048"/>
      <c r="UKL2" s="1048"/>
      <c r="UKM2" s="1048"/>
      <c r="UKN2" s="1048"/>
      <c r="UKO2" s="1048"/>
      <c r="UKP2" s="1048"/>
      <c r="UKQ2" s="1048"/>
      <c r="UKR2" s="1048"/>
      <c r="UKS2" s="1048"/>
      <c r="UKT2" s="1048"/>
      <c r="UKU2" s="1048"/>
      <c r="UKV2" s="1048"/>
      <c r="UKW2" s="1048"/>
      <c r="UKX2" s="1048"/>
      <c r="UKY2" s="1048"/>
      <c r="UKZ2" s="1048"/>
      <c r="ULA2" s="1048"/>
      <c r="ULB2" s="1048"/>
      <c r="ULC2" s="1048"/>
      <c r="ULD2" s="1048"/>
      <c r="ULE2" s="1048"/>
      <c r="ULF2" s="1048"/>
      <c r="ULG2" s="1048"/>
      <c r="ULH2" s="1048"/>
      <c r="ULI2" s="1048"/>
      <c r="ULJ2" s="1048"/>
      <c r="ULK2" s="1048"/>
      <c r="ULL2" s="1048"/>
      <c r="ULM2" s="1048"/>
      <c r="ULN2" s="1048"/>
      <c r="ULO2" s="1048"/>
      <c r="ULP2" s="1048"/>
      <c r="ULQ2" s="1048"/>
      <c r="ULR2" s="1048"/>
      <c r="ULS2" s="1048"/>
      <c r="ULT2" s="1048"/>
      <c r="ULU2" s="1048"/>
      <c r="ULV2" s="1048"/>
      <c r="ULW2" s="1048"/>
      <c r="ULX2" s="1048"/>
      <c r="ULY2" s="1048"/>
      <c r="ULZ2" s="1048"/>
      <c r="UMA2" s="1048"/>
      <c r="UMB2" s="1048"/>
      <c r="UMC2" s="1048"/>
      <c r="UMD2" s="1048"/>
      <c r="UME2" s="1048"/>
      <c r="UMF2" s="1048"/>
      <c r="UMG2" s="1048"/>
      <c r="UMH2" s="1048"/>
      <c r="UMI2" s="1048"/>
      <c r="UMJ2" s="1048"/>
      <c r="UMK2" s="1048"/>
      <c r="UML2" s="1048"/>
      <c r="UMM2" s="1048"/>
      <c r="UMN2" s="1048"/>
      <c r="UMO2" s="1048"/>
      <c r="UMP2" s="1048"/>
      <c r="UMQ2" s="1048"/>
      <c r="UMR2" s="1048"/>
      <c r="UMS2" s="1048"/>
      <c r="UMT2" s="1048"/>
      <c r="UMU2" s="1048"/>
      <c r="UMV2" s="1048"/>
      <c r="UMW2" s="1048"/>
      <c r="UMX2" s="1048"/>
      <c r="UMY2" s="1048"/>
      <c r="UMZ2" s="1048"/>
      <c r="UNA2" s="1048"/>
      <c r="UNB2" s="1048"/>
      <c r="UNC2" s="1048"/>
      <c r="UND2" s="1048"/>
      <c r="UNE2" s="1048"/>
      <c r="UNF2" s="1048"/>
      <c r="UNG2" s="1048"/>
      <c r="UNH2" s="1048"/>
      <c r="UNI2" s="1048"/>
      <c r="UNJ2" s="1048"/>
      <c r="UNK2" s="1048"/>
      <c r="UNL2" s="1048"/>
      <c r="UNM2" s="1048"/>
      <c r="UNN2" s="1048"/>
      <c r="UNO2" s="1048"/>
      <c r="UNP2" s="1048"/>
      <c r="UNQ2" s="1048"/>
      <c r="UNR2" s="1048"/>
      <c r="UNS2" s="1048"/>
      <c r="UNT2" s="1048"/>
      <c r="UNU2" s="1048"/>
      <c r="UNV2" s="1048"/>
      <c r="UNW2" s="1048"/>
      <c r="UNX2" s="1048"/>
      <c r="UNY2" s="1048"/>
      <c r="UNZ2" s="1048"/>
      <c r="UOA2" s="1048"/>
      <c r="UOB2" s="1048"/>
      <c r="UOC2" s="1048"/>
      <c r="UOD2" s="1048"/>
      <c r="UOE2" s="1048"/>
      <c r="UOF2" s="1048"/>
      <c r="UOG2" s="1048"/>
      <c r="UOH2" s="1048"/>
      <c r="UOI2" s="1048"/>
      <c r="UOJ2" s="1048"/>
      <c r="UOK2" s="1048"/>
      <c r="UOL2" s="1048"/>
      <c r="UOM2" s="1048"/>
      <c r="UON2" s="1048"/>
      <c r="UOO2" s="1048"/>
      <c r="UOP2" s="1048"/>
      <c r="UOQ2" s="1048"/>
      <c r="UOR2" s="1048"/>
      <c r="UOS2" s="1048"/>
      <c r="UOT2" s="1048"/>
      <c r="UOU2" s="1048"/>
      <c r="UOV2" s="1048"/>
      <c r="UOW2" s="1048"/>
      <c r="UOX2" s="1048"/>
      <c r="UOY2" s="1048"/>
      <c r="UOZ2" s="1048"/>
      <c r="UPA2" s="1048"/>
      <c r="UPB2" s="1048"/>
      <c r="UPC2" s="1048"/>
      <c r="UPD2" s="1048"/>
      <c r="UPE2" s="1048"/>
      <c r="UPF2" s="1048"/>
      <c r="UPG2" s="1048"/>
      <c r="UPH2" s="1048"/>
      <c r="UPI2" s="1048"/>
      <c r="UPJ2" s="1048"/>
      <c r="UPK2" s="1048"/>
      <c r="UPL2" s="1048"/>
      <c r="UPM2" s="1048"/>
      <c r="UPN2" s="1048"/>
      <c r="UPO2" s="1048"/>
      <c r="UPP2" s="1048"/>
      <c r="UPQ2" s="1048"/>
      <c r="UPR2" s="1048"/>
      <c r="UPS2" s="1048"/>
      <c r="UPT2" s="1048"/>
      <c r="UPU2" s="1048"/>
      <c r="UPV2" s="1048"/>
      <c r="UPW2" s="1048"/>
      <c r="UPX2" s="1048"/>
      <c r="UPY2" s="1048"/>
      <c r="UPZ2" s="1048"/>
      <c r="UQA2" s="1048"/>
      <c r="UQB2" s="1048"/>
      <c r="UQC2" s="1048"/>
      <c r="UQD2" s="1048"/>
      <c r="UQE2" s="1048"/>
      <c r="UQF2" s="1048"/>
      <c r="UQG2" s="1048"/>
      <c r="UQH2" s="1048"/>
      <c r="UQI2" s="1048"/>
      <c r="UQJ2" s="1048"/>
      <c r="UQK2" s="1048"/>
      <c r="UQL2" s="1048"/>
      <c r="UQM2" s="1048"/>
      <c r="UQN2" s="1048"/>
      <c r="UQO2" s="1048"/>
      <c r="UQP2" s="1048"/>
      <c r="UQQ2" s="1048"/>
      <c r="UQR2" s="1048"/>
      <c r="UQS2" s="1048"/>
      <c r="UQT2" s="1048"/>
      <c r="UQU2" s="1048"/>
      <c r="UQV2" s="1048"/>
      <c r="UQW2" s="1048"/>
      <c r="UQX2" s="1048"/>
      <c r="UQY2" s="1048"/>
      <c r="UQZ2" s="1048"/>
      <c r="URA2" s="1048"/>
      <c r="URB2" s="1048"/>
      <c r="URC2" s="1048"/>
      <c r="URD2" s="1048"/>
      <c r="URE2" s="1048"/>
      <c r="URF2" s="1048"/>
      <c r="URG2" s="1048"/>
      <c r="URH2" s="1048"/>
      <c r="URI2" s="1048"/>
      <c r="URJ2" s="1048"/>
      <c r="URK2" s="1048"/>
      <c r="URL2" s="1048"/>
      <c r="URM2" s="1048"/>
      <c r="URN2" s="1048"/>
      <c r="URO2" s="1048"/>
      <c r="URP2" s="1048"/>
      <c r="URQ2" s="1048"/>
      <c r="URR2" s="1048"/>
      <c r="URS2" s="1048"/>
      <c r="URT2" s="1048"/>
      <c r="URU2" s="1048"/>
      <c r="URV2" s="1048"/>
      <c r="URW2" s="1048"/>
      <c r="URX2" s="1048"/>
      <c r="URY2" s="1048"/>
      <c r="URZ2" s="1048"/>
      <c r="USA2" s="1048"/>
      <c r="USB2" s="1048"/>
      <c r="USC2" s="1048"/>
      <c r="USD2" s="1048"/>
      <c r="USE2" s="1048"/>
      <c r="USF2" s="1048"/>
      <c r="USG2" s="1048"/>
      <c r="USH2" s="1048"/>
      <c r="USI2" s="1048"/>
      <c r="USJ2" s="1048"/>
      <c r="USK2" s="1048"/>
      <c r="USL2" s="1048"/>
      <c r="USM2" s="1048"/>
      <c r="USN2" s="1048"/>
      <c r="USO2" s="1048"/>
      <c r="USP2" s="1048"/>
      <c r="USQ2" s="1048"/>
      <c r="USR2" s="1048"/>
      <c r="USS2" s="1048"/>
      <c r="UST2" s="1048"/>
      <c r="USU2" s="1048"/>
      <c r="USV2" s="1048"/>
      <c r="USW2" s="1048"/>
      <c r="USX2" s="1048"/>
      <c r="USY2" s="1048"/>
      <c r="USZ2" s="1048"/>
      <c r="UTA2" s="1048"/>
      <c r="UTB2" s="1048"/>
      <c r="UTC2" s="1048"/>
      <c r="UTD2" s="1048"/>
      <c r="UTE2" s="1048"/>
      <c r="UTF2" s="1048"/>
      <c r="UTG2" s="1048"/>
      <c r="UTH2" s="1048"/>
      <c r="UTI2" s="1048"/>
      <c r="UTJ2" s="1048"/>
      <c r="UTK2" s="1048"/>
      <c r="UTL2" s="1048"/>
      <c r="UTM2" s="1048"/>
      <c r="UTN2" s="1048"/>
      <c r="UTO2" s="1048"/>
      <c r="UTP2" s="1048"/>
      <c r="UTQ2" s="1048"/>
      <c r="UTR2" s="1048"/>
      <c r="UTS2" s="1048"/>
      <c r="UTT2" s="1048"/>
      <c r="UTU2" s="1048"/>
      <c r="UTV2" s="1048"/>
      <c r="UTW2" s="1048"/>
      <c r="UTX2" s="1048"/>
      <c r="UTY2" s="1048"/>
      <c r="UTZ2" s="1048"/>
      <c r="UUA2" s="1048"/>
      <c r="UUB2" s="1048"/>
      <c r="UUC2" s="1048"/>
      <c r="UUD2" s="1048"/>
      <c r="UUE2" s="1048"/>
      <c r="UUF2" s="1048"/>
      <c r="UUG2" s="1048"/>
      <c r="UUH2" s="1048"/>
      <c r="UUI2" s="1048"/>
      <c r="UUJ2" s="1048"/>
      <c r="UUK2" s="1048"/>
      <c r="UUL2" s="1048"/>
      <c r="UUM2" s="1048"/>
      <c r="UUN2" s="1048"/>
      <c r="UUO2" s="1048"/>
      <c r="UUP2" s="1048"/>
      <c r="UUQ2" s="1048"/>
      <c r="UUR2" s="1048"/>
      <c r="UUS2" s="1048"/>
      <c r="UUT2" s="1048"/>
      <c r="UUU2" s="1048"/>
      <c r="UUV2" s="1048"/>
      <c r="UUW2" s="1048"/>
      <c r="UUX2" s="1048"/>
      <c r="UUY2" s="1048"/>
      <c r="UUZ2" s="1048"/>
      <c r="UVA2" s="1048"/>
      <c r="UVB2" s="1048"/>
      <c r="UVC2" s="1048"/>
      <c r="UVD2" s="1048"/>
      <c r="UVE2" s="1048"/>
      <c r="UVF2" s="1048"/>
      <c r="UVG2" s="1048"/>
      <c r="UVH2" s="1048"/>
      <c r="UVI2" s="1048"/>
      <c r="UVJ2" s="1048"/>
      <c r="UVK2" s="1048"/>
      <c r="UVL2" s="1048"/>
      <c r="UVM2" s="1048"/>
      <c r="UVN2" s="1048"/>
      <c r="UVO2" s="1048"/>
      <c r="UVP2" s="1048"/>
      <c r="UVQ2" s="1048"/>
      <c r="UVR2" s="1048"/>
      <c r="UVS2" s="1048"/>
      <c r="UVT2" s="1048"/>
      <c r="UVU2" s="1048"/>
      <c r="UVV2" s="1048"/>
      <c r="UVW2" s="1048"/>
      <c r="UVX2" s="1048"/>
      <c r="UVY2" s="1048"/>
      <c r="UVZ2" s="1048"/>
      <c r="UWA2" s="1048"/>
      <c r="UWB2" s="1048"/>
      <c r="UWC2" s="1048"/>
      <c r="UWD2" s="1048"/>
      <c r="UWE2" s="1048"/>
      <c r="UWF2" s="1048"/>
      <c r="UWG2" s="1048"/>
      <c r="UWH2" s="1048"/>
      <c r="UWI2" s="1048"/>
      <c r="UWJ2" s="1048"/>
      <c r="UWK2" s="1048"/>
      <c r="UWL2" s="1048"/>
      <c r="UWM2" s="1048"/>
      <c r="UWN2" s="1048"/>
      <c r="UWO2" s="1048"/>
      <c r="UWP2" s="1048"/>
      <c r="UWQ2" s="1048"/>
      <c r="UWR2" s="1048"/>
      <c r="UWS2" s="1048"/>
      <c r="UWT2" s="1048"/>
      <c r="UWU2" s="1048"/>
      <c r="UWV2" s="1048"/>
      <c r="UWW2" s="1048"/>
      <c r="UWX2" s="1048"/>
      <c r="UWY2" s="1048"/>
      <c r="UWZ2" s="1048"/>
      <c r="UXA2" s="1048"/>
      <c r="UXB2" s="1048"/>
      <c r="UXC2" s="1048"/>
      <c r="UXD2" s="1048"/>
      <c r="UXE2" s="1048"/>
      <c r="UXF2" s="1048"/>
      <c r="UXG2" s="1048"/>
      <c r="UXH2" s="1048"/>
      <c r="UXI2" s="1048"/>
      <c r="UXJ2" s="1048"/>
      <c r="UXK2" s="1048"/>
      <c r="UXL2" s="1048"/>
      <c r="UXM2" s="1048"/>
      <c r="UXN2" s="1048"/>
      <c r="UXO2" s="1048"/>
      <c r="UXP2" s="1048"/>
      <c r="UXQ2" s="1048"/>
      <c r="UXR2" s="1048"/>
      <c r="UXS2" s="1048"/>
      <c r="UXT2" s="1048"/>
      <c r="UXU2" s="1048"/>
      <c r="UXV2" s="1048"/>
      <c r="UXW2" s="1048"/>
      <c r="UXX2" s="1048"/>
      <c r="UXY2" s="1048"/>
      <c r="UXZ2" s="1048"/>
      <c r="UYA2" s="1048"/>
      <c r="UYB2" s="1048"/>
      <c r="UYC2" s="1048"/>
      <c r="UYD2" s="1048"/>
      <c r="UYE2" s="1048"/>
      <c r="UYF2" s="1048"/>
      <c r="UYG2" s="1048"/>
      <c r="UYH2" s="1048"/>
      <c r="UYI2" s="1048"/>
      <c r="UYJ2" s="1048"/>
      <c r="UYK2" s="1048"/>
      <c r="UYL2" s="1048"/>
      <c r="UYM2" s="1048"/>
      <c r="UYN2" s="1048"/>
      <c r="UYO2" s="1048"/>
      <c r="UYP2" s="1048"/>
      <c r="UYQ2" s="1048"/>
      <c r="UYR2" s="1048"/>
      <c r="UYS2" s="1048"/>
      <c r="UYT2" s="1048"/>
      <c r="UYU2" s="1048"/>
      <c r="UYV2" s="1048"/>
      <c r="UYW2" s="1048"/>
      <c r="UYX2" s="1048"/>
      <c r="UYY2" s="1048"/>
      <c r="UYZ2" s="1048"/>
      <c r="UZA2" s="1048"/>
      <c r="UZB2" s="1048"/>
      <c r="UZC2" s="1048"/>
      <c r="UZD2" s="1048"/>
      <c r="UZE2" s="1048"/>
      <c r="UZF2" s="1048"/>
      <c r="UZG2" s="1048"/>
      <c r="UZH2" s="1048"/>
      <c r="UZI2" s="1048"/>
      <c r="UZJ2" s="1048"/>
      <c r="UZK2" s="1048"/>
      <c r="UZL2" s="1048"/>
      <c r="UZM2" s="1048"/>
      <c r="UZN2" s="1048"/>
      <c r="UZO2" s="1048"/>
      <c r="UZP2" s="1048"/>
      <c r="UZQ2" s="1048"/>
      <c r="UZR2" s="1048"/>
      <c r="UZS2" s="1048"/>
      <c r="UZT2" s="1048"/>
      <c r="UZU2" s="1048"/>
      <c r="UZV2" s="1048"/>
      <c r="UZW2" s="1048"/>
      <c r="UZX2" s="1048"/>
      <c r="UZY2" s="1048"/>
      <c r="UZZ2" s="1048"/>
      <c r="VAA2" s="1048"/>
      <c r="VAB2" s="1048"/>
      <c r="VAC2" s="1048"/>
      <c r="VAD2" s="1048"/>
      <c r="VAE2" s="1048"/>
      <c r="VAF2" s="1048"/>
      <c r="VAG2" s="1048"/>
      <c r="VAH2" s="1048"/>
      <c r="VAI2" s="1048"/>
      <c r="VAJ2" s="1048"/>
      <c r="VAK2" s="1048"/>
      <c r="VAL2" s="1048"/>
      <c r="VAM2" s="1048"/>
      <c r="VAN2" s="1048"/>
      <c r="VAO2" s="1048"/>
      <c r="VAP2" s="1048"/>
      <c r="VAQ2" s="1048"/>
      <c r="VAR2" s="1048"/>
      <c r="VAS2" s="1048"/>
      <c r="VAT2" s="1048"/>
      <c r="VAU2" s="1048"/>
      <c r="VAV2" s="1048"/>
      <c r="VAW2" s="1048"/>
      <c r="VAX2" s="1048"/>
      <c r="VAY2" s="1048"/>
      <c r="VAZ2" s="1048"/>
      <c r="VBA2" s="1048"/>
      <c r="VBB2" s="1048"/>
      <c r="VBC2" s="1048"/>
      <c r="VBD2" s="1048"/>
      <c r="VBE2" s="1048"/>
      <c r="VBF2" s="1048"/>
      <c r="VBG2" s="1048"/>
      <c r="VBH2" s="1048"/>
      <c r="VBI2" s="1048"/>
      <c r="VBJ2" s="1048"/>
      <c r="VBK2" s="1048"/>
      <c r="VBL2" s="1048"/>
      <c r="VBM2" s="1048"/>
      <c r="VBN2" s="1048"/>
      <c r="VBO2" s="1048"/>
      <c r="VBP2" s="1048"/>
      <c r="VBQ2" s="1048"/>
      <c r="VBR2" s="1048"/>
      <c r="VBS2" s="1048"/>
      <c r="VBT2" s="1048"/>
      <c r="VBU2" s="1048"/>
      <c r="VBV2" s="1048"/>
      <c r="VBW2" s="1048"/>
      <c r="VBX2" s="1048"/>
      <c r="VBY2" s="1048"/>
      <c r="VBZ2" s="1048"/>
      <c r="VCA2" s="1048"/>
      <c r="VCB2" s="1048"/>
      <c r="VCC2" s="1048"/>
      <c r="VCD2" s="1048"/>
      <c r="VCE2" s="1048"/>
      <c r="VCF2" s="1048"/>
      <c r="VCG2" s="1048"/>
      <c r="VCH2" s="1048"/>
      <c r="VCI2" s="1048"/>
      <c r="VCJ2" s="1048"/>
      <c r="VCK2" s="1048"/>
      <c r="VCL2" s="1048"/>
      <c r="VCM2" s="1048"/>
      <c r="VCN2" s="1048"/>
      <c r="VCO2" s="1048"/>
      <c r="VCP2" s="1048"/>
      <c r="VCQ2" s="1048"/>
      <c r="VCR2" s="1048"/>
      <c r="VCS2" s="1048"/>
      <c r="VCT2" s="1048"/>
      <c r="VCU2" s="1048"/>
      <c r="VCV2" s="1048"/>
      <c r="VCW2" s="1048"/>
      <c r="VCX2" s="1048"/>
      <c r="VCY2" s="1048"/>
      <c r="VCZ2" s="1048"/>
      <c r="VDA2" s="1048"/>
      <c r="VDB2" s="1048"/>
      <c r="VDC2" s="1048"/>
      <c r="VDD2" s="1048"/>
      <c r="VDE2" s="1048"/>
      <c r="VDF2" s="1048"/>
      <c r="VDG2" s="1048"/>
      <c r="VDH2" s="1048"/>
      <c r="VDI2" s="1048"/>
      <c r="VDJ2" s="1048"/>
      <c r="VDK2" s="1048"/>
      <c r="VDL2" s="1048"/>
      <c r="VDM2" s="1048"/>
      <c r="VDN2" s="1048"/>
      <c r="VDO2" s="1048"/>
      <c r="VDP2" s="1048"/>
      <c r="VDQ2" s="1048"/>
      <c r="VDR2" s="1048"/>
      <c r="VDS2" s="1048"/>
      <c r="VDT2" s="1048"/>
      <c r="VDU2" s="1048"/>
      <c r="VDV2" s="1048"/>
      <c r="VDW2" s="1048"/>
      <c r="VDX2" s="1048"/>
      <c r="VDY2" s="1048"/>
      <c r="VDZ2" s="1048"/>
      <c r="VEA2" s="1048"/>
      <c r="VEB2" s="1048"/>
      <c r="VEC2" s="1048"/>
      <c r="VED2" s="1048"/>
      <c r="VEE2" s="1048"/>
      <c r="VEF2" s="1048"/>
      <c r="VEG2" s="1048"/>
      <c r="VEH2" s="1048"/>
      <c r="VEI2" s="1048"/>
      <c r="VEJ2" s="1048"/>
      <c r="VEK2" s="1048"/>
      <c r="VEL2" s="1048"/>
      <c r="VEM2" s="1048"/>
      <c r="VEN2" s="1048"/>
      <c r="VEO2" s="1048"/>
      <c r="VEP2" s="1048"/>
      <c r="VEQ2" s="1048"/>
      <c r="VER2" s="1048"/>
      <c r="VES2" s="1048"/>
      <c r="VET2" s="1048"/>
      <c r="VEU2" s="1048"/>
      <c r="VEV2" s="1048"/>
      <c r="VEW2" s="1048"/>
      <c r="VEX2" s="1048"/>
      <c r="VEY2" s="1048"/>
      <c r="VEZ2" s="1048"/>
      <c r="VFA2" s="1048"/>
      <c r="VFB2" s="1048"/>
      <c r="VFC2" s="1048"/>
      <c r="VFD2" s="1048"/>
      <c r="VFE2" s="1048"/>
      <c r="VFF2" s="1048"/>
      <c r="VFG2" s="1048"/>
      <c r="VFH2" s="1048"/>
      <c r="VFI2" s="1048"/>
      <c r="VFJ2" s="1048"/>
      <c r="VFK2" s="1048"/>
      <c r="VFL2" s="1048"/>
      <c r="VFM2" s="1048"/>
      <c r="VFN2" s="1048"/>
      <c r="VFO2" s="1048"/>
      <c r="VFP2" s="1048"/>
      <c r="VFQ2" s="1048"/>
      <c r="VFR2" s="1048"/>
      <c r="VFS2" s="1048"/>
      <c r="VFT2" s="1048"/>
      <c r="VFU2" s="1048"/>
      <c r="VFV2" s="1048"/>
      <c r="VFW2" s="1048"/>
      <c r="VFX2" s="1048"/>
      <c r="VFY2" s="1048"/>
      <c r="VFZ2" s="1048"/>
      <c r="VGA2" s="1048"/>
      <c r="VGB2" s="1048"/>
      <c r="VGC2" s="1048"/>
      <c r="VGD2" s="1048"/>
      <c r="VGE2" s="1048"/>
      <c r="VGF2" s="1048"/>
      <c r="VGG2" s="1048"/>
      <c r="VGH2" s="1048"/>
      <c r="VGI2" s="1048"/>
      <c r="VGJ2" s="1048"/>
      <c r="VGK2" s="1048"/>
      <c r="VGL2" s="1048"/>
      <c r="VGM2" s="1048"/>
      <c r="VGN2" s="1048"/>
      <c r="VGO2" s="1048"/>
      <c r="VGP2" s="1048"/>
      <c r="VGQ2" s="1048"/>
      <c r="VGR2" s="1048"/>
      <c r="VGS2" s="1048"/>
      <c r="VGT2" s="1048"/>
      <c r="VGU2" s="1048"/>
      <c r="VGV2" s="1048"/>
      <c r="VGW2" s="1048"/>
      <c r="VGX2" s="1048"/>
      <c r="VGY2" s="1048"/>
      <c r="VGZ2" s="1048"/>
      <c r="VHA2" s="1048"/>
      <c r="VHB2" s="1048"/>
      <c r="VHC2" s="1048"/>
      <c r="VHD2" s="1048"/>
      <c r="VHE2" s="1048"/>
      <c r="VHF2" s="1048"/>
      <c r="VHG2" s="1048"/>
      <c r="VHH2" s="1048"/>
      <c r="VHI2" s="1048"/>
      <c r="VHJ2" s="1048"/>
      <c r="VHK2" s="1048"/>
      <c r="VHL2" s="1048"/>
      <c r="VHM2" s="1048"/>
      <c r="VHN2" s="1048"/>
      <c r="VHO2" s="1048"/>
      <c r="VHP2" s="1048"/>
      <c r="VHQ2" s="1048"/>
      <c r="VHR2" s="1048"/>
      <c r="VHS2" s="1048"/>
      <c r="VHT2" s="1048"/>
      <c r="VHU2" s="1048"/>
      <c r="VHV2" s="1048"/>
      <c r="VHW2" s="1048"/>
      <c r="VHX2" s="1048"/>
      <c r="VHY2" s="1048"/>
      <c r="VHZ2" s="1048"/>
      <c r="VIA2" s="1048"/>
      <c r="VIB2" s="1048"/>
      <c r="VIC2" s="1048"/>
      <c r="VID2" s="1048"/>
      <c r="VIE2" s="1048"/>
      <c r="VIF2" s="1048"/>
      <c r="VIG2" s="1048"/>
      <c r="VIH2" s="1048"/>
      <c r="VII2" s="1048"/>
      <c r="VIJ2" s="1048"/>
      <c r="VIK2" s="1048"/>
      <c r="VIL2" s="1048"/>
      <c r="VIM2" s="1048"/>
      <c r="VIN2" s="1048"/>
      <c r="VIO2" s="1048"/>
      <c r="VIP2" s="1048"/>
      <c r="VIQ2" s="1048"/>
      <c r="VIR2" s="1048"/>
      <c r="VIS2" s="1048"/>
      <c r="VIT2" s="1048"/>
      <c r="VIU2" s="1048"/>
      <c r="VIV2" s="1048"/>
      <c r="VIW2" s="1048"/>
      <c r="VIX2" s="1048"/>
      <c r="VIY2" s="1048"/>
      <c r="VIZ2" s="1048"/>
      <c r="VJA2" s="1048"/>
      <c r="VJB2" s="1048"/>
      <c r="VJC2" s="1048"/>
      <c r="VJD2" s="1048"/>
      <c r="VJE2" s="1048"/>
      <c r="VJF2" s="1048"/>
      <c r="VJG2" s="1048"/>
      <c r="VJH2" s="1048"/>
      <c r="VJI2" s="1048"/>
      <c r="VJJ2" s="1048"/>
      <c r="VJK2" s="1048"/>
      <c r="VJL2" s="1048"/>
      <c r="VJM2" s="1048"/>
      <c r="VJN2" s="1048"/>
      <c r="VJO2" s="1048"/>
      <c r="VJP2" s="1048"/>
      <c r="VJQ2" s="1048"/>
      <c r="VJR2" s="1048"/>
      <c r="VJS2" s="1048"/>
      <c r="VJT2" s="1048"/>
      <c r="VJU2" s="1048"/>
      <c r="VJV2" s="1048"/>
      <c r="VJW2" s="1048"/>
      <c r="VJX2" s="1048"/>
      <c r="VJY2" s="1048"/>
      <c r="VJZ2" s="1048"/>
      <c r="VKA2" s="1048"/>
      <c r="VKB2" s="1048"/>
      <c r="VKC2" s="1048"/>
      <c r="VKD2" s="1048"/>
      <c r="VKE2" s="1048"/>
      <c r="VKF2" s="1048"/>
      <c r="VKG2" s="1048"/>
      <c r="VKH2" s="1048"/>
      <c r="VKI2" s="1048"/>
      <c r="VKJ2" s="1048"/>
      <c r="VKK2" s="1048"/>
      <c r="VKL2" s="1048"/>
      <c r="VKM2" s="1048"/>
      <c r="VKN2" s="1048"/>
      <c r="VKO2" s="1048"/>
      <c r="VKP2" s="1048"/>
      <c r="VKQ2" s="1048"/>
      <c r="VKR2" s="1048"/>
      <c r="VKS2" s="1048"/>
      <c r="VKT2" s="1048"/>
      <c r="VKU2" s="1048"/>
      <c r="VKV2" s="1048"/>
      <c r="VKW2" s="1048"/>
      <c r="VKX2" s="1048"/>
      <c r="VKY2" s="1048"/>
      <c r="VKZ2" s="1048"/>
      <c r="VLA2" s="1048"/>
      <c r="VLB2" s="1048"/>
      <c r="VLC2" s="1048"/>
      <c r="VLD2" s="1048"/>
      <c r="VLE2" s="1048"/>
      <c r="VLF2" s="1048"/>
      <c r="VLG2" s="1048"/>
      <c r="VLH2" s="1048"/>
      <c r="VLI2" s="1048"/>
      <c r="VLJ2" s="1048"/>
      <c r="VLK2" s="1048"/>
      <c r="VLL2" s="1048"/>
      <c r="VLM2" s="1048"/>
      <c r="VLN2" s="1048"/>
      <c r="VLO2" s="1048"/>
      <c r="VLP2" s="1048"/>
      <c r="VLQ2" s="1048"/>
      <c r="VLR2" s="1048"/>
      <c r="VLS2" s="1048"/>
      <c r="VLT2" s="1048"/>
      <c r="VLU2" s="1048"/>
      <c r="VLV2" s="1048"/>
      <c r="VLW2" s="1048"/>
      <c r="VLX2" s="1048"/>
      <c r="VLY2" s="1048"/>
      <c r="VLZ2" s="1048"/>
      <c r="VMA2" s="1048"/>
      <c r="VMB2" s="1048"/>
      <c r="VMC2" s="1048"/>
      <c r="VMD2" s="1048"/>
      <c r="VME2" s="1048"/>
      <c r="VMF2" s="1048"/>
      <c r="VMG2" s="1048"/>
      <c r="VMH2" s="1048"/>
      <c r="VMI2" s="1048"/>
      <c r="VMJ2" s="1048"/>
      <c r="VMK2" s="1048"/>
      <c r="VML2" s="1048"/>
      <c r="VMM2" s="1048"/>
      <c r="VMN2" s="1048"/>
      <c r="VMO2" s="1048"/>
      <c r="VMP2" s="1048"/>
      <c r="VMQ2" s="1048"/>
      <c r="VMR2" s="1048"/>
      <c r="VMS2" s="1048"/>
      <c r="VMT2" s="1048"/>
      <c r="VMU2" s="1048"/>
      <c r="VMV2" s="1048"/>
      <c r="VMW2" s="1048"/>
      <c r="VMX2" s="1048"/>
      <c r="VMY2" s="1048"/>
      <c r="VMZ2" s="1048"/>
      <c r="VNA2" s="1048"/>
      <c r="VNB2" s="1048"/>
      <c r="VNC2" s="1048"/>
      <c r="VND2" s="1048"/>
      <c r="VNE2" s="1048"/>
      <c r="VNF2" s="1048"/>
      <c r="VNG2" s="1048"/>
      <c r="VNH2" s="1048"/>
      <c r="VNI2" s="1048"/>
      <c r="VNJ2" s="1048"/>
      <c r="VNK2" s="1048"/>
      <c r="VNL2" s="1048"/>
      <c r="VNM2" s="1048"/>
      <c r="VNN2" s="1048"/>
      <c r="VNO2" s="1048"/>
      <c r="VNP2" s="1048"/>
      <c r="VNQ2" s="1048"/>
      <c r="VNR2" s="1048"/>
      <c r="VNS2" s="1048"/>
      <c r="VNT2" s="1048"/>
      <c r="VNU2" s="1048"/>
      <c r="VNV2" s="1048"/>
      <c r="VNW2" s="1048"/>
      <c r="VNX2" s="1048"/>
      <c r="VNY2" s="1048"/>
      <c r="VNZ2" s="1048"/>
      <c r="VOA2" s="1048"/>
      <c r="VOB2" s="1048"/>
      <c r="VOC2" s="1048"/>
      <c r="VOD2" s="1048"/>
      <c r="VOE2" s="1048"/>
      <c r="VOF2" s="1048"/>
      <c r="VOG2" s="1048"/>
      <c r="VOH2" s="1048"/>
      <c r="VOI2" s="1048"/>
      <c r="VOJ2" s="1048"/>
      <c r="VOK2" s="1048"/>
      <c r="VOL2" s="1048"/>
      <c r="VOM2" s="1048"/>
      <c r="VON2" s="1048"/>
      <c r="VOO2" s="1048"/>
      <c r="VOP2" s="1048"/>
      <c r="VOQ2" s="1048"/>
      <c r="VOR2" s="1048"/>
      <c r="VOS2" s="1048"/>
      <c r="VOT2" s="1048"/>
      <c r="VOU2" s="1048"/>
      <c r="VOV2" s="1048"/>
      <c r="VOW2" s="1048"/>
      <c r="VOX2" s="1048"/>
      <c r="VOY2" s="1048"/>
      <c r="VOZ2" s="1048"/>
      <c r="VPA2" s="1048"/>
      <c r="VPB2" s="1048"/>
      <c r="VPC2" s="1048"/>
      <c r="VPD2" s="1048"/>
      <c r="VPE2" s="1048"/>
      <c r="VPF2" s="1048"/>
      <c r="VPG2" s="1048"/>
      <c r="VPH2" s="1048"/>
      <c r="VPI2" s="1048"/>
      <c r="VPJ2" s="1048"/>
      <c r="VPK2" s="1048"/>
      <c r="VPL2" s="1048"/>
      <c r="VPM2" s="1048"/>
      <c r="VPN2" s="1048"/>
      <c r="VPO2" s="1048"/>
      <c r="VPP2" s="1048"/>
      <c r="VPQ2" s="1048"/>
      <c r="VPR2" s="1048"/>
      <c r="VPS2" s="1048"/>
      <c r="VPT2" s="1048"/>
      <c r="VPU2" s="1048"/>
      <c r="VPV2" s="1048"/>
      <c r="VPW2" s="1048"/>
      <c r="VPX2" s="1048"/>
      <c r="VPY2" s="1048"/>
      <c r="VPZ2" s="1048"/>
      <c r="VQA2" s="1048"/>
      <c r="VQB2" s="1048"/>
      <c r="VQC2" s="1048"/>
      <c r="VQD2" s="1048"/>
      <c r="VQE2" s="1048"/>
      <c r="VQF2" s="1048"/>
      <c r="VQG2" s="1048"/>
      <c r="VQH2" s="1048"/>
      <c r="VQI2" s="1048"/>
      <c r="VQJ2" s="1048"/>
      <c r="VQK2" s="1048"/>
      <c r="VQL2" s="1048"/>
      <c r="VQM2" s="1048"/>
      <c r="VQN2" s="1048"/>
      <c r="VQO2" s="1048"/>
      <c r="VQP2" s="1048"/>
      <c r="VQQ2" s="1048"/>
      <c r="VQR2" s="1048"/>
      <c r="VQS2" s="1048"/>
      <c r="VQT2" s="1048"/>
      <c r="VQU2" s="1048"/>
      <c r="VQV2" s="1048"/>
      <c r="VQW2" s="1048"/>
      <c r="VQX2" s="1048"/>
      <c r="VQY2" s="1048"/>
      <c r="VQZ2" s="1048"/>
      <c r="VRA2" s="1048"/>
      <c r="VRB2" s="1048"/>
      <c r="VRC2" s="1048"/>
      <c r="VRD2" s="1048"/>
      <c r="VRE2" s="1048"/>
      <c r="VRF2" s="1048"/>
      <c r="VRG2" s="1048"/>
      <c r="VRH2" s="1048"/>
      <c r="VRI2" s="1048"/>
      <c r="VRJ2" s="1048"/>
      <c r="VRK2" s="1048"/>
      <c r="VRL2" s="1048"/>
      <c r="VRM2" s="1048"/>
      <c r="VRN2" s="1048"/>
      <c r="VRO2" s="1048"/>
      <c r="VRP2" s="1048"/>
      <c r="VRQ2" s="1048"/>
      <c r="VRR2" s="1048"/>
      <c r="VRS2" s="1048"/>
      <c r="VRT2" s="1048"/>
      <c r="VRU2" s="1048"/>
      <c r="VRV2" s="1048"/>
      <c r="VRW2" s="1048"/>
      <c r="VRX2" s="1048"/>
      <c r="VRY2" s="1048"/>
      <c r="VRZ2" s="1048"/>
      <c r="VSA2" s="1048"/>
      <c r="VSB2" s="1048"/>
      <c r="VSC2" s="1048"/>
      <c r="VSD2" s="1048"/>
      <c r="VSE2" s="1048"/>
      <c r="VSF2" s="1048"/>
      <c r="VSG2" s="1048"/>
      <c r="VSH2" s="1048"/>
      <c r="VSI2" s="1048"/>
      <c r="VSJ2" s="1048"/>
      <c r="VSK2" s="1048"/>
      <c r="VSL2" s="1048"/>
      <c r="VSM2" s="1048"/>
      <c r="VSN2" s="1048"/>
      <c r="VSO2" s="1048"/>
      <c r="VSP2" s="1048"/>
      <c r="VSQ2" s="1048"/>
      <c r="VSR2" s="1048"/>
      <c r="VSS2" s="1048"/>
      <c r="VST2" s="1048"/>
      <c r="VSU2" s="1048"/>
      <c r="VSV2" s="1048"/>
      <c r="VSW2" s="1048"/>
      <c r="VSX2" s="1048"/>
      <c r="VSY2" s="1048"/>
      <c r="VSZ2" s="1048"/>
      <c r="VTA2" s="1048"/>
      <c r="VTB2" s="1048"/>
      <c r="VTC2" s="1048"/>
      <c r="VTD2" s="1048"/>
      <c r="VTE2" s="1048"/>
      <c r="VTF2" s="1048"/>
      <c r="VTG2" s="1048"/>
      <c r="VTH2" s="1048"/>
      <c r="VTI2" s="1048"/>
      <c r="VTJ2" s="1048"/>
      <c r="VTK2" s="1048"/>
      <c r="VTL2" s="1048"/>
      <c r="VTM2" s="1048"/>
      <c r="VTN2" s="1048"/>
      <c r="VTO2" s="1048"/>
      <c r="VTP2" s="1048"/>
      <c r="VTQ2" s="1048"/>
      <c r="VTR2" s="1048"/>
      <c r="VTS2" s="1048"/>
      <c r="VTT2" s="1048"/>
      <c r="VTU2" s="1048"/>
      <c r="VTV2" s="1048"/>
      <c r="VTW2" s="1048"/>
      <c r="VTX2" s="1048"/>
      <c r="VTY2" s="1048"/>
      <c r="VTZ2" s="1048"/>
      <c r="VUA2" s="1048"/>
      <c r="VUB2" s="1048"/>
      <c r="VUC2" s="1048"/>
      <c r="VUD2" s="1048"/>
      <c r="VUE2" s="1048"/>
      <c r="VUF2" s="1048"/>
      <c r="VUG2" s="1048"/>
      <c r="VUH2" s="1048"/>
      <c r="VUI2" s="1048"/>
      <c r="VUJ2" s="1048"/>
      <c r="VUK2" s="1048"/>
      <c r="VUL2" s="1048"/>
      <c r="VUM2" s="1048"/>
      <c r="VUN2" s="1048"/>
      <c r="VUO2" s="1048"/>
      <c r="VUP2" s="1048"/>
      <c r="VUQ2" s="1048"/>
      <c r="VUR2" s="1048"/>
      <c r="VUS2" s="1048"/>
      <c r="VUT2" s="1048"/>
      <c r="VUU2" s="1048"/>
      <c r="VUV2" s="1048"/>
      <c r="VUW2" s="1048"/>
      <c r="VUX2" s="1048"/>
      <c r="VUY2" s="1048"/>
      <c r="VUZ2" s="1048"/>
      <c r="VVA2" s="1048"/>
      <c r="VVB2" s="1048"/>
      <c r="VVC2" s="1048"/>
      <c r="VVD2" s="1048"/>
      <c r="VVE2" s="1048"/>
      <c r="VVF2" s="1048"/>
      <c r="VVG2" s="1048"/>
      <c r="VVH2" s="1048"/>
      <c r="VVI2" s="1048"/>
      <c r="VVJ2" s="1048"/>
      <c r="VVK2" s="1048"/>
      <c r="VVL2" s="1048"/>
      <c r="VVM2" s="1048"/>
      <c r="VVN2" s="1048"/>
      <c r="VVO2" s="1048"/>
      <c r="VVP2" s="1048"/>
      <c r="VVQ2" s="1048"/>
      <c r="VVR2" s="1048"/>
      <c r="VVS2" s="1048"/>
      <c r="VVT2" s="1048"/>
      <c r="VVU2" s="1048"/>
      <c r="VVV2" s="1048"/>
      <c r="VVW2" s="1048"/>
      <c r="VVX2" s="1048"/>
      <c r="VVY2" s="1048"/>
      <c r="VVZ2" s="1048"/>
      <c r="VWA2" s="1048"/>
      <c r="VWB2" s="1048"/>
      <c r="VWC2" s="1048"/>
      <c r="VWD2" s="1048"/>
      <c r="VWE2" s="1048"/>
      <c r="VWF2" s="1048"/>
      <c r="VWG2" s="1048"/>
      <c r="VWH2" s="1048"/>
      <c r="VWI2" s="1048"/>
      <c r="VWJ2" s="1048"/>
      <c r="VWK2" s="1048"/>
      <c r="VWL2" s="1048"/>
      <c r="VWM2" s="1048"/>
      <c r="VWN2" s="1048"/>
      <c r="VWO2" s="1048"/>
      <c r="VWP2" s="1048"/>
      <c r="VWQ2" s="1048"/>
      <c r="VWR2" s="1048"/>
      <c r="VWS2" s="1048"/>
      <c r="VWT2" s="1048"/>
      <c r="VWU2" s="1048"/>
      <c r="VWV2" s="1048"/>
      <c r="VWW2" s="1048"/>
      <c r="VWX2" s="1048"/>
      <c r="VWY2" s="1048"/>
      <c r="VWZ2" s="1048"/>
      <c r="VXA2" s="1048"/>
      <c r="VXB2" s="1048"/>
      <c r="VXC2" s="1048"/>
      <c r="VXD2" s="1048"/>
      <c r="VXE2" s="1048"/>
      <c r="VXF2" s="1048"/>
      <c r="VXG2" s="1048"/>
      <c r="VXH2" s="1048"/>
      <c r="VXI2" s="1048"/>
      <c r="VXJ2" s="1048"/>
      <c r="VXK2" s="1048"/>
      <c r="VXL2" s="1048"/>
      <c r="VXM2" s="1048"/>
      <c r="VXN2" s="1048"/>
      <c r="VXO2" s="1048"/>
      <c r="VXP2" s="1048"/>
      <c r="VXQ2" s="1048"/>
      <c r="VXR2" s="1048"/>
      <c r="VXS2" s="1048"/>
      <c r="VXT2" s="1048"/>
      <c r="VXU2" s="1048"/>
      <c r="VXV2" s="1048"/>
      <c r="VXW2" s="1048"/>
      <c r="VXX2" s="1048"/>
      <c r="VXY2" s="1048"/>
      <c r="VXZ2" s="1048"/>
      <c r="VYA2" s="1048"/>
      <c r="VYB2" s="1048"/>
      <c r="VYC2" s="1048"/>
      <c r="VYD2" s="1048"/>
      <c r="VYE2" s="1048"/>
      <c r="VYF2" s="1048"/>
      <c r="VYG2" s="1048"/>
      <c r="VYH2" s="1048"/>
      <c r="VYI2" s="1048"/>
      <c r="VYJ2" s="1048"/>
      <c r="VYK2" s="1048"/>
      <c r="VYL2" s="1048"/>
      <c r="VYM2" s="1048"/>
      <c r="VYN2" s="1048"/>
      <c r="VYO2" s="1048"/>
      <c r="VYP2" s="1048"/>
      <c r="VYQ2" s="1048"/>
      <c r="VYR2" s="1048"/>
      <c r="VYS2" s="1048"/>
      <c r="VYT2" s="1048"/>
      <c r="VYU2" s="1048"/>
      <c r="VYV2" s="1048"/>
      <c r="VYW2" s="1048"/>
      <c r="VYX2" s="1048"/>
      <c r="VYY2" s="1048"/>
      <c r="VYZ2" s="1048"/>
      <c r="VZA2" s="1048"/>
      <c r="VZB2" s="1048"/>
      <c r="VZC2" s="1048"/>
      <c r="VZD2" s="1048"/>
      <c r="VZE2" s="1048"/>
      <c r="VZF2" s="1048"/>
      <c r="VZG2" s="1048"/>
      <c r="VZH2" s="1048"/>
      <c r="VZI2" s="1048"/>
      <c r="VZJ2" s="1048"/>
      <c r="VZK2" s="1048"/>
      <c r="VZL2" s="1048"/>
      <c r="VZM2" s="1048"/>
      <c r="VZN2" s="1048"/>
      <c r="VZO2" s="1048"/>
      <c r="VZP2" s="1048"/>
      <c r="VZQ2" s="1048"/>
      <c r="VZR2" s="1048"/>
      <c r="VZS2" s="1048"/>
      <c r="VZT2" s="1048"/>
      <c r="VZU2" s="1048"/>
      <c r="VZV2" s="1048"/>
      <c r="VZW2" s="1048"/>
      <c r="VZX2" s="1048"/>
      <c r="VZY2" s="1048"/>
      <c r="VZZ2" s="1048"/>
      <c r="WAA2" s="1048"/>
      <c r="WAB2" s="1048"/>
      <c r="WAC2" s="1048"/>
      <c r="WAD2" s="1048"/>
      <c r="WAE2" s="1048"/>
      <c r="WAF2" s="1048"/>
      <c r="WAG2" s="1048"/>
      <c r="WAH2" s="1048"/>
      <c r="WAI2" s="1048"/>
      <c r="WAJ2" s="1048"/>
      <c r="WAK2" s="1048"/>
      <c r="WAL2" s="1048"/>
      <c r="WAM2" s="1048"/>
      <c r="WAN2" s="1048"/>
      <c r="WAO2" s="1048"/>
      <c r="WAP2" s="1048"/>
      <c r="WAQ2" s="1048"/>
      <c r="WAR2" s="1048"/>
      <c r="WAS2" s="1048"/>
      <c r="WAT2" s="1048"/>
      <c r="WAU2" s="1048"/>
      <c r="WAV2" s="1048"/>
      <c r="WAW2" s="1048"/>
      <c r="WAX2" s="1048"/>
      <c r="WAY2" s="1048"/>
      <c r="WAZ2" s="1048"/>
      <c r="WBA2" s="1048"/>
      <c r="WBB2" s="1048"/>
      <c r="WBC2" s="1048"/>
      <c r="WBD2" s="1048"/>
      <c r="WBE2" s="1048"/>
      <c r="WBF2" s="1048"/>
      <c r="WBG2" s="1048"/>
      <c r="WBH2" s="1048"/>
      <c r="WBI2" s="1048"/>
      <c r="WBJ2" s="1048"/>
      <c r="WBK2" s="1048"/>
      <c r="WBL2" s="1048"/>
      <c r="WBM2" s="1048"/>
      <c r="WBN2" s="1048"/>
      <c r="WBO2" s="1048"/>
      <c r="WBP2" s="1048"/>
      <c r="WBQ2" s="1048"/>
      <c r="WBR2" s="1048"/>
      <c r="WBS2" s="1048"/>
      <c r="WBT2" s="1048"/>
      <c r="WBU2" s="1048"/>
      <c r="WBV2" s="1048"/>
      <c r="WBW2" s="1048"/>
      <c r="WBX2" s="1048"/>
      <c r="WBY2" s="1048"/>
      <c r="WBZ2" s="1048"/>
      <c r="WCA2" s="1048"/>
      <c r="WCB2" s="1048"/>
      <c r="WCC2" s="1048"/>
      <c r="WCD2" s="1048"/>
      <c r="WCE2" s="1048"/>
      <c r="WCF2" s="1048"/>
      <c r="WCG2" s="1048"/>
      <c r="WCH2" s="1048"/>
      <c r="WCI2" s="1048"/>
      <c r="WCJ2" s="1048"/>
      <c r="WCK2" s="1048"/>
      <c r="WCL2" s="1048"/>
      <c r="WCM2" s="1048"/>
      <c r="WCN2" s="1048"/>
      <c r="WCO2" s="1048"/>
      <c r="WCP2" s="1048"/>
      <c r="WCQ2" s="1048"/>
      <c r="WCR2" s="1048"/>
      <c r="WCS2" s="1048"/>
      <c r="WCT2" s="1048"/>
      <c r="WCU2" s="1048"/>
      <c r="WCV2" s="1048"/>
      <c r="WCW2" s="1048"/>
      <c r="WCX2" s="1048"/>
      <c r="WCY2" s="1048"/>
      <c r="WCZ2" s="1048"/>
      <c r="WDA2" s="1048"/>
      <c r="WDB2" s="1048"/>
      <c r="WDC2" s="1048"/>
      <c r="WDD2" s="1048"/>
      <c r="WDE2" s="1048"/>
      <c r="WDF2" s="1048"/>
      <c r="WDG2" s="1048"/>
      <c r="WDH2" s="1048"/>
      <c r="WDI2" s="1048"/>
      <c r="WDJ2" s="1048"/>
      <c r="WDK2" s="1048"/>
      <c r="WDL2" s="1048"/>
      <c r="WDM2" s="1048"/>
      <c r="WDN2" s="1048"/>
      <c r="WDO2" s="1048"/>
      <c r="WDP2" s="1048"/>
      <c r="WDQ2" s="1048"/>
      <c r="WDR2" s="1048"/>
      <c r="WDS2" s="1048"/>
      <c r="WDT2" s="1048"/>
      <c r="WDU2" s="1048"/>
      <c r="WDV2" s="1048"/>
      <c r="WDW2" s="1048"/>
      <c r="WDX2" s="1048"/>
      <c r="WDY2" s="1048"/>
      <c r="WDZ2" s="1048"/>
      <c r="WEA2" s="1048"/>
      <c r="WEB2" s="1048"/>
      <c r="WEC2" s="1048"/>
      <c r="WED2" s="1048"/>
      <c r="WEE2" s="1048"/>
      <c r="WEF2" s="1048"/>
      <c r="WEG2" s="1048"/>
      <c r="WEH2" s="1048"/>
      <c r="WEI2" s="1048"/>
      <c r="WEJ2" s="1048"/>
      <c r="WEK2" s="1048"/>
      <c r="WEL2" s="1048"/>
      <c r="WEM2" s="1048"/>
      <c r="WEN2" s="1048"/>
      <c r="WEO2" s="1048"/>
      <c r="WEP2" s="1048"/>
      <c r="WEQ2" s="1048"/>
      <c r="WER2" s="1048"/>
      <c r="WES2" s="1048"/>
      <c r="WET2" s="1048"/>
      <c r="WEU2" s="1048"/>
      <c r="WEV2" s="1048"/>
      <c r="WEW2" s="1048"/>
      <c r="WEX2" s="1048"/>
      <c r="WEY2" s="1048"/>
      <c r="WEZ2" s="1048"/>
      <c r="WFA2" s="1048"/>
      <c r="WFB2" s="1048"/>
      <c r="WFC2" s="1048"/>
      <c r="WFD2" s="1048"/>
      <c r="WFE2" s="1048"/>
      <c r="WFF2" s="1048"/>
      <c r="WFG2" s="1048"/>
      <c r="WFH2" s="1048"/>
      <c r="WFI2" s="1048"/>
      <c r="WFJ2" s="1048"/>
      <c r="WFK2" s="1048"/>
      <c r="WFL2" s="1048"/>
      <c r="WFM2" s="1048"/>
      <c r="WFN2" s="1048"/>
      <c r="WFO2" s="1048"/>
      <c r="WFP2" s="1048"/>
      <c r="WFQ2" s="1048"/>
      <c r="WFR2" s="1048"/>
      <c r="WFS2" s="1048"/>
      <c r="WFT2" s="1048"/>
      <c r="WFU2" s="1048"/>
      <c r="WFV2" s="1048"/>
      <c r="WFW2" s="1048"/>
      <c r="WFX2" s="1048"/>
      <c r="WFY2" s="1048"/>
      <c r="WFZ2" s="1048"/>
      <c r="WGA2" s="1048"/>
      <c r="WGB2" s="1048"/>
      <c r="WGC2" s="1048"/>
      <c r="WGD2" s="1048"/>
      <c r="WGE2" s="1048"/>
      <c r="WGF2" s="1048"/>
      <c r="WGG2" s="1048"/>
      <c r="WGH2" s="1048"/>
      <c r="WGI2" s="1048"/>
      <c r="WGJ2" s="1048"/>
      <c r="WGK2" s="1048"/>
      <c r="WGL2" s="1048"/>
      <c r="WGM2" s="1048"/>
      <c r="WGN2" s="1048"/>
      <c r="WGO2" s="1048"/>
      <c r="WGP2" s="1048"/>
      <c r="WGQ2" s="1048"/>
      <c r="WGR2" s="1048"/>
      <c r="WGS2" s="1048"/>
      <c r="WGT2" s="1048"/>
      <c r="WGU2" s="1048"/>
      <c r="WGV2" s="1048"/>
      <c r="WGW2" s="1048"/>
      <c r="WGX2" s="1048"/>
      <c r="WGY2" s="1048"/>
      <c r="WGZ2" s="1048"/>
      <c r="WHA2" s="1048"/>
      <c r="WHB2" s="1048"/>
      <c r="WHC2" s="1048"/>
      <c r="WHD2" s="1048"/>
      <c r="WHE2" s="1048"/>
      <c r="WHF2" s="1048"/>
      <c r="WHG2" s="1048"/>
      <c r="WHH2" s="1048"/>
      <c r="WHI2" s="1048"/>
      <c r="WHJ2" s="1048"/>
      <c r="WHK2" s="1048"/>
      <c r="WHL2" s="1048"/>
      <c r="WHM2" s="1048"/>
      <c r="WHN2" s="1048"/>
      <c r="WHO2" s="1048"/>
      <c r="WHP2" s="1048"/>
      <c r="WHQ2" s="1048"/>
      <c r="WHR2" s="1048"/>
      <c r="WHS2" s="1048"/>
      <c r="WHT2" s="1048"/>
      <c r="WHU2" s="1048"/>
      <c r="WHV2" s="1048"/>
      <c r="WHW2" s="1048"/>
      <c r="WHX2" s="1048"/>
      <c r="WHY2" s="1048"/>
      <c r="WHZ2" s="1048"/>
      <c r="WIA2" s="1048"/>
      <c r="WIB2" s="1048"/>
      <c r="WIC2" s="1048"/>
      <c r="WID2" s="1048"/>
      <c r="WIE2" s="1048"/>
      <c r="WIF2" s="1048"/>
      <c r="WIG2" s="1048"/>
      <c r="WIH2" s="1048"/>
      <c r="WII2" s="1048"/>
      <c r="WIJ2" s="1048"/>
      <c r="WIK2" s="1048"/>
      <c r="WIL2" s="1048"/>
      <c r="WIM2" s="1048"/>
      <c r="WIN2" s="1048"/>
      <c r="WIO2" s="1048"/>
      <c r="WIP2" s="1048"/>
      <c r="WIQ2" s="1048"/>
      <c r="WIR2" s="1048"/>
      <c r="WIS2" s="1048"/>
      <c r="WIT2" s="1048"/>
      <c r="WIU2" s="1048"/>
      <c r="WIV2" s="1048"/>
      <c r="WIW2" s="1048"/>
      <c r="WIX2" s="1048"/>
      <c r="WIY2" s="1048"/>
      <c r="WIZ2" s="1048"/>
      <c r="WJA2" s="1048"/>
      <c r="WJB2" s="1048"/>
      <c r="WJC2" s="1048"/>
      <c r="WJD2" s="1048"/>
      <c r="WJE2" s="1048"/>
      <c r="WJF2" s="1048"/>
      <c r="WJG2" s="1048"/>
      <c r="WJH2" s="1048"/>
      <c r="WJI2" s="1048"/>
      <c r="WJJ2" s="1048"/>
      <c r="WJK2" s="1048"/>
      <c r="WJL2" s="1048"/>
      <c r="WJM2" s="1048"/>
      <c r="WJN2" s="1048"/>
      <c r="WJO2" s="1048"/>
      <c r="WJP2" s="1048"/>
      <c r="WJQ2" s="1048"/>
      <c r="WJR2" s="1048"/>
      <c r="WJS2" s="1048"/>
      <c r="WJT2" s="1048"/>
      <c r="WJU2" s="1048"/>
      <c r="WJV2" s="1048"/>
      <c r="WJW2" s="1048"/>
      <c r="WJX2" s="1048"/>
      <c r="WJY2" s="1048"/>
      <c r="WJZ2" s="1048"/>
      <c r="WKA2" s="1048"/>
      <c r="WKB2" s="1048"/>
      <c r="WKC2" s="1048"/>
      <c r="WKD2" s="1048"/>
      <c r="WKE2" s="1048"/>
      <c r="WKF2" s="1048"/>
      <c r="WKG2" s="1048"/>
      <c r="WKH2" s="1048"/>
      <c r="WKI2" s="1048"/>
      <c r="WKJ2" s="1048"/>
      <c r="WKK2" s="1048"/>
      <c r="WKL2" s="1048"/>
      <c r="WKM2" s="1048"/>
      <c r="WKN2" s="1048"/>
      <c r="WKO2" s="1048"/>
      <c r="WKP2" s="1048"/>
      <c r="WKQ2" s="1048"/>
      <c r="WKR2" s="1048"/>
      <c r="WKS2" s="1048"/>
      <c r="WKT2" s="1048"/>
      <c r="WKU2" s="1048"/>
      <c r="WKV2" s="1048"/>
      <c r="WKW2" s="1048"/>
      <c r="WKX2" s="1048"/>
      <c r="WKY2" s="1048"/>
      <c r="WKZ2" s="1048"/>
      <c r="WLA2" s="1048"/>
      <c r="WLB2" s="1048"/>
      <c r="WLC2" s="1048"/>
      <c r="WLD2" s="1048"/>
      <c r="WLE2" s="1048"/>
      <c r="WLF2" s="1048"/>
      <c r="WLG2" s="1048"/>
      <c r="WLH2" s="1048"/>
      <c r="WLI2" s="1048"/>
      <c r="WLJ2" s="1048"/>
      <c r="WLK2" s="1048"/>
      <c r="WLL2" s="1048"/>
      <c r="WLM2" s="1048"/>
      <c r="WLN2" s="1048"/>
      <c r="WLO2" s="1048"/>
      <c r="WLP2" s="1048"/>
      <c r="WLQ2" s="1048"/>
      <c r="WLR2" s="1048"/>
      <c r="WLS2" s="1048"/>
      <c r="WLT2" s="1048"/>
      <c r="WLU2" s="1048"/>
      <c r="WLV2" s="1048"/>
      <c r="WLW2" s="1048"/>
      <c r="WLX2" s="1048"/>
      <c r="WLY2" s="1048"/>
      <c r="WLZ2" s="1048"/>
      <c r="WMA2" s="1048"/>
      <c r="WMB2" s="1048"/>
      <c r="WMC2" s="1048"/>
      <c r="WMD2" s="1048"/>
      <c r="WME2" s="1048"/>
      <c r="WMF2" s="1048"/>
      <c r="WMG2" s="1048"/>
      <c r="WMH2" s="1048"/>
      <c r="WMI2" s="1048"/>
      <c r="WMJ2" s="1048"/>
      <c r="WMK2" s="1048"/>
      <c r="WML2" s="1048"/>
      <c r="WMM2" s="1048"/>
      <c r="WMN2" s="1048"/>
      <c r="WMO2" s="1048"/>
      <c r="WMP2" s="1048"/>
      <c r="WMQ2" s="1048"/>
      <c r="WMR2" s="1048"/>
      <c r="WMS2" s="1048"/>
      <c r="WMT2" s="1048"/>
      <c r="WMU2" s="1048"/>
      <c r="WMV2" s="1048"/>
      <c r="WMW2" s="1048"/>
      <c r="WMX2" s="1048"/>
      <c r="WMY2" s="1048"/>
      <c r="WMZ2" s="1048"/>
      <c r="WNA2" s="1048"/>
      <c r="WNB2" s="1048"/>
      <c r="WNC2" s="1048"/>
      <c r="WND2" s="1048"/>
      <c r="WNE2" s="1048"/>
      <c r="WNF2" s="1048"/>
      <c r="WNG2" s="1048"/>
      <c r="WNH2" s="1048"/>
      <c r="WNI2" s="1048"/>
      <c r="WNJ2" s="1048"/>
      <c r="WNK2" s="1048"/>
      <c r="WNL2" s="1048"/>
      <c r="WNM2" s="1048"/>
      <c r="WNN2" s="1048"/>
      <c r="WNO2" s="1048"/>
      <c r="WNP2" s="1048"/>
      <c r="WNQ2" s="1048"/>
      <c r="WNR2" s="1048"/>
      <c r="WNS2" s="1048"/>
      <c r="WNT2" s="1048"/>
      <c r="WNU2" s="1048"/>
      <c r="WNV2" s="1048"/>
      <c r="WNW2" s="1048"/>
      <c r="WNX2" s="1048"/>
      <c r="WNY2" s="1048"/>
      <c r="WNZ2" s="1048"/>
      <c r="WOA2" s="1048"/>
      <c r="WOB2" s="1048"/>
      <c r="WOC2" s="1048"/>
      <c r="WOD2" s="1048"/>
      <c r="WOE2" s="1048"/>
      <c r="WOF2" s="1048"/>
      <c r="WOG2" s="1048"/>
      <c r="WOH2" s="1048"/>
      <c r="WOI2" s="1048"/>
      <c r="WOJ2" s="1048"/>
      <c r="WOK2" s="1048"/>
      <c r="WOL2" s="1048"/>
      <c r="WOM2" s="1048"/>
      <c r="WON2" s="1048"/>
      <c r="WOO2" s="1048"/>
      <c r="WOP2" s="1048"/>
      <c r="WOQ2" s="1048"/>
      <c r="WOR2" s="1048"/>
      <c r="WOS2" s="1048"/>
      <c r="WOT2" s="1048"/>
      <c r="WOU2" s="1048"/>
      <c r="WOV2" s="1048"/>
      <c r="WOW2" s="1048"/>
      <c r="WOX2" s="1048"/>
      <c r="WOY2" s="1048"/>
      <c r="WOZ2" s="1048"/>
      <c r="WPA2" s="1048"/>
      <c r="WPB2" s="1048"/>
      <c r="WPC2" s="1048"/>
      <c r="WPD2" s="1048"/>
      <c r="WPE2" s="1048"/>
      <c r="WPF2" s="1048"/>
      <c r="WPG2" s="1048"/>
      <c r="WPH2" s="1048"/>
      <c r="WPI2" s="1048"/>
      <c r="WPJ2" s="1048"/>
      <c r="WPK2" s="1048"/>
      <c r="WPL2" s="1048"/>
      <c r="WPM2" s="1048"/>
      <c r="WPN2" s="1048"/>
      <c r="WPO2" s="1048"/>
      <c r="WPP2" s="1048"/>
      <c r="WPQ2" s="1048"/>
      <c r="WPR2" s="1048"/>
      <c r="WPS2" s="1048"/>
      <c r="WPT2" s="1048"/>
      <c r="WPU2" s="1048"/>
      <c r="WPV2" s="1048"/>
      <c r="WPW2" s="1048"/>
      <c r="WPX2" s="1048"/>
      <c r="WPY2" s="1048"/>
      <c r="WPZ2" s="1048"/>
      <c r="WQA2" s="1048"/>
      <c r="WQB2" s="1048"/>
      <c r="WQC2" s="1048"/>
      <c r="WQD2" s="1048"/>
      <c r="WQE2" s="1048"/>
      <c r="WQF2" s="1048"/>
      <c r="WQG2" s="1048"/>
      <c r="WQH2" s="1048"/>
      <c r="WQI2" s="1048"/>
      <c r="WQJ2" s="1048"/>
      <c r="WQK2" s="1048"/>
      <c r="WQL2" s="1048"/>
      <c r="WQM2" s="1048"/>
      <c r="WQN2" s="1048"/>
      <c r="WQO2" s="1048"/>
      <c r="WQP2" s="1048"/>
      <c r="WQQ2" s="1048"/>
      <c r="WQR2" s="1048"/>
      <c r="WQS2" s="1048"/>
      <c r="WQT2" s="1048"/>
      <c r="WQU2" s="1048"/>
      <c r="WQV2" s="1048"/>
      <c r="WQW2" s="1048"/>
      <c r="WQX2" s="1048"/>
      <c r="WQY2" s="1048"/>
      <c r="WQZ2" s="1048"/>
      <c r="WRA2" s="1048"/>
      <c r="WRB2" s="1048"/>
      <c r="WRC2" s="1048"/>
      <c r="WRD2" s="1048"/>
      <c r="WRE2" s="1048"/>
      <c r="WRF2" s="1048"/>
      <c r="WRG2" s="1048"/>
      <c r="WRH2" s="1048"/>
      <c r="WRI2" s="1048"/>
      <c r="WRJ2" s="1048"/>
      <c r="WRK2" s="1048"/>
      <c r="WRL2" s="1048"/>
      <c r="WRM2" s="1048"/>
      <c r="WRN2" s="1048"/>
      <c r="WRO2" s="1048"/>
      <c r="WRP2" s="1048"/>
      <c r="WRQ2" s="1048"/>
      <c r="WRR2" s="1048"/>
      <c r="WRS2" s="1048"/>
      <c r="WRT2" s="1048"/>
      <c r="WRU2" s="1048"/>
      <c r="WRV2" s="1048"/>
      <c r="WRW2" s="1048"/>
      <c r="WRX2" s="1048"/>
      <c r="WRY2" s="1048"/>
      <c r="WRZ2" s="1048"/>
      <c r="WSA2" s="1048"/>
      <c r="WSB2" s="1048"/>
      <c r="WSC2" s="1048"/>
      <c r="WSD2" s="1048"/>
      <c r="WSE2" s="1048"/>
      <c r="WSF2" s="1048"/>
      <c r="WSG2" s="1048"/>
      <c r="WSH2" s="1048"/>
      <c r="WSI2" s="1048"/>
      <c r="WSJ2" s="1048"/>
      <c r="WSK2" s="1048"/>
      <c r="WSL2" s="1048"/>
      <c r="WSM2" s="1048"/>
      <c r="WSN2" s="1048"/>
      <c r="WSO2" s="1048"/>
      <c r="WSP2" s="1048"/>
      <c r="WSQ2" s="1048"/>
      <c r="WSR2" s="1048"/>
      <c r="WSS2" s="1048"/>
      <c r="WST2" s="1048"/>
      <c r="WSU2" s="1048"/>
      <c r="WSV2" s="1048"/>
      <c r="WSW2" s="1048"/>
      <c r="WSX2" s="1048"/>
      <c r="WSY2" s="1048"/>
      <c r="WSZ2" s="1048"/>
      <c r="WTA2" s="1048"/>
      <c r="WTB2" s="1048"/>
      <c r="WTC2" s="1048"/>
      <c r="WTD2" s="1048"/>
      <c r="WTE2" s="1048"/>
      <c r="WTF2" s="1048"/>
      <c r="WTG2" s="1048"/>
      <c r="WTH2" s="1048"/>
      <c r="WTI2" s="1048"/>
      <c r="WTJ2" s="1048"/>
      <c r="WTK2" s="1048"/>
      <c r="WTL2" s="1048"/>
      <c r="WTM2" s="1048"/>
      <c r="WTN2" s="1048"/>
      <c r="WTO2" s="1048"/>
      <c r="WTP2" s="1048"/>
      <c r="WTQ2" s="1048"/>
      <c r="WTR2" s="1048"/>
      <c r="WTS2" s="1048"/>
      <c r="WTT2" s="1048"/>
      <c r="WTU2" s="1048"/>
      <c r="WTV2" s="1048"/>
      <c r="WTW2" s="1048"/>
      <c r="WTX2" s="1048"/>
      <c r="WTY2" s="1048"/>
      <c r="WTZ2" s="1048"/>
      <c r="WUA2" s="1048"/>
      <c r="WUB2" s="1048"/>
      <c r="WUC2" s="1048"/>
      <c r="WUD2" s="1048"/>
      <c r="WUE2" s="1048"/>
      <c r="WUF2" s="1048"/>
      <c r="WUG2" s="1048"/>
      <c r="WUH2" s="1048"/>
      <c r="WUI2" s="1048"/>
      <c r="WUJ2" s="1048"/>
      <c r="WUK2" s="1048"/>
      <c r="WUL2" s="1048"/>
      <c r="WUM2" s="1048"/>
      <c r="WUN2" s="1048"/>
      <c r="WUO2" s="1048"/>
      <c r="WUP2" s="1048"/>
      <c r="WUQ2" s="1048"/>
      <c r="WUR2" s="1048"/>
      <c r="WUS2" s="1048"/>
      <c r="WUT2" s="1048"/>
      <c r="WUU2" s="1048"/>
      <c r="WUV2" s="1048"/>
      <c r="WUW2" s="1048"/>
      <c r="WUX2" s="1048"/>
      <c r="WUY2" s="1048"/>
      <c r="WUZ2" s="1048"/>
      <c r="WVA2" s="1048"/>
      <c r="WVB2" s="1048"/>
      <c r="WVC2" s="1048"/>
      <c r="WVD2" s="1048"/>
      <c r="WVE2" s="1048"/>
      <c r="WVF2" s="1048"/>
      <c r="WVG2" s="1048"/>
      <c r="WVH2" s="1048"/>
      <c r="WVI2" s="1048"/>
      <c r="WVJ2" s="1048"/>
      <c r="WVK2" s="1048"/>
      <c r="WVL2" s="1048"/>
      <c r="WVM2" s="1048"/>
      <c r="WVN2" s="1048"/>
      <c r="WVO2" s="1048"/>
      <c r="WVP2" s="1048"/>
      <c r="WVQ2" s="1048"/>
      <c r="WVR2" s="1048"/>
      <c r="WVS2" s="1048"/>
      <c r="WVT2" s="1048"/>
      <c r="WVU2" s="1048"/>
      <c r="WVV2" s="1048"/>
      <c r="WVW2" s="1048"/>
      <c r="WVX2" s="1048"/>
      <c r="WVY2" s="1048"/>
      <c r="WVZ2" s="1048"/>
      <c r="WWA2" s="1048"/>
      <c r="WWB2" s="1048"/>
      <c r="WWC2" s="1048"/>
      <c r="WWD2" s="1048"/>
      <c r="WWE2" s="1048"/>
      <c r="WWF2" s="1048"/>
      <c r="WWG2" s="1048"/>
      <c r="WWH2" s="1048"/>
      <c r="WWI2" s="1048"/>
      <c r="WWJ2" s="1048"/>
      <c r="WWK2" s="1048"/>
      <c r="WWL2" s="1048"/>
      <c r="WWM2" s="1048"/>
      <c r="WWN2" s="1048"/>
      <c r="WWO2" s="1048"/>
      <c r="WWP2" s="1048"/>
      <c r="WWQ2" s="1048"/>
      <c r="WWR2" s="1048"/>
      <c r="WWS2" s="1048"/>
      <c r="WWT2" s="1048"/>
      <c r="WWU2" s="1048"/>
      <c r="WWV2" s="1048"/>
      <c r="WWW2" s="1048"/>
      <c r="WWX2" s="1048"/>
      <c r="WWY2" s="1048"/>
      <c r="WWZ2" s="1048"/>
      <c r="WXA2" s="1048"/>
      <c r="WXB2" s="1048"/>
      <c r="WXC2" s="1048"/>
      <c r="WXD2" s="1048"/>
      <c r="WXE2" s="1048"/>
      <c r="WXF2" s="1048"/>
      <c r="WXG2" s="1048"/>
      <c r="WXH2" s="1048"/>
      <c r="WXI2" s="1048"/>
      <c r="WXJ2" s="1048"/>
      <c r="WXK2" s="1048"/>
      <c r="WXL2" s="1048"/>
      <c r="WXM2" s="1048"/>
      <c r="WXN2" s="1048"/>
      <c r="WXO2" s="1048"/>
      <c r="WXP2" s="1048"/>
      <c r="WXQ2" s="1048"/>
      <c r="WXR2" s="1048"/>
      <c r="WXS2" s="1048"/>
      <c r="WXT2" s="1048"/>
      <c r="WXU2" s="1048"/>
      <c r="WXV2" s="1048"/>
      <c r="WXW2" s="1048"/>
      <c r="WXX2" s="1048"/>
      <c r="WXY2" s="1048"/>
      <c r="WXZ2" s="1048"/>
      <c r="WYA2" s="1048"/>
      <c r="WYB2" s="1048"/>
      <c r="WYC2" s="1048"/>
      <c r="WYD2" s="1048"/>
      <c r="WYE2" s="1048"/>
      <c r="WYF2" s="1048"/>
      <c r="WYG2" s="1048"/>
      <c r="WYH2" s="1048"/>
      <c r="WYI2" s="1048"/>
      <c r="WYJ2" s="1048"/>
      <c r="WYK2" s="1048"/>
      <c r="WYL2" s="1048"/>
      <c r="WYM2" s="1048"/>
      <c r="WYN2" s="1048"/>
      <c r="WYO2" s="1048"/>
      <c r="WYP2" s="1048"/>
      <c r="WYQ2" s="1048"/>
      <c r="WYR2" s="1048"/>
      <c r="WYS2" s="1048"/>
      <c r="WYT2" s="1048"/>
      <c r="WYU2" s="1048"/>
      <c r="WYV2" s="1048"/>
      <c r="WYW2" s="1048"/>
      <c r="WYX2" s="1048"/>
      <c r="WYY2" s="1048"/>
      <c r="WYZ2" s="1048"/>
      <c r="WZA2" s="1048"/>
      <c r="WZB2" s="1048"/>
      <c r="WZC2" s="1048"/>
      <c r="WZD2" s="1048"/>
      <c r="WZE2" s="1048"/>
      <c r="WZF2" s="1048"/>
      <c r="WZG2" s="1048"/>
      <c r="WZH2" s="1048"/>
      <c r="WZI2" s="1048"/>
      <c r="WZJ2" s="1048"/>
      <c r="WZK2" s="1048"/>
      <c r="WZL2" s="1048"/>
      <c r="WZM2" s="1048"/>
      <c r="WZN2" s="1048"/>
      <c r="WZO2" s="1048"/>
      <c r="WZP2" s="1048"/>
      <c r="WZQ2" s="1048"/>
      <c r="WZR2" s="1048"/>
      <c r="WZS2" s="1048"/>
      <c r="WZT2" s="1048"/>
      <c r="WZU2" s="1048"/>
      <c r="WZV2" s="1048"/>
      <c r="WZW2" s="1048"/>
      <c r="WZX2" s="1048"/>
      <c r="WZY2" s="1048"/>
      <c r="WZZ2" s="1048"/>
      <c r="XAA2" s="1048"/>
      <c r="XAB2" s="1048"/>
      <c r="XAC2" s="1048"/>
      <c r="XAD2" s="1048"/>
      <c r="XAE2" s="1048"/>
      <c r="XAF2" s="1048"/>
      <c r="XAG2" s="1048"/>
      <c r="XAH2" s="1048"/>
      <c r="XAI2" s="1048"/>
      <c r="XAJ2" s="1048"/>
      <c r="XAK2" s="1048"/>
      <c r="XAL2" s="1048"/>
      <c r="XAM2" s="1048"/>
      <c r="XAN2" s="1048"/>
      <c r="XAO2" s="1048"/>
      <c r="XAP2" s="1048"/>
      <c r="XAQ2" s="1048"/>
      <c r="XAR2" s="1048"/>
      <c r="XAS2" s="1048"/>
      <c r="XAT2" s="1048"/>
      <c r="XAU2" s="1048"/>
      <c r="XAV2" s="1048"/>
      <c r="XAW2" s="1048"/>
      <c r="XAX2" s="1048"/>
      <c r="XAY2" s="1048"/>
      <c r="XAZ2" s="1048"/>
      <c r="XBA2" s="1048"/>
      <c r="XBB2" s="1048"/>
      <c r="XBC2" s="1048"/>
      <c r="XBD2" s="1048"/>
      <c r="XBE2" s="1048"/>
      <c r="XBF2" s="1048"/>
      <c r="XBG2" s="1048"/>
      <c r="XBH2" s="1048"/>
      <c r="XBI2" s="1048"/>
      <c r="XBJ2" s="1048"/>
      <c r="XBK2" s="1048"/>
      <c r="XBL2" s="1048"/>
      <c r="XBM2" s="1048"/>
      <c r="XBN2" s="1048"/>
      <c r="XBO2" s="1048"/>
      <c r="XBP2" s="1048"/>
      <c r="XBQ2" s="1048"/>
      <c r="XBR2" s="1048"/>
      <c r="XBS2" s="1048"/>
      <c r="XBT2" s="1048"/>
      <c r="XBU2" s="1048"/>
      <c r="XBV2" s="1048"/>
      <c r="XBW2" s="1048"/>
      <c r="XBX2" s="1048"/>
      <c r="XBY2" s="1048"/>
      <c r="XBZ2" s="1048"/>
      <c r="XCA2" s="1048"/>
      <c r="XCB2" s="1048"/>
      <c r="XCC2" s="1048"/>
      <c r="XCD2" s="1048"/>
      <c r="XCE2" s="1048"/>
      <c r="XCF2" s="1048"/>
      <c r="XCG2" s="1048"/>
      <c r="XCH2" s="1048"/>
      <c r="XCI2" s="1048"/>
      <c r="XCJ2" s="1048"/>
      <c r="XCK2" s="1048"/>
      <c r="XCL2" s="1048"/>
      <c r="XCM2" s="1048"/>
      <c r="XCN2" s="1048"/>
      <c r="XCO2" s="1048"/>
      <c r="XCP2" s="1048"/>
      <c r="XCQ2" s="1048"/>
      <c r="XCR2" s="1048"/>
      <c r="XCS2" s="1048"/>
      <c r="XCT2" s="1048"/>
      <c r="XCU2" s="1048"/>
      <c r="XCV2" s="1048"/>
      <c r="XCW2" s="1048"/>
      <c r="XCX2" s="1048"/>
      <c r="XCY2" s="1048"/>
      <c r="XCZ2" s="1048"/>
      <c r="XDA2" s="1048"/>
      <c r="XDB2" s="1048"/>
      <c r="XDC2" s="1048"/>
      <c r="XDD2" s="1048"/>
      <c r="XDE2" s="1048"/>
      <c r="XDF2" s="1048"/>
      <c r="XDG2" s="1048"/>
      <c r="XDH2" s="1048"/>
      <c r="XDI2" s="1048"/>
      <c r="XDJ2" s="1048"/>
      <c r="XDK2" s="1048"/>
      <c r="XDL2" s="1048"/>
      <c r="XDM2" s="1048"/>
      <c r="XDN2" s="1048"/>
      <c r="XDO2" s="1048"/>
      <c r="XDP2" s="1048"/>
      <c r="XDQ2" s="1048"/>
      <c r="XDR2" s="1048"/>
      <c r="XDS2" s="1048"/>
      <c r="XDT2" s="1048"/>
      <c r="XDU2" s="1048"/>
      <c r="XDV2" s="1048"/>
      <c r="XDW2" s="1048"/>
      <c r="XDX2" s="1048"/>
      <c r="XDY2" s="1048"/>
      <c r="XDZ2" s="1048"/>
      <c r="XEA2" s="1048"/>
      <c r="XEB2" s="1048"/>
      <c r="XEC2" s="1048"/>
      <c r="XED2" s="1048"/>
      <c r="XEE2" s="1048"/>
      <c r="XEF2" s="1048"/>
      <c r="XEG2" s="1048"/>
      <c r="XEH2" s="1048"/>
      <c r="XEI2" s="1048"/>
      <c r="XEJ2" s="1048"/>
      <c r="XEK2" s="1048"/>
      <c r="XEL2" s="1048"/>
      <c r="XEM2" s="1048"/>
      <c r="XEN2" s="1048"/>
      <c r="XEO2" s="1048"/>
      <c r="XEP2" s="1048"/>
      <c r="XEQ2" s="1048"/>
      <c r="XER2" s="1048"/>
      <c r="XES2" s="1048"/>
      <c r="XET2" s="1048"/>
      <c r="XEU2" s="1048"/>
      <c r="XEV2" s="1048"/>
      <c r="XEW2" s="1048"/>
      <c r="XEX2" s="1048"/>
      <c r="XEY2" s="1048"/>
      <c r="XEZ2" s="1048"/>
      <c r="XFA2" s="1048"/>
      <c r="XFB2" s="1048"/>
      <c r="XFC2" s="1048"/>
      <c r="XFD2" s="1048"/>
    </row>
    <row r="4" spans="1:16384" ht="13.95" customHeight="1">
      <c r="A4" s="1045" t="str">
        <f t="shared" ref="A4:A35" si="0">C4</f>
        <v xml:space="preserve">Tavola 1 - </v>
      </c>
      <c r="B4" s="1049" t="s">
        <v>414</v>
      </c>
      <c r="C4" s="219" t="str">
        <f t="shared" ref="C4:C35" si="1">MID(B4,1,11)</f>
        <v xml:space="preserve">Tavola 1 - </v>
      </c>
      <c r="D4" s="219" t="str">
        <f t="shared" ref="D4:D25" si="2">MID(B4,10,160)</f>
        <v>- Imprese che esercitano l'attività assicurativa e riassicurativa in Italia</v>
      </c>
    </row>
    <row r="5" spans="1:16384" ht="13.95" customHeight="1">
      <c r="A5" s="219" t="str">
        <f t="shared" si="0"/>
        <v xml:space="preserve">Tavola 2 - </v>
      </c>
      <c r="B5" s="1049" t="s">
        <v>1072</v>
      </c>
      <c r="C5" s="219" t="str">
        <f t="shared" si="1"/>
        <v xml:space="preserve">Tavola 2 - </v>
      </c>
      <c r="D5" s="219" t="str">
        <f t="shared" si="2"/>
        <v>- Gestione Vita – Premi acquisiti (lavoro diretto) in Italia da imprese di stati UE e SEE operanti in regime di stabilimento nel 2020 per linea di business e pa</v>
      </c>
    </row>
    <row r="6" spans="1:16384" ht="13.95" customHeight="1">
      <c r="A6" s="219" t="str">
        <f t="shared" si="0"/>
        <v xml:space="preserve">Tavola 3 - </v>
      </c>
      <c r="B6" s="1049" t="s">
        <v>1073</v>
      </c>
      <c r="C6" s="219" t="str">
        <f t="shared" si="1"/>
        <v xml:space="preserve">Tavola 3 - </v>
      </c>
      <c r="D6" s="219" t="str">
        <f t="shared" si="2"/>
        <v>- Gestione Vita – Premi acquisiti (lavoro diretto) in Italia da imprese di stati UE e SEE operanti in regime di l.p.s. nel 2020 per linea di business e paese</v>
      </c>
    </row>
    <row r="7" spans="1:16384" ht="13.95" customHeight="1">
      <c r="A7" s="219" t="str">
        <f t="shared" si="0"/>
        <v xml:space="preserve">Tavola 4 - </v>
      </c>
      <c r="B7" s="1049" t="s">
        <v>1074</v>
      </c>
      <c r="C7" s="219" t="str">
        <f t="shared" si="1"/>
        <v xml:space="preserve">Tavola 4 - </v>
      </c>
      <c r="D7" s="219" t="str">
        <f t="shared" si="2"/>
        <v>- Gestione Danni – Premi acquisiti (lavoro diretto) in Italia da imprese di stati UE operanti in regime di stabilimento nel 2020 per linea di business e paese</v>
      </c>
    </row>
    <row r="8" spans="1:16384" ht="13.95" customHeight="1">
      <c r="A8" s="219" t="str">
        <f t="shared" si="0"/>
        <v xml:space="preserve">Tavola 5 - </v>
      </c>
      <c r="B8" s="1049" t="s">
        <v>1075</v>
      </c>
      <c r="C8" s="219" t="str">
        <f t="shared" si="1"/>
        <v xml:space="preserve">Tavola 5 - </v>
      </c>
      <c r="D8" s="219" t="str">
        <f t="shared" si="2"/>
        <v>- Gestione Danni – Premi acquisiti (lavoro diretto) in Italia da imprese di stati UE operanti in regime di l.p.s nel 2020 per linea di business e paese</v>
      </c>
    </row>
    <row r="9" spans="1:16384" ht="13.95" customHeight="1">
      <c r="A9" s="219" t="str">
        <f t="shared" si="0"/>
        <v xml:space="preserve">Tavola 6 - </v>
      </c>
      <c r="B9" s="1049" t="s">
        <v>415</v>
      </c>
      <c r="C9" s="219" t="str">
        <f t="shared" si="1"/>
        <v xml:space="preserve">Tavola 6 - </v>
      </c>
      <c r="D9" s="219" t="str">
        <f t="shared" si="2"/>
        <v>- Raccolta premi del portafoglio italiano ed estero, diretto e indiretto</v>
      </c>
    </row>
    <row r="10" spans="1:16384" ht="13.95" customHeight="1">
      <c r="A10" s="219" t="str">
        <f t="shared" si="0"/>
        <v xml:space="preserve">Tavola 7 - </v>
      </c>
      <c r="B10" s="1049" t="s">
        <v>416</v>
      </c>
      <c r="C10" s="219" t="str">
        <f t="shared" si="1"/>
        <v xml:space="preserve">Tavola 7 - </v>
      </c>
      <c r="D10" s="219" t="str">
        <f t="shared" si="2"/>
        <v>- Incidenza dei premi sul prodotto interno lordo</v>
      </c>
    </row>
    <row r="11" spans="1:16384" ht="13.95" customHeight="1">
      <c r="A11" s="219" t="str">
        <f t="shared" si="0"/>
        <v xml:space="preserve">Tavola 8 - </v>
      </c>
      <c r="B11" s="1049" t="s">
        <v>417</v>
      </c>
      <c r="C11" s="219" t="str">
        <f t="shared" si="1"/>
        <v xml:space="preserve">Tavola 8 - </v>
      </c>
      <c r="D11" s="219" t="str">
        <f t="shared" si="2"/>
        <v>- Raccolta premi per gruppo di controllo (portafoglio diretto italiano)</v>
      </c>
    </row>
    <row r="12" spans="1:16384" ht="13.95" customHeight="1">
      <c r="A12" s="219" t="str">
        <f t="shared" si="0"/>
        <v xml:space="preserve">Tavola 9 - </v>
      </c>
      <c r="B12" s="1049" t="s">
        <v>1117</v>
      </c>
      <c r="C12" s="219" t="str">
        <f t="shared" si="1"/>
        <v xml:space="preserve">Tavola 9 - </v>
      </c>
      <c r="D12" s="219" t="str">
        <f t="shared" si="2"/>
        <v>- Premi ceduti in riassicurazione rami danni e vita - 2020</v>
      </c>
    </row>
    <row r="13" spans="1:16384" ht="13.95" customHeight="1">
      <c r="A13" s="219" t="str">
        <f t="shared" si="0"/>
        <v>Tavola 10 -</v>
      </c>
      <c r="B13" s="1049" t="s">
        <v>517</v>
      </c>
      <c r="C13" s="219" t="str">
        <f t="shared" si="1"/>
        <v>Tavola 10 -</v>
      </c>
      <c r="D13" s="219" t="str">
        <f t="shared" si="2"/>
        <v xml:space="preserve"> - Rami vita - andamento della raccolta per ramo</v>
      </c>
    </row>
    <row r="14" spans="1:16384" ht="13.95" customHeight="1">
      <c r="A14" s="219" t="str">
        <f t="shared" si="0"/>
        <v>Tavola 11 -</v>
      </c>
      <c r="B14" s="1049" t="s">
        <v>518</v>
      </c>
      <c r="C14" s="219" t="str">
        <f t="shared" si="1"/>
        <v>Tavola 11 -</v>
      </c>
      <c r="D14" s="219" t="str">
        <f t="shared" si="2"/>
        <v xml:space="preserve"> - Rami vita - polizze individuali - andamento della raccolta per tipologia di prodotto</v>
      </c>
    </row>
    <row r="15" spans="1:16384" ht="13.95" customHeight="1">
      <c r="A15" s="219" t="str">
        <f t="shared" si="0"/>
        <v>Tavola 12 -</v>
      </c>
      <c r="B15" s="1049" t="s">
        <v>519</v>
      </c>
      <c r="C15" s="219" t="str">
        <f t="shared" si="1"/>
        <v>Tavola 12 -</v>
      </c>
      <c r="D15" s="219" t="str">
        <f t="shared" si="2"/>
        <v xml:space="preserve"> - Rami danni – andamento della raccolta per ramo</v>
      </c>
    </row>
    <row r="16" spans="1:16384" ht="13.95" customHeight="1">
      <c r="A16" s="219" t="str">
        <f t="shared" si="0"/>
        <v>Tavola 13 -</v>
      </c>
      <c r="B16" s="1049" t="s">
        <v>1283</v>
      </c>
      <c r="C16" s="219" t="str">
        <f t="shared" si="1"/>
        <v>Tavola 13 -</v>
      </c>
      <c r="D16" s="219" t="str">
        <f t="shared" si="2"/>
        <v xml:space="preserve"> - Principali voci dello stato patrimoniale (local gaap)</v>
      </c>
    </row>
    <row r="17" spans="1:7" ht="13.95" customHeight="1">
      <c r="A17" s="219" t="str">
        <f t="shared" si="0"/>
        <v>Tavola 14 -</v>
      </c>
      <c r="B17" s="1049" t="s">
        <v>418</v>
      </c>
      <c r="C17" s="219" t="str">
        <f t="shared" si="1"/>
        <v>Tavola 14 -</v>
      </c>
      <c r="D17" s="219" t="str">
        <f t="shared" si="2"/>
        <v xml:space="preserve"> - Stato patrimoniale - gestione vita e danni</v>
      </c>
    </row>
    <row r="18" spans="1:7" ht="13.95" customHeight="1">
      <c r="A18" s="219" t="str">
        <f t="shared" si="0"/>
        <v>Tavola 15 -</v>
      </c>
      <c r="B18" s="1049" t="s">
        <v>419</v>
      </c>
      <c r="C18" s="219" t="str">
        <f t="shared" si="1"/>
        <v>Tavola 15 -</v>
      </c>
      <c r="D18" s="219" t="str">
        <f t="shared" si="2"/>
        <v xml:space="preserve"> - Conto economico - gestione vita e danni</v>
      </c>
    </row>
    <row r="19" spans="1:7" ht="13.95" customHeight="1">
      <c r="A19" s="219" t="str">
        <f t="shared" si="0"/>
        <v>Tavola 16 -</v>
      </c>
      <c r="B19" s="1049" t="s">
        <v>1284</v>
      </c>
      <c r="C19" s="219" t="str">
        <f t="shared" si="1"/>
        <v>Tavola 16 -</v>
      </c>
      <c r="D19" s="219" t="str">
        <f t="shared" si="2"/>
        <v xml:space="preserve"> - Investimenti vita (classe C) e danni (local gaap)</v>
      </c>
    </row>
    <row r="20" spans="1:7" ht="13.95" customHeight="1">
      <c r="A20" s="219" t="str">
        <f t="shared" si="0"/>
        <v>Tavola 17 -</v>
      </c>
      <c r="B20" s="1049" t="s">
        <v>1285</v>
      </c>
      <c r="C20" s="219" t="str">
        <f t="shared" si="1"/>
        <v>Tavola 17 -</v>
      </c>
      <c r="D20" s="219" t="str">
        <f t="shared" si="2"/>
        <v xml:space="preserve"> - Investimenti vita (classe C) (local gaap)</v>
      </c>
    </row>
    <row r="21" spans="1:7" s="298" customFormat="1" ht="13.95" customHeight="1">
      <c r="A21" s="219" t="str">
        <f t="shared" si="0"/>
        <v>Tavola 18 -</v>
      </c>
      <c r="B21" s="1049" t="s">
        <v>1473</v>
      </c>
      <c r="C21" s="219" t="str">
        <f t="shared" si="1"/>
        <v>Tavola 18 -</v>
      </c>
      <c r="D21" s="219" t="str">
        <f t="shared" si="2"/>
        <v xml:space="preserve"> - Investimenti danni (local gaap)</v>
      </c>
    </row>
    <row r="22" spans="1:7" s="298" customFormat="1" ht="13.95" customHeight="1">
      <c r="A22" s="219" t="str">
        <f t="shared" si="0"/>
        <v>Tavola 19 -</v>
      </c>
      <c r="B22" s="1049" t="s">
        <v>1286</v>
      </c>
      <c r="C22" s="219" t="str">
        <f t="shared" si="1"/>
        <v>Tavola 19 -</v>
      </c>
      <c r="D22" s="219" t="str">
        <f t="shared" si="2"/>
        <v xml:space="preserve"> - Investimenti vita classe D (local gaap)</v>
      </c>
    </row>
    <row r="23" spans="1:7" ht="13.95" customHeight="1">
      <c r="A23" s="219" t="str">
        <f t="shared" si="0"/>
        <v>Tavola 20 -</v>
      </c>
      <c r="B23" s="1049" t="s">
        <v>523</v>
      </c>
      <c r="C23" s="219" t="str">
        <f t="shared" si="1"/>
        <v>Tavola 20 -</v>
      </c>
      <c r="D23" s="219" t="str">
        <f t="shared" si="2"/>
        <v xml:space="preserve"> - Risultato di esercizio - gestione vita</v>
      </c>
    </row>
    <row r="24" spans="1:7" ht="13.95" customHeight="1">
      <c r="A24" s="219" t="str">
        <f t="shared" si="0"/>
        <v>Tavola 21 -</v>
      </c>
      <c r="B24" s="1049" t="s">
        <v>524</v>
      </c>
      <c r="C24" s="219" t="str">
        <f t="shared" si="1"/>
        <v>Tavola 21 -</v>
      </c>
      <c r="D24" s="219" t="str">
        <f t="shared" si="2"/>
        <v xml:space="preserve"> - Risultato di esercizio - gestione danni</v>
      </c>
    </row>
    <row r="25" spans="1:7" s="298" customFormat="1" ht="13.95" customHeight="1">
      <c r="A25" s="219" t="str">
        <f t="shared" si="0"/>
        <v>Tavola 22 -</v>
      </c>
      <c r="B25" s="1049" t="s">
        <v>953</v>
      </c>
      <c r="C25" s="219" t="str">
        <f t="shared" si="1"/>
        <v>Tavola 22 -</v>
      </c>
      <c r="D25" s="219" t="str">
        <f t="shared" si="2"/>
        <v xml:space="preserve"> - Stato patrimoniale consolidato – Attività delle imprese che continuano ad applicare lo IAS 39 </v>
      </c>
      <c r="E25" s="1049"/>
      <c r="F25" s="1049"/>
      <c r="G25" s="1049"/>
    </row>
    <row r="26" spans="1:7" s="298" customFormat="1" ht="13.95" customHeight="1">
      <c r="A26" s="219" t="str">
        <f t="shared" si="0"/>
        <v>Tavola 23 -</v>
      </c>
      <c r="B26" s="1049" t="s">
        <v>1064</v>
      </c>
      <c r="C26" s="219" t="str">
        <f t="shared" si="1"/>
        <v>Tavola 23 -</v>
      </c>
    </row>
    <row r="27" spans="1:7" s="298" customFormat="1" ht="13.95" customHeight="1">
      <c r="A27" s="219" t="str">
        <f t="shared" si="0"/>
        <v>Tavola 24 -</v>
      </c>
      <c r="B27" s="1049" t="s">
        <v>954</v>
      </c>
      <c r="C27" s="219" t="str">
        <f t="shared" si="1"/>
        <v>Tavola 24 -</v>
      </c>
    </row>
    <row r="28" spans="1:7" s="298" customFormat="1" ht="13.95" customHeight="1">
      <c r="A28" s="219" t="str">
        <f t="shared" si="0"/>
        <v>Tavola 25 -</v>
      </c>
      <c r="B28" s="1049" t="s">
        <v>955</v>
      </c>
      <c r="C28" s="219" t="str">
        <f t="shared" si="1"/>
        <v>Tavola 25 -</v>
      </c>
    </row>
    <row r="29" spans="1:7" s="298" customFormat="1" ht="13.95" customHeight="1">
      <c r="A29" s="219" t="str">
        <f t="shared" si="0"/>
        <v>Tavola 26 -</v>
      </c>
      <c r="B29" s="1050" t="s">
        <v>964</v>
      </c>
      <c r="C29" s="219" t="str">
        <f t="shared" si="1"/>
        <v>Tavola 26 -</v>
      </c>
    </row>
    <row r="30" spans="1:7" s="298" customFormat="1" ht="13.95" customHeight="1">
      <c r="A30" s="219" t="str">
        <f t="shared" si="0"/>
        <v>Tavola 27 -</v>
      </c>
      <c r="B30" s="1049" t="s">
        <v>957</v>
      </c>
      <c r="C30" s="219" t="str">
        <f t="shared" si="1"/>
        <v>Tavola 27 -</v>
      </c>
    </row>
    <row r="31" spans="1:7" s="298" customFormat="1" ht="13.95" customHeight="1">
      <c r="A31" s="219" t="str">
        <f t="shared" si="0"/>
        <v>Tavola 28 -</v>
      </c>
      <c r="B31" s="1050" t="s">
        <v>958</v>
      </c>
      <c r="C31" s="219" t="str">
        <f t="shared" si="1"/>
        <v>Tavola 28 -</v>
      </c>
    </row>
    <row r="32" spans="1:7" s="298" customFormat="1" ht="13.95" customHeight="1">
      <c r="A32" s="219" t="str">
        <f t="shared" si="0"/>
        <v>Tavola 29 -</v>
      </c>
      <c r="B32" s="1050" t="s">
        <v>959</v>
      </c>
      <c r="C32" s="219" t="str">
        <f t="shared" si="1"/>
        <v>Tavola 29 -</v>
      </c>
    </row>
    <row r="33" spans="1:3" ht="13.95" customHeight="1">
      <c r="A33" s="219" t="str">
        <f t="shared" si="0"/>
        <v>Tavola 30 -</v>
      </c>
      <c r="B33" s="1050" t="s">
        <v>960</v>
      </c>
      <c r="C33" s="219" t="str">
        <f t="shared" si="1"/>
        <v>Tavola 30 -</v>
      </c>
    </row>
    <row r="34" spans="1:3" ht="13.95" customHeight="1">
      <c r="A34" s="219" t="str">
        <f t="shared" si="0"/>
        <v>Tavola 31 -</v>
      </c>
      <c r="B34" s="1050" t="s">
        <v>961</v>
      </c>
      <c r="C34" s="219" t="str">
        <f t="shared" si="1"/>
        <v>Tavola 31 -</v>
      </c>
    </row>
    <row r="35" spans="1:3" ht="13.95" customHeight="1">
      <c r="A35" s="219" t="str">
        <f t="shared" si="0"/>
        <v>Tavola 32 -</v>
      </c>
      <c r="B35" s="1050" t="s">
        <v>962</v>
      </c>
      <c r="C35" s="219" t="str">
        <f t="shared" si="1"/>
        <v>Tavola 32 -</v>
      </c>
    </row>
    <row r="36" spans="1:3" ht="13.95" customHeight="1">
      <c r="A36" s="219" t="str">
        <f t="shared" ref="A36:A95" si="3">C36</f>
        <v>Tavola 33 -</v>
      </c>
      <c r="B36" s="1050" t="s">
        <v>1118</v>
      </c>
      <c r="C36" s="219" t="str">
        <f t="shared" ref="C36:C95" si="4">MID(B36,1,11)</f>
        <v>Tavola 33 -</v>
      </c>
    </row>
    <row r="37" spans="1:3" ht="13.95" customHeight="1">
      <c r="A37" s="219" t="str">
        <f t="shared" si="3"/>
        <v>Tavola 34 -</v>
      </c>
      <c r="B37" s="1050" t="s">
        <v>1119</v>
      </c>
      <c r="C37" s="219" t="str">
        <f t="shared" si="4"/>
        <v>Tavola 34 -</v>
      </c>
    </row>
    <row r="38" spans="1:3" ht="13.95" customHeight="1">
      <c r="A38" s="219" t="str">
        <f t="shared" si="3"/>
        <v>Tavola 35 -</v>
      </c>
      <c r="B38" s="1050" t="s">
        <v>1120</v>
      </c>
      <c r="C38" s="219" t="str">
        <f t="shared" si="4"/>
        <v>Tavola 35 -</v>
      </c>
    </row>
    <row r="39" spans="1:3" ht="13.95" customHeight="1">
      <c r="A39" s="219" t="str">
        <f t="shared" si="3"/>
        <v>Tavola 36 -</v>
      </c>
      <c r="B39" s="1050" t="s">
        <v>1121</v>
      </c>
      <c r="C39" s="219" t="str">
        <f t="shared" si="4"/>
        <v>Tavola 36 -</v>
      </c>
    </row>
    <row r="40" spans="1:3" ht="13.95" customHeight="1">
      <c r="A40" s="219" t="str">
        <f t="shared" si="3"/>
        <v>Tavola 37 -</v>
      </c>
      <c r="B40" s="1050" t="s">
        <v>956</v>
      </c>
      <c r="C40" s="219" t="str">
        <f t="shared" si="4"/>
        <v>Tavola 37 -</v>
      </c>
    </row>
    <row r="41" spans="1:3" ht="13.95" customHeight="1">
      <c r="A41" s="219" t="str">
        <f t="shared" si="3"/>
        <v>Tavola 38 -</v>
      </c>
      <c r="B41" s="1050" t="s">
        <v>1108</v>
      </c>
      <c r="C41" s="219" t="str">
        <f t="shared" si="4"/>
        <v>Tavola 38 -</v>
      </c>
    </row>
    <row r="42" spans="1:3" ht="13.95" customHeight="1">
      <c r="A42" s="219" t="str">
        <f t="shared" si="3"/>
        <v>Tavola 39 -</v>
      </c>
      <c r="B42" s="1050" t="s">
        <v>1109</v>
      </c>
      <c r="C42" s="219" t="str">
        <f t="shared" si="4"/>
        <v>Tavola 39 -</v>
      </c>
    </row>
    <row r="43" spans="1:3" ht="13.95" customHeight="1">
      <c r="A43" s="219" t="str">
        <f t="shared" si="3"/>
        <v>Tavola 40 -</v>
      </c>
      <c r="B43" s="1050" t="s">
        <v>1110</v>
      </c>
      <c r="C43" s="219" t="str">
        <f t="shared" si="4"/>
        <v>Tavola 40 -</v>
      </c>
    </row>
    <row r="44" spans="1:3" ht="13.95" customHeight="1">
      <c r="A44" s="219" t="str">
        <f t="shared" si="3"/>
        <v>Tavola 41 -</v>
      </c>
      <c r="B44" s="1050" t="s">
        <v>1111</v>
      </c>
      <c r="C44" s="219" t="str">
        <f t="shared" si="4"/>
        <v>Tavola 41 -</v>
      </c>
    </row>
    <row r="45" spans="1:3" ht="13.95" customHeight="1">
      <c r="A45" s="219" t="str">
        <f t="shared" si="3"/>
        <v>Tavola 42 -</v>
      </c>
      <c r="B45" s="1050" t="s">
        <v>1112</v>
      </c>
      <c r="C45" s="219" t="str">
        <f t="shared" si="4"/>
        <v>Tavola 42 -</v>
      </c>
    </row>
    <row r="46" spans="1:3" ht="13.95" customHeight="1">
      <c r="A46" s="219" t="str">
        <f t="shared" si="3"/>
        <v>Tavola 43 -</v>
      </c>
      <c r="B46" s="1050" t="s">
        <v>1052</v>
      </c>
      <c r="C46" s="219" t="str">
        <f t="shared" si="4"/>
        <v>Tavola 43 -</v>
      </c>
    </row>
    <row r="47" spans="1:3" ht="13.95" customHeight="1">
      <c r="A47" s="219" t="str">
        <f t="shared" si="3"/>
        <v>Tavola 44 -</v>
      </c>
      <c r="B47" s="1050" t="s">
        <v>1053</v>
      </c>
      <c r="C47" s="219" t="str">
        <f t="shared" si="4"/>
        <v>Tavola 44 -</v>
      </c>
    </row>
    <row r="48" spans="1:3" ht="13.95" customHeight="1">
      <c r="A48" s="219" t="str">
        <f t="shared" si="3"/>
        <v>Tavola 45 -</v>
      </c>
      <c r="B48" s="1050" t="s">
        <v>1122</v>
      </c>
      <c r="C48" s="219" t="str">
        <f t="shared" si="4"/>
        <v>Tavola 45 -</v>
      </c>
    </row>
    <row r="49" spans="1:3" ht="13.95" customHeight="1">
      <c r="A49" s="219" t="str">
        <f t="shared" si="3"/>
        <v>Tavola 46 -</v>
      </c>
      <c r="B49" s="1050" t="s">
        <v>1096</v>
      </c>
      <c r="C49" s="219" t="str">
        <f t="shared" si="4"/>
        <v>Tavola 46 -</v>
      </c>
    </row>
    <row r="50" spans="1:3" ht="13.95" customHeight="1">
      <c r="A50" s="219" t="str">
        <f t="shared" si="3"/>
        <v>Tavola 47 -</v>
      </c>
      <c r="B50" s="1050" t="s">
        <v>1097</v>
      </c>
      <c r="C50" s="219" t="str">
        <f t="shared" si="4"/>
        <v>Tavola 47 -</v>
      </c>
    </row>
    <row r="51" spans="1:3" ht="13.95" customHeight="1">
      <c r="A51" s="219" t="str">
        <f t="shared" si="3"/>
        <v>Tavola 48 -</v>
      </c>
      <c r="B51" s="1049" t="s">
        <v>1116</v>
      </c>
      <c r="C51" s="219" t="str">
        <f t="shared" si="4"/>
        <v>Tavola 48 -</v>
      </c>
    </row>
    <row r="52" spans="1:3" ht="13.95" customHeight="1">
      <c r="A52" s="219" t="str">
        <f t="shared" si="3"/>
        <v>Tavola 49 -</v>
      </c>
      <c r="B52" s="1051" t="s">
        <v>1258</v>
      </c>
      <c r="C52" s="219" t="str">
        <f t="shared" si="4"/>
        <v>Tavola 49 -</v>
      </c>
    </row>
    <row r="53" spans="1:3" ht="13.95" customHeight="1">
      <c r="A53" s="219" t="str">
        <f t="shared" si="3"/>
        <v>Tavola 50 -</v>
      </c>
      <c r="B53" s="1051" t="s">
        <v>1259</v>
      </c>
      <c r="C53" s="219" t="str">
        <f t="shared" si="4"/>
        <v>Tavola 50 -</v>
      </c>
    </row>
    <row r="54" spans="1:3" ht="13.95" customHeight="1">
      <c r="A54" s="219" t="str">
        <f t="shared" si="3"/>
        <v>Tavola 51 -</v>
      </c>
      <c r="B54" s="1051" t="s">
        <v>1260</v>
      </c>
      <c r="C54" s="219" t="str">
        <f t="shared" si="4"/>
        <v>Tavola 51 -</v>
      </c>
    </row>
    <row r="55" spans="1:3" ht="13.95" customHeight="1">
      <c r="A55" s="219" t="str">
        <f t="shared" si="3"/>
        <v>Tavola 52 -</v>
      </c>
      <c r="B55" s="1051" t="s">
        <v>1261</v>
      </c>
      <c r="C55" s="219" t="str">
        <f t="shared" si="4"/>
        <v>Tavola 52 -</v>
      </c>
    </row>
    <row r="56" spans="1:3" ht="13.95" customHeight="1">
      <c r="A56" s="219" t="str">
        <f t="shared" si="3"/>
        <v>Tavola 53 -</v>
      </c>
      <c r="B56" s="1051" t="s">
        <v>1262</v>
      </c>
      <c r="C56" s="219" t="str">
        <f t="shared" si="4"/>
        <v>Tavola 53 -</v>
      </c>
    </row>
    <row r="57" spans="1:3" ht="13.95" customHeight="1">
      <c r="A57" s="219" t="str">
        <f t="shared" si="3"/>
        <v>Tavola 54 -</v>
      </c>
      <c r="B57" s="1278" t="s">
        <v>1263</v>
      </c>
      <c r="C57" s="219" t="str">
        <f t="shared" si="4"/>
        <v>Tavola 54 -</v>
      </c>
    </row>
    <row r="58" spans="1:3" ht="13.95" customHeight="1">
      <c r="A58" s="219" t="str">
        <f t="shared" si="3"/>
        <v>Tavola 55 -</v>
      </c>
      <c r="B58" s="1278" t="s">
        <v>1264</v>
      </c>
      <c r="C58" s="219" t="str">
        <f t="shared" si="4"/>
        <v>Tavola 55 -</v>
      </c>
    </row>
    <row r="59" spans="1:3" ht="13.95" customHeight="1">
      <c r="A59" s="219" t="str">
        <f t="shared" si="3"/>
        <v>Tavola 56 -</v>
      </c>
      <c r="B59" s="1051" t="s">
        <v>1265</v>
      </c>
      <c r="C59" s="219" t="str">
        <f t="shared" si="4"/>
        <v>Tavola 56 -</v>
      </c>
    </row>
    <row r="60" spans="1:3" ht="13.95" customHeight="1">
      <c r="A60" s="219" t="str">
        <f t="shared" si="3"/>
        <v>Tavola 57 -</v>
      </c>
      <c r="B60" s="1051" t="s">
        <v>1266</v>
      </c>
      <c r="C60" s="219" t="str">
        <f t="shared" si="4"/>
        <v>Tavola 57 -</v>
      </c>
    </row>
    <row r="61" spans="1:3" ht="13.95" customHeight="1">
      <c r="A61" s="219" t="str">
        <f t="shared" si="3"/>
        <v>Tavola 58 -</v>
      </c>
      <c r="B61" s="1051" t="s">
        <v>1267</v>
      </c>
      <c r="C61" s="219" t="str">
        <f t="shared" si="4"/>
        <v>Tavola 58 -</v>
      </c>
    </row>
    <row r="62" spans="1:3" ht="13.95" customHeight="1">
      <c r="A62" s="219" t="str">
        <f t="shared" si="3"/>
        <v>Tavola 59 -</v>
      </c>
      <c r="B62" s="1051" t="s">
        <v>1268</v>
      </c>
      <c r="C62" s="219" t="str">
        <f t="shared" si="4"/>
        <v>Tavola 59 -</v>
      </c>
    </row>
    <row r="63" spans="1:3" ht="13.95" customHeight="1">
      <c r="A63" s="219" t="str">
        <f t="shared" si="3"/>
        <v>Tavola 60 -</v>
      </c>
      <c r="B63" s="1051" t="s">
        <v>1269</v>
      </c>
      <c r="C63" s="219" t="str">
        <f t="shared" si="4"/>
        <v>Tavola 60 -</v>
      </c>
    </row>
    <row r="64" spans="1:3" ht="13.95" customHeight="1">
      <c r="A64" s="219" t="str">
        <f t="shared" si="3"/>
        <v>Tavola 61 -</v>
      </c>
      <c r="B64" s="1045" t="s">
        <v>1270</v>
      </c>
      <c r="C64" s="219" t="str">
        <f t="shared" si="4"/>
        <v>Tavola 61 -</v>
      </c>
    </row>
    <row r="65" spans="1:4" ht="13.95" customHeight="1">
      <c r="A65" s="219" t="str">
        <f t="shared" si="3"/>
        <v>Tavola 62 -</v>
      </c>
      <c r="B65" s="1045" t="s">
        <v>1271</v>
      </c>
      <c r="C65" s="219" t="str">
        <f t="shared" si="4"/>
        <v>Tavola 62 -</v>
      </c>
    </row>
    <row r="66" spans="1:4" ht="13.95" customHeight="1">
      <c r="A66" s="219" t="str">
        <f t="shared" si="3"/>
        <v>Tavola 63 -</v>
      </c>
      <c r="B66" s="1045" t="s">
        <v>1272</v>
      </c>
      <c r="C66" s="219" t="str">
        <f t="shared" si="4"/>
        <v>Tavola 63 -</v>
      </c>
    </row>
    <row r="67" spans="1:4" ht="13.95" customHeight="1">
      <c r="A67" s="219" t="str">
        <f t="shared" si="3"/>
        <v>Tavola 64 -</v>
      </c>
      <c r="B67" s="1045" t="s">
        <v>1273</v>
      </c>
      <c r="C67" s="219" t="str">
        <f t="shared" si="4"/>
        <v>Tavola 64 -</v>
      </c>
    </row>
    <row r="68" spans="1:4" ht="13.95" customHeight="1">
      <c r="A68" s="219" t="str">
        <f t="shared" si="3"/>
        <v>Tavola 65 -</v>
      </c>
      <c r="B68" s="1045" t="s">
        <v>1274</v>
      </c>
      <c r="C68" s="219" t="str">
        <f t="shared" si="4"/>
        <v>Tavola 65 -</v>
      </c>
    </row>
    <row r="69" spans="1:4" ht="13.95" customHeight="1">
      <c r="A69" s="219" t="str">
        <f t="shared" si="3"/>
        <v>Tavola 66 -</v>
      </c>
      <c r="B69" s="1045" t="s">
        <v>1275</v>
      </c>
      <c r="C69" s="219" t="str">
        <f t="shared" si="4"/>
        <v>Tavola 66 -</v>
      </c>
    </row>
    <row r="70" spans="1:4" ht="13.95" customHeight="1">
      <c r="A70" s="219" t="str">
        <f t="shared" si="3"/>
        <v>Tavola 67 -</v>
      </c>
      <c r="B70" s="1045" t="s">
        <v>1276</v>
      </c>
      <c r="C70" s="219" t="str">
        <f t="shared" si="4"/>
        <v>Tavola 67 -</v>
      </c>
    </row>
    <row r="71" spans="1:4" ht="13.95" customHeight="1">
      <c r="A71" s="219" t="str">
        <f t="shared" si="3"/>
        <v>Tavola 68 -</v>
      </c>
      <c r="B71" s="1045" t="s">
        <v>1277</v>
      </c>
      <c r="C71" s="219" t="str">
        <f t="shared" si="4"/>
        <v>Tavola 68 -</v>
      </c>
    </row>
    <row r="72" spans="1:4" ht="13.95" customHeight="1">
      <c r="A72" s="219" t="str">
        <f t="shared" si="3"/>
        <v>Tavola 69 -</v>
      </c>
      <c r="B72" s="1045" t="s">
        <v>1278</v>
      </c>
      <c r="C72" s="219" t="str">
        <f t="shared" si="4"/>
        <v>Tavola 69 -</v>
      </c>
    </row>
    <row r="73" spans="1:4" ht="13.95" customHeight="1">
      <c r="A73" s="219" t="str">
        <f t="shared" si="3"/>
        <v>Tavola 70 -</v>
      </c>
      <c r="B73" s="1045" t="s">
        <v>1279</v>
      </c>
      <c r="C73" s="219" t="str">
        <f t="shared" si="4"/>
        <v>Tavola 70 -</v>
      </c>
    </row>
    <row r="74" spans="1:4" ht="13.95" customHeight="1">
      <c r="A74" s="219" t="str">
        <f t="shared" si="3"/>
        <v>Tavola 71 -</v>
      </c>
      <c r="B74" s="1045" t="s">
        <v>1305</v>
      </c>
      <c r="C74" s="219" t="str">
        <f t="shared" si="4"/>
        <v>Tavola 71 -</v>
      </c>
      <c r="D74" s="219" t="s">
        <v>1306</v>
      </c>
    </row>
    <row r="75" spans="1:4" ht="13.95" customHeight="1">
      <c r="A75" s="219" t="str">
        <f t="shared" si="3"/>
        <v>Tavola 72 -</v>
      </c>
      <c r="B75" s="1045" t="s">
        <v>1315</v>
      </c>
      <c r="C75" s="219" t="str">
        <f t="shared" si="4"/>
        <v>Tavola 72 -</v>
      </c>
      <c r="D75" s="219" t="s">
        <v>1316</v>
      </c>
    </row>
    <row r="76" spans="1:4" ht="13.95" customHeight="1">
      <c r="A76" s="219" t="str">
        <f t="shared" si="3"/>
        <v>Tavola 73 -</v>
      </c>
      <c r="B76" s="1045" t="s">
        <v>1318</v>
      </c>
      <c r="C76" s="219" t="str">
        <f t="shared" si="4"/>
        <v>Tavola 73 -</v>
      </c>
      <c r="D76" s="219" t="s">
        <v>1319</v>
      </c>
    </row>
    <row r="77" spans="1:4" ht="13.95" customHeight="1">
      <c r="A77" s="219" t="str">
        <f t="shared" si="3"/>
        <v>Tavola 74 -</v>
      </c>
      <c r="B77" s="1045" t="s">
        <v>1322</v>
      </c>
      <c r="C77" s="219" t="str">
        <f t="shared" si="4"/>
        <v>Tavola 74 -</v>
      </c>
      <c r="D77" s="219" t="s">
        <v>1323</v>
      </c>
    </row>
    <row r="78" spans="1:4" ht="13.95" customHeight="1">
      <c r="A78" s="219" t="str">
        <f t="shared" si="3"/>
        <v>Tavola 75 -</v>
      </c>
      <c r="B78" s="1045" t="s">
        <v>1341</v>
      </c>
      <c r="C78" s="219" t="str">
        <f t="shared" si="4"/>
        <v>Tavola 75 -</v>
      </c>
      <c r="D78" s="219" t="s">
        <v>1342</v>
      </c>
    </row>
    <row r="79" spans="1:4" ht="13.95" customHeight="1">
      <c r="A79" s="219" t="str">
        <f t="shared" si="3"/>
        <v>Tavola 76 -</v>
      </c>
      <c r="B79" s="1045" t="s">
        <v>1345</v>
      </c>
      <c r="C79" s="219" t="str">
        <f t="shared" si="4"/>
        <v>Tavola 76 -</v>
      </c>
      <c r="D79" s="219" t="s">
        <v>1346</v>
      </c>
    </row>
    <row r="80" spans="1:4" ht="13.95" customHeight="1">
      <c r="A80" s="219" t="str">
        <f t="shared" si="3"/>
        <v>Tavola 77 -</v>
      </c>
      <c r="B80" s="1045" t="s">
        <v>1348</v>
      </c>
      <c r="C80" s="219" t="str">
        <f t="shared" si="4"/>
        <v>Tavola 77 -</v>
      </c>
    </row>
    <row r="81" spans="1:4" ht="13.95" customHeight="1">
      <c r="A81" s="219" t="str">
        <f t="shared" si="3"/>
        <v>Tavola 78 -</v>
      </c>
      <c r="B81" s="1045" t="s">
        <v>1349</v>
      </c>
      <c r="C81" s="219" t="str">
        <f t="shared" si="4"/>
        <v>Tavola 78 -</v>
      </c>
    </row>
    <row r="82" spans="1:4" ht="13.95" customHeight="1">
      <c r="A82" s="219" t="str">
        <f t="shared" si="3"/>
        <v>Tavola 79 -</v>
      </c>
      <c r="B82" s="1045" t="s">
        <v>1362</v>
      </c>
      <c r="C82" s="219" t="str">
        <f t="shared" si="4"/>
        <v>Tavola 79 -</v>
      </c>
      <c r="D82" s="219" t="s">
        <v>1363</v>
      </c>
    </row>
    <row r="83" spans="1:4" ht="13.95" customHeight="1">
      <c r="A83" s="219" t="str">
        <f t="shared" si="3"/>
        <v>Tavola 80 -</v>
      </c>
      <c r="B83" s="1045" t="s">
        <v>1374</v>
      </c>
      <c r="C83" s="219" t="str">
        <f t="shared" si="4"/>
        <v>Tavola 80 -</v>
      </c>
      <c r="D83" s="219" t="s">
        <v>1398</v>
      </c>
    </row>
    <row r="84" spans="1:4" ht="13.95" customHeight="1">
      <c r="A84" s="219" t="str">
        <f t="shared" si="3"/>
        <v>Tavola 81 -</v>
      </c>
      <c r="B84" s="1045" t="s">
        <v>1385</v>
      </c>
      <c r="C84" s="219" t="str">
        <f t="shared" si="4"/>
        <v>Tavola 81 -</v>
      </c>
      <c r="D84" s="219" t="s">
        <v>1398</v>
      </c>
    </row>
    <row r="85" spans="1:4" ht="13.95" customHeight="1">
      <c r="A85" s="219" t="str">
        <f t="shared" si="3"/>
        <v>Tavola 82 -</v>
      </c>
      <c r="B85" s="1045" t="s">
        <v>1390</v>
      </c>
      <c r="C85" s="219" t="str">
        <f t="shared" si="4"/>
        <v>Tavola 82 -</v>
      </c>
      <c r="D85" s="219" t="s">
        <v>1398</v>
      </c>
    </row>
    <row r="86" spans="1:4" ht="13.95" customHeight="1">
      <c r="A86" s="219" t="str">
        <f t="shared" si="3"/>
        <v>Tavola 83 -</v>
      </c>
      <c r="B86" s="1045" t="s">
        <v>1394</v>
      </c>
      <c r="C86" s="219" t="str">
        <f t="shared" si="4"/>
        <v>Tavola 83 -</v>
      </c>
      <c r="D86" s="219" t="s">
        <v>1398</v>
      </c>
    </row>
    <row r="87" spans="1:4" ht="13.95" customHeight="1">
      <c r="A87" s="219" t="str">
        <f t="shared" si="3"/>
        <v>Tavola 84 -</v>
      </c>
      <c r="B87" s="1045" t="s">
        <v>1396</v>
      </c>
      <c r="C87" s="219" t="str">
        <f t="shared" si="4"/>
        <v>Tavola 84 -</v>
      </c>
      <c r="D87" s="219" t="s">
        <v>1398</v>
      </c>
    </row>
    <row r="88" spans="1:4" ht="13.95" customHeight="1">
      <c r="A88" s="219" t="str">
        <f t="shared" si="3"/>
        <v>Tavola 85 -</v>
      </c>
      <c r="B88" s="1045" t="s">
        <v>1397</v>
      </c>
      <c r="C88" s="219" t="str">
        <f t="shared" si="4"/>
        <v>Tavola 85 -</v>
      </c>
    </row>
    <row r="89" spans="1:4" ht="13.95" customHeight="1">
      <c r="A89" s="219" t="str">
        <f t="shared" si="3"/>
        <v>Tavola 86 -</v>
      </c>
      <c r="B89" s="1045" t="s">
        <v>1432</v>
      </c>
      <c r="C89" s="219" t="str">
        <f t="shared" si="4"/>
        <v>Tavola 86 -</v>
      </c>
      <c r="D89" s="219" t="s">
        <v>1433</v>
      </c>
    </row>
    <row r="90" spans="1:4" ht="13.95" customHeight="1">
      <c r="A90" s="219" t="str">
        <f t="shared" si="3"/>
        <v>Tavola 87 -</v>
      </c>
      <c r="B90" s="1045" t="s">
        <v>1448</v>
      </c>
      <c r="C90" s="219" t="str">
        <f t="shared" si="4"/>
        <v>Tavola 87 -</v>
      </c>
      <c r="D90" s="219" t="s">
        <v>1450</v>
      </c>
    </row>
    <row r="91" spans="1:4" ht="13.95" customHeight="1">
      <c r="A91" s="219" t="str">
        <f t="shared" si="3"/>
        <v>Tavola 88 -</v>
      </c>
      <c r="B91" s="1045" t="s">
        <v>1449</v>
      </c>
      <c r="C91" s="219" t="str">
        <f t="shared" si="4"/>
        <v>Tavola 88 -</v>
      </c>
      <c r="D91" s="219" t="s">
        <v>1450</v>
      </c>
    </row>
    <row r="92" spans="1:4" ht="13.95" customHeight="1">
      <c r="A92" s="219" t="str">
        <f t="shared" si="3"/>
        <v>Tavola 89 -</v>
      </c>
      <c r="B92" s="1045" t="s">
        <v>1451</v>
      </c>
      <c r="C92" s="219" t="str">
        <f t="shared" si="4"/>
        <v>Tavola 89 -</v>
      </c>
      <c r="D92" s="219" t="s">
        <v>1450</v>
      </c>
    </row>
    <row r="93" spans="1:4" ht="13.95" customHeight="1">
      <c r="A93" s="219" t="str">
        <f t="shared" si="3"/>
        <v>Tavola 90 -</v>
      </c>
      <c r="B93" s="1045" t="s">
        <v>1452</v>
      </c>
      <c r="C93" s="219" t="str">
        <f t="shared" si="4"/>
        <v>Tavola 90 -</v>
      </c>
      <c r="D93" s="219" t="s">
        <v>1450</v>
      </c>
    </row>
    <row r="94" spans="1:4" ht="13.95" customHeight="1">
      <c r="A94" s="219" t="str">
        <f t="shared" si="3"/>
        <v>Tavola 91 -</v>
      </c>
      <c r="B94" s="219" t="s">
        <v>1436</v>
      </c>
      <c r="C94" s="219" t="str">
        <f t="shared" si="4"/>
        <v>Tavola 91 -</v>
      </c>
      <c r="D94" s="219" t="s">
        <v>1450</v>
      </c>
    </row>
    <row r="95" spans="1:4" ht="13.95" customHeight="1">
      <c r="A95" s="219" t="str">
        <f t="shared" si="3"/>
        <v>Tavola 92 -</v>
      </c>
      <c r="B95" s="219" t="s">
        <v>1437</v>
      </c>
      <c r="C95" s="219" t="str">
        <f t="shared" si="4"/>
        <v>Tavola 92 -</v>
      </c>
      <c r="D95" s="219" t="s">
        <v>1450</v>
      </c>
    </row>
  </sheetData>
  <hyperlinks>
    <hyperlink ref="B4" location="'Tavola 1'!A1" display="Tavola 1 - Imprese che esercitano l'attività assicurativa e riassicurativa in Italia"/>
    <hyperlink ref="B5" location="'Tavola 2'!A1" display="Tavola 2 - Gestione Vita - Premi acquisiti (lavoro diretto) in Italia da imprese di stati U.E. e S.E.E. operanti in regime di stabilimento nel 2016 per linea di business e paese"/>
    <hyperlink ref="B6" location="'Tavola 3'!A1" display="Tavola 3 - Gestione Vita - Premi acquisiti (lavoro diretto) in Italia da imprese di stati U.E. e S.E.E. operanti in regime di l.p.s. nel 2016 per linea di business e paese"/>
    <hyperlink ref="B7" location="'Tavola 4'!A1" display="Tavola 4 - Gestione Danni - Premi acquisiti (lavoro diretto) in Italia da imprese di stati U.E. operanti in regime di stabilimento nel 2016 per linea di business e paese"/>
    <hyperlink ref="B9" location="'Tavola 6'!A1" display="Tavola 6 - Raccolta premi del portafoglio italiano ed estero, diretto e indiretto"/>
    <hyperlink ref="B10" location="'Tavola 7'!A1" display="Tavola 7 - Incidenza dei premi sul prodotto interno lordo"/>
    <hyperlink ref="B11" location="'Tavola 8'!A1" display="Tavola 8 - Raccolta premi per gruppo di controllo (portafoglio diretto italiano)"/>
    <hyperlink ref="B12" location="'Tavola 9'!A1" display="Tavola 9 - Premi ceduti in riassicurazione rami danni e vita - 2016"/>
    <hyperlink ref="B13" location="'Tavola 10'!A1" display="Tavola 10 - Rami vita - andamento della raccolta per ramo (lavoro diretto italiano)"/>
    <hyperlink ref="B14" location="'Tavola 11'!A1" display="Tavola 11 - Rami vita - polizze individuali - andamento della raccolta per tipologia di prodotto (lavoro diretto italiano)"/>
    <hyperlink ref="B16" location="'Tavola 13'!A1" display="Tavola 13 - Principali voci dello stato patrimoniale (local gaap)"/>
    <hyperlink ref="B17" location="'Tavola 14'!A1" display="Tavola 14 - Stato patrimoniale - gestione vita e danni"/>
    <hyperlink ref="B18" location="'Tavola 15'!A1" display="Tavola 15 - Conto economico - gestione vita e danni"/>
    <hyperlink ref="B19" location="'Tavola 16'!A1" display="Tavola 16 - Investimenti vita (classe C) e danni"/>
    <hyperlink ref="B20" location="'Tavola 17'!A1" display="Tavola 17 - Investimenti vita (classe C)"/>
    <hyperlink ref="B21" location="'Tavola 18'!A1" display="Tavola 18 - Investimenti vita classe D"/>
    <hyperlink ref="B22" location="'Tavola 19'!A1" display="Tavola 19 - Investimenti danni"/>
    <hyperlink ref="B23" location="'Tavola 20'!A1" display="Tavola 20 - Ripartizione del risultato di esercizio - gestione vita"/>
    <hyperlink ref="B24" location="'Tavola 21'!A1" display="Tavola 21 - Ripartizione del risultato di esercizio - gestione danni"/>
    <hyperlink ref="B15" location="'Tavola 12'!A1" display="Tavola 12 - Rami danni - Premi del portafoglio diretto italiano"/>
    <hyperlink ref="B26" location="'Tavola 23'!_Toc42950159" display="Tavola 23 - Stato patrimoniale - Patrimonio netto e passività delle imprese che continuano ad applicare lo IAS 39 "/>
    <hyperlink ref="B27" location="'Tavola 24'!A1" display="Tavola 24 - Stato patrimoniale consolidato – Attività delle imprese che applicano l'IFRS 9 dal 1 gennaio 2018 "/>
    <hyperlink ref="B28" location="'Tavola 25'!A1" display="Tavola 25 - Stato patrimoniale consolidato – patrimonio netto e passività delle imprese che applicano l'IFRS 9 dal 1 gennaio 2018 "/>
    <hyperlink ref="B48" location="'Tavola 45'!_Toc517367915" display="Tavola 45 - Incidentalità per chilometro nelle province italiane"/>
    <hyperlink ref="B36" location="'Tavola 33'!A1" display="Tavola 33 - Rami vita – riserve tecniche del portafoglio diretto italiano per ramo – 2018"/>
    <hyperlink ref="B29" location="'Tavola 26)'!A1" display="Tavola 26 - Bilancio consolidato - stato patrimoniale"/>
    <hyperlink ref="B30" location="'Tavola 27'!A1" display="Tavola 27 - Conto economico consolidato delle imprese che applicano l'IFRS 9 dal 1 gennaio 2018 "/>
    <hyperlink ref="B31" location="'Tavola 28'!A1" display="Tavola 28 - Attività a copertura delle riserve tecniche vita (esclusi contratti collegati a indici o quote di OICR o derivanti dalla gestione dei fondi pensione) "/>
    <hyperlink ref="B32" location="'Tavola 29'!A1" display="Tavola 29 - Attività a copertura delle riserve tecniche vita relative a contratti direttamente collegati a indici o a quote di OICR "/>
    <hyperlink ref="B33" location="'Tavola 30'!A1" display="Tavola 30 - Attività a copertura delle riserve tecniche derivanti dalla gestione dei fondi pensione "/>
    <hyperlink ref="B34" location="'Tavola 31'!A1" display="Tavola 31 -Attività a copertura delle riserve tecniche danni "/>
    <hyperlink ref="B35" location="'Tavola 32'!A1" display="Tavola 32 - Riserve tecniche del portafoglio italiano ed estero, diretto e indiretto"/>
    <hyperlink ref="B37" location="'Tavola 34'!A1" display="Tavola 34 - Rami vita - riserve tecniche del portafoglio diretto italiano per ramo - 2019"/>
    <hyperlink ref="B38" location="'Tavola 35'!A1" display="Tavola 35 - Rami danni - riserve tecniche del portafoglio diretto italiano per ramo - 2018"/>
    <hyperlink ref="B39" location="'Tavola 36'!A1" display="Tavola 36 - Rami danni - riserve tecniche del portafoglio diretto italiano per ramo - 2019"/>
    <hyperlink ref="B40" location="'Tavola 37'!A1" display="Tavola 37 - Rapporto sinistri dell'esercizio a premi di competenza - rami danni"/>
    <hyperlink ref="B46" location="'Tavola 43'!_Toc517367910" display="Tavola 43 - R.c. auto - Statistiche sulla distribuzione dei premi effettivi stimati in IPER "/>
    <hyperlink ref="B47" location="'Tavola 44'!_Toc42950192" display="Tavola 44 - R.c. auto - Statistiche sulla distribuzione dei premi effettivi IPER - variazioni     "/>
    <hyperlink ref="B41" location="'Tavola 38 '!A1" display="Tavola 38 - R.c. auto - Premi lordi, sinistri e caricamento globale – 2020"/>
    <hyperlink ref="B42" location="'Tavol 39 '!A1" display="Tavola 39 - R.c.auto - Loss ratio, frequenza, costo medio, premio e caricamento globale – 2020"/>
    <hyperlink ref="B43" location="'Tavola 40'!Area_stampa" display="Tavola 40 - R.c.auto - Composizione sinistri gestiti – 2020"/>
    <hyperlink ref="B44" location="'Taola 41'!Area_stampa" display="Tavola 41 - R.c.auto - Velocità di liquidazione per sinistri gestiti - 2020 "/>
    <hyperlink ref="B45" location="'Tavola 42'!Area_stampa" display="Tavola 42 - R.c.auto - Costo medio per sinistri gestiti – 2020"/>
    <hyperlink ref="B49" location="'Tavola 46'!A1" display="Tavola 46 - Settore autovetture (lordo IBNR)"/>
    <hyperlink ref="B50" location="'Tavola 47'!A1" display="Tavola 47 - Settore ciclomotori e motocicli (lordo IBNR)"/>
    <hyperlink ref="B51" location="'Tavola 48'!A1" display="Tavola 48 -Saldo di riserva sinistri (RS) su premi di competenza"/>
    <hyperlink ref="B52" location="'Tavola 49'!A1" display="Tavola 49 - Solvency II - Stato patrimoniale delle imprese nazionali "/>
    <hyperlink ref="B53" location="'Tavola 50'!A1" display="Tavola 50 - Solvency II - Stato patrimoniale delle imprese nazionali vita"/>
    <hyperlink ref="B54" location="'Tavola 51'!A1" display="Tavola 51 - Solvency II - Stato patrimoniale delle imprese nazionali danni"/>
    <hyperlink ref="B55" location="'Tavola 52'!A1" display="Tavola 52 - Solvency II - Stato patrimoniale delle imprese nazionali miste"/>
    <hyperlink ref="B56" location="'Tavola 53'!A1" display="Tavola 53 - Solvency II - Stato patrimoniale dei gruppi nazionali"/>
    <hyperlink ref="B59" location="'Tavola 56'!A1" display="Tavola 56 - Solvency II - Composizione dei titoli di Stato italiani ed esteri delle imprese italiane per classe di rating"/>
    <hyperlink ref="B60" location="'Tavola 57'!A1" display="Tavola 57 - Solvency II - Composizione dei titoli corporate delle imprese italiane per classe di rating"/>
    <hyperlink ref="B61" location="'Tavola 58'!A1" display="Tavola 58 -  SCR ratio e sue componenti per comparto"/>
    <hyperlink ref="B62" location="'Tavola 59'!A1" display="Tavola 59 - Fondi propri ammissibili per soddisfare il requisito patrimoniale di solvibilità (SCR) "/>
    <hyperlink ref="B63" location="'Tavola 60'!A1" display="Tavola 60 - Composizione del Basic Solvency Capital Requirement"/>
    <hyperlink ref="B64" location="'Tavola 61'!A1" display="Tavola 61 - Composizione del Life underwriting risk"/>
    <hyperlink ref="B65" location="'Tavola 62'!A1" display="Tavola 62 - SCR ratio in Europa"/>
    <hyperlink ref="A4" location="'Tavola 1'!A1" display="'Tavola 1'!A1"/>
    <hyperlink ref="B66" location="'Tavola 63'!A1" display="Tavola 63 - Solvency II - Investimenti vita e danni"/>
    <hyperlink ref="B67" location="'Tavola 64'!A1" display="Tavola 64 - Solvency II - Attivi sotto forma di titoli di stato detenuti dalle imprese vigilate dall'IVASS distinte per assetti proprietari"/>
    <hyperlink ref="B68" location="'Tavola 65'!A1" display="Tavola 65 - Solvency II - Riserve tecniche vita e danni"/>
    <hyperlink ref="B69" location="'Tavola 66'!A1" display="Tavola 66 - Solvency II - Riserve tecniche vita"/>
    <hyperlink ref="B70" location="'Tavola 67'!A1" display="Tavola 67 - Solvency II - Riserve Tecniche Danni "/>
    <hyperlink ref="B71" location="'Tavola 69'!A1" display="Tavola 68 -  SCR ratio e sue componenti per comparto"/>
    <hyperlink ref="B72" location="'Tavola 69'!A1" display="Tavola 69 - Fondi propri ammissibili per soddisfare l'SCR"/>
    <hyperlink ref="B73" location="'Tavola 70'!A1" display="Tavola 70 - SCR ratio per modalità di calcolo e attività dell'impresa"/>
    <hyperlink ref="B74" location="'Tavola 71'!A1" display="Tavola 71 - Riserva di riconciliazione e EPIFP"/>
    <hyperlink ref="B75" location="'Tavola 72'!A1" display="Tavola 72 - Stato patrimoniale delle imprese assicurative nei principali Paesi Europei - quarto trimestre 2022"/>
    <hyperlink ref="B76" location="'Tavola 73'!A1" display="Tavola 73 - Raccolta premi del portafoglio italiano ed estero, diretto e indiretto"/>
    <hyperlink ref="B77" location="'Tavola 74'!A1" display="Tavola 74 - Indice di penetrazione assicurativa"/>
    <hyperlink ref="B78" location="'Tavola 75'!A1" display="Tavola 75 - Raccolta premi dei rami danni (premi contabilizzati del lavoro diretto italiano)"/>
    <hyperlink ref="B79" location="'Tavola 76'!A1" display="Tavola 76 - Sintesi dello Stato Patrimoniale (local gaap)"/>
    <hyperlink ref="B80" location="'Tavola 77'!A1" display="Tavola 77 - Utile / perdita d'esercizio – gestioni vita e danni"/>
    <hyperlink ref="B81" location="'tavola 78'!A1" display="Tavola 78 - ROE gestioni vita e danni"/>
    <hyperlink ref="B82" location="'tavola 79'!A1" display="Tavola 79 - Conto tecnico r.c. auto e natanti – Imprese nazionali e rappresentanze di imprese extra UE"/>
    <hyperlink ref="B83" location="'Tavola 80'!A1" display="Tavola 80 - Conto tecnico dei rami danni diversi dalla r.c. auto e natanti – "/>
    <hyperlink ref="B84" location="'Tavola 81'!A1" display="Tavola 81 - Attivi a copertura delle riserve tecniche del portafoglio diretto - Riepilogo/Riserve tecniche da coprire del portafoglio diretto - Riepilogo"/>
    <hyperlink ref="B85" location="'Tavola 82'!A1" display="Tavola 82 - Attivi a copertura delle riserve tecniche del portafoglio diretto vita"/>
    <hyperlink ref="B86" location="'Tavola 83'!A1" display="Tavola 83 - Attivi a copertura delle riserve tecniche del portafoglio diretto - Contratti linked - Classe D.I"/>
    <hyperlink ref="B87" location="'Tavola 84'!A1" display="Tavola 84 - Attivi a copertura delle riserve tecniche del portafoglio diretto - Gestione di Fondi pensione - Classe D.II"/>
    <hyperlink ref="B88" location="'Tavola 85'!A1" display="Tavola 85 - Attivi a copertura delle riserve tecniche del portafoglio diretto danni"/>
    <hyperlink ref="B89" location="'Tavola 86'!A1" display="Tavola 86 - Ripartizione delle imprese autorizzate a operare in Italia per tipo di attività – 2022"/>
    <hyperlink ref="B90" location="'Tavola 87'!A1" display="Tavola 87 - Ripartizione geografica delle imprese/stabilimenti SEE ammessi a operare in Italia in regime di stabilimento e di l.p.s."/>
    <hyperlink ref="B91" location="'Tavola 88'!A1" display="Tavola 88 -  Premi diretti raccolti in Italia"/>
    <hyperlink ref="B92" location="'Tavola 89'!A1" display="Tavola 89 - Imprese autorizzate o ammesse ad eccedere all'attività assicurativa in Italia"/>
    <hyperlink ref="B93" location="'Tavola 90'!A1" display="Tavola 90 - Oneri e riscatti rispetto ai premi - "/>
    <hyperlink ref="B8" location="'Tavola 5'!A1" display="Tavola 5 - Gestione Danni - Premi acquisiti (lavoro diretto) in Italia da imprese di stati U.E. operanti in regime di l.p.s nel 2016 per linea di business e paese"/>
  </hyperlink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rgb="FF002060"/>
  </sheetPr>
  <dimension ref="A1:XEO112"/>
  <sheetViews>
    <sheetView showGridLines="0" tabSelected="1" topLeftCell="E1" zoomScale="90" zoomScaleNormal="90" workbookViewId="0">
      <selection activeCell="C1" sqref="C1"/>
    </sheetView>
  </sheetViews>
  <sheetFormatPr defaultColWidth="9.21875" defaultRowHeight="11.4"/>
  <cols>
    <col min="1" max="1" width="9.21875" style="1394" hidden="1" customWidth="1"/>
    <col min="2" max="2" width="6" style="298" hidden="1" customWidth="1"/>
    <col min="3" max="3" width="7.21875" style="298" hidden="1" customWidth="1"/>
    <col min="4" max="4" width="7.77734375" style="298" hidden="1" customWidth="1"/>
    <col min="5" max="5" width="12.21875" style="298" customWidth="1"/>
    <col min="6" max="6" width="151.77734375" style="1331" customWidth="1"/>
    <col min="7" max="16384" width="9.21875" style="298"/>
  </cols>
  <sheetData>
    <row r="1" spans="1:16369" s="1405" customFormat="1" ht="56.55" customHeight="1">
      <c r="A1" s="1404" t="str">
        <f ca="1">(MID(CELL("nomefile",H2),FIND("]",CELL("nomefile",H2),1)+1,20))</f>
        <v xml:space="preserve">Indice </v>
      </c>
      <c r="E1" s="1406"/>
      <c r="F1" s="1407"/>
      <c r="J1" s="1408"/>
      <c r="K1" s="1408"/>
      <c r="L1" s="1408"/>
      <c r="M1" s="1408"/>
      <c r="N1" s="1408"/>
      <c r="O1" s="1408"/>
      <c r="P1" s="1408"/>
      <c r="Q1" s="1408"/>
      <c r="R1" s="1408"/>
      <c r="S1" s="1408"/>
      <c r="T1" s="1408"/>
      <c r="U1" s="1408"/>
      <c r="V1" s="1408"/>
      <c r="W1" s="1408"/>
      <c r="X1" s="1408"/>
      <c r="Y1" s="1408"/>
      <c r="Z1" s="1408"/>
      <c r="AA1" s="1408"/>
      <c r="AB1" s="1408"/>
      <c r="AC1" s="1408"/>
      <c r="AD1" s="1408"/>
      <c r="AE1" s="1408"/>
      <c r="AF1" s="1408"/>
      <c r="AG1" s="1408"/>
      <c r="AH1" s="1408"/>
      <c r="AI1" s="1408"/>
      <c r="AJ1" s="1408"/>
      <c r="AK1" s="1408"/>
      <c r="AL1" s="1408"/>
      <c r="AM1" s="1408"/>
      <c r="AN1" s="1408"/>
      <c r="AO1" s="1408"/>
      <c r="AP1" s="1408"/>
      <c r="AQ1" s="1408"/>
      <c r="AR1" s="1408"/>
      <c r="AS1" s="1408"/>
      <c r="AT1" s="1408"/>
      <c r="AU1" s="1408"/>
      <c r="AV1" s="1408"/>
      <c r="AW1" s="1408"/>
      <c r="AX1" s="1408"/>
      <c r="AY1" s="1408"/>
      <c r="AZ1" s="1408"/>
      <c r="BA1" s="1408"/>
      <c r="BB1" s="1408"/>
      <c r="BC1" s="1408"/>
      <c r="BD1" s="1408"/>
      <c r="BE1" s="1408"/>
      <c r="BF1" s="1408"/>
      <c r="BG1" s="1408"/>
      <c r="BH1" s="1408"/>
      <c r="BI1" s="1408"/>
      <c r="BJ1" s="1408"/>
      <c r="BK1" s="1408"/>
      <c r="BL1" s="1408"/>
      <c r="BM1" s="1408"/>
      <c r="BN1" s="1408"/>
      <c r="BO1" s="1408"/>
      <c r="BP1" s="1408"/>
      <c r="BQ1" s="1408"/>
      <c r="BR1" s="1408"/>
      <c r="BS1" s="1408"/>
      <c r="BT1" s="1408"/>
      <c r="BU1" s="1408"/>
      <c r="BV1" s="1408"/>
      <c r="BW1" s="1408"/>
      <c r="BX1" s="1408"/>
      <c r="BY1" s="1408"/>
      <c r="BZ1" s="1408"/>
      <c r="CA1" s="1408"/>
      <c r="CB1" s="1408"/>
      <c r="CC1" s="1408"/>
      <c r="CD1" s="1408"/>
      <c r="CE1" s="1408"/>
      <c r="CF1" s="1408"/>
      <c r="CG1" s="1408"/>
      <c r="CH1" s="1408"/>
      <c r="CI1" s="1408"/>
      <c r="CJ1" s="1408"/>
      <c r="CK1" s="1408"/>
      <c r="CL1" s="1408"/>
      <c r="CM1" s="1408"/>
      <c r="CN1" s="1408"/>
      <c r="CO1" s="1408"/>
      <c r="CP1" s="1408"/>
      <c r="CQ1" s="1408"/>
      <c r="CR1" s="1408"/>
      <c r="CS1" s="1408"/>
      <c r="CT1" s="1408"/>
      <c r="CU1" s="1408"/>
      <c r="CV1" s="1408"/>
      <c r="CW1" s="1408"/>
      <c r="CX1" s="1408"/>
      <c r="CY1" s="1408"/>
      <c r="CZ1" s="1408"/>
      <c r="DA1" s="1408"/>
      <c r="DB1" s="1408"/>
      <c r="DC1" s="1408"/>
      <c r="DD1" s="1408"/>
      <c r="DE1" s="1408"/>
      <c r="DF1" s="1408"/>
      <c r="DG1" s="1408"/>
      <c r="DH1" s="1408"/>
      <c r="DI1" s="1408"/>
      <c r="DJ1" s="1408"/>
      <c r="DK1" s="1408"/>
      <c r="DL1" s="1408"/>
      <c r="DM1" s="1408"/>
      <c r="DN1" s="1408"/>
      <c r="DO1" s="1408"/>
      <c r="DP1" s="1408"/>
      <c r="DQ1" s="1408"/>
      <c r="DR1" s="1408"/>
      <c r="DS1" s="1408"/>
      <c r="DT1" s="1408"/>
      <c r="DU1" s="1408"/>
      <c r="DV1" s="1408"/>
      <c r="DW1" s="1408"/>
      <c r="DX1" s="1408"/>
      <c r="DY1" s="1408"/>
      <c r="DZ1" s="1408"/>
      <c r="EA1" s="1408"/>
      <c r="EB1" s="1408"/>
      <c r="EC1" s="1408"/>
      <c r="ED1" s="1408"/>
      <c r="EE1" s="1408"/>
      <c r="EF1" s="1408"/>
      <c r="EG1" s="1408"/>
      <c r="EH1" s="1408"/>
      <c r="EI1" s="1408"/>
      <c r="EJ1" s="1408"/>
      <c r="EK1" s="1408"/>
      <c r="EL1" s="1408"/>
      <c r="EM1" s="1408"/>
      <c r="EN1" s="1408"/>
      <c r="EO1" s="1408"/>
      <c r="EP1" s="1408"/>
      <c r="EQ1" s="1408"/>
      <c r="ER1" s="1408"/>
      <c r="ES1" s="1408"/>
      <c r="ET1" s="1408"/>
      <c r="EU1" s="1408"/>
      <c r="EV1" s="1408"/>
      <c r="EW1" s="1408"/>
      <c r="EX1" s="1408"/>
      <c r="EY1" s="1408"/>
      <c r="EZ1" s="1408"/>
      <c r="FA1" s="1408"/>
      <c r="FB1" s="1408"/>
      <c r="FC1" s="1408"/>
      <c r="FD1" s="1408"/>
      <c r="FE1" s="1408"/>
      <c r="FF1" s="1408"/>
      <c r="FG1" s="1408"/>
      <c r="FH1" s="1408"/>
      <c r="FI1" s="1408"/>
      <c r="FJ1" s="1408"/>
      <c r="FK1" s="1408"/>
      <c r="FL1" s="1408"/>
      <c r="FM1" s="1408"/>
      <c r="FN1" s="1408"/>
      <c r="FO1" s="1408"/>
      <c r="FP1" s="1408"/>
      <c r="FQ1" s="1408"/>
      <c r="FR1" s="1408"/>
      <c r="FS1" s="1408"/>
      <c r="FT1" s="1408"/>
      <c r="FU1" s="1408"/>
      <c r="FV1" s="1408"/>
      <c r="FW1" s="1408"/>
      <c r="FX1" s="1408"/>
      <c r="FY1" s="1408"/>
      <c r="FZ1" s="1408"/>
      <c r="GA1" s="1408"/>
      <c r="GB1" s="1408"/>
      <c r="GC1" s="1408"/>
      <c r="GD1" s="1408"/>
      <c r="GE1" s="1408"/>
      <c r="GF1" s="1408"/>
      <c r="GG1" s="1408"/>
      <c r="GH1" s="1408"/>
      <c r="GI1" s="1408"/>
      <c r="GJ1" s="1408"/>
      <c r="GK1" s="1408"/>
      <c r="GL1" s="1408"/>
      <c r="GM1" s="1408"/>
      <c r="GN1" s="1408"/>
      <c r="GO1" s="1408"/>
      <c r="GP1" s="1408"/>
      <c r="GQ1" s="1408"/>
      <c r="GR1" s="1408"/>
      <c r="GS1" s="1408"/>
      <c r="GT1" s="1408"/>
      <c r="GU1" s="1408"/>
      <c r="GV1" s="1408"/>
      <c r="GW1" s="1408"/>
      <c r="GX1" s="1408"/>
      <c r="GY1" s="1408"/>
      <c r="GZ1" s="1408"/>
      <c r="HA1" s="1408"/>
      <c r="HB1" s="1408"/>
      <c r="HC1" s="1408"/>
      <c r="HD1" s="1408"/>
      <c r="HE1" s="1408"/>
      <c r="HF1" s="1408"/>
      <c r="HG1" s="1408"/>
      <c r="HH1" s="1408"/>
      <c r="HI1" s="1408"/>
      <c r="HJ1" s="1408"/>
      <c r="HK1" s="1408"/>
      <c r="HL1" s="1408"/>
      <c r="HM1" s="1408"/>
      <c r="HN1" s="1408"/>
      <c r="HO1" s="1408"/>
      <c r="HP1" s="1408"/>
      <c r="HQ1" s="1408"/>
      <c r="HR1" s="1408"/>
      <c r="HS1" s="1408"/>
      <c r="HT1" s="1408"/>
      <c r="HU1" s="1408"/>
      <c r="HV1" s="1408"/>
      <c r="HW1" s="1408"/>
      <c r="HX1" s="1408"/>
      <c r="HY1" s="1408"/>
      <c r="HZ1" s="1408"/>
      <c r="IA1" s="1408"/>
      <c r="IB1" s="1408"/>
      <c r="IC1" s="1408"/>
      <c r="ID1" s="1408"/>
      <c r="IE1" s="1408"/>
      <c r="IF1" s="1408"/>
      <c r="IG1" s="1408"/>
      <c r="IH1" s="1408"/>
      <c r="II1" s="1408"/>
      <c r="IJ1" s="1408"/>
      <c r="IK1" s="1408"/>
      <c r="IL1" s="1408"/>
      <c r="IM1" s="1408"/>
      <c r="IN1" s="1408"/>
      <c r="IO1" s="1408"/>
      <c r="IP1" s="1408"/>
      <c r="IQ1" s="1408"/>
      <c r="IR1" s="1408"/>
      <c r="IS1" s="1408"/>
      <c r="IT1" s="1408"/>
      <c r="IU1" s="1408"/>
      <c r="IV1" s="1408"/>
      <c r="IW1" s="1408"/>
      <c r="IX1" s="1408"/>
      <c r="IY1" s="1408"/>
      <c r="IZ1" s="1408"/>
      <c r="JA1" s="1408"/>
      <c r="JB1" s="1408"/>
      <c r="JC1" s="1408"/>
      <c r="JD1" s="1408"/>
      <c r="JE1" s="1408"/>
      <c r="JF1" s="1408"/>
      <c r="JG1" s="1408"/>
      <c r="JH1" s="1408"/>
      <c r="JI1" s="1408"/>
      <c r="JJ1" s="1408"/>
      <c r="JK1" s="1408"/>
      <c r="JL1" s="1408"/>
      <c r="JM1" s="1408"/>
      <c r="JN1" s="1408"/>
      <c r="JO1" s="1408"/>
      <c r="JP1" s="1408"/>
      <c r="JQ1" s="1408"/>
      <c r="JR1" s="1408"/>
      <c r="JS1" s="1408"/>
      <c r="JT1" s="1408"/>
      <c r="JU1" s="1408"/>
      <c r="JV1" s="1408"/>
      <c r="JW1" s="1408"/>
      <c r="JX1" s="1408"/>
      <c r="JY1" s="1408"/>
      <c r="JZ1" s="1408"/>
      <c r="KA1" s="1408"/>
      <c r="KB1" s="1408"/>
      <c r="KC1" s="1408"/>
      <c r="KD1" s="1408"/>
      <c r="KE1" s="1408"/>
      <c r="KF1" s="1408"/>
      <c r="KG1" s="1408"/>
      <c r="KH1" s="1408"/>
      <c r="KI1" s="1408"/>
      <c r="KJ1" s="1408"/>
      <c r="KK1" s="1408"/>
      <c r="KL1" s="1408"/>
      <c r="KM1" s="1408"/>
      <c r="KN1" s="1408"/>
      <c r="KO1" s="1408"/>
      <c r="KP1" s="1408"/>
      <c r="KQ1" s="1408"/>
      <c r="KR1" s="1408"/>
      <c r="KS1" s="1408"/>
      <c r="KT1" s="1408"/>
      <c r="KU1" s="1408"/>
      <c r="KV1" s="1408"/>
      <c r="KW1" s="1408"/>
      <c r="KX1" s="1408"/>
      <c r="KY1" s="1408"/>
      <c r="KZ1" s="1408"/>
      <c r="LA1" s="1408"/>
      <c r="LB1" s="1408"/>
      <c r="LC1" s="1408"/>
      <c r="LD1" s="1408"/>
      <c r="LE1" s="1408"/>
      <c r="LF1" s="1408"/>
      <c r="LG1" s="1408"/>
      <c r="LH1" s="1408"/>
      <c r="LI1" s="1408"/>
      <c r="LJ1" s="1408"/>
      <c r="LK1" s="1408"/>
      <c r="LL1" s="1408"/>
      <c r="LM1" s="1408"/>
      <c r="LN1" s="1408"/>
      <c r="LO1" s="1408"/>
      <c r="LP1" s="1408"/>
      <c r="LQ1" s="1408"/>
      <c r="LR1" s="1408"/>
      <c r="LS1" s="1408"/>
      <c r="LT1" s="1408"/>
      <c r="LU1" s="1408"/>
      <c r="LV1" s="1408"/>
      <c r="LW1" s="1408"/>
      <c r="LX1" s="1408"/>
      <c r="LY1" s="1408"/>
      <c r="LZ1" s="1408"/>
      <c r="MA1" s="1408"/>
      <c r="MB1" s="1408"/>
      <c r="MC1" s="1408"/>
      <c r="MD1" s="1408"/>
      <c r="ME1" s="1408"/>
      <c r="MF1" s="1408"/>
      <c r="MG1" s="1408"/>
      <c r="MH1" s="1408"/>
      <c r="MI1" s="1408"/>
      <c r="MJ1" s="1408"/>
      <c r="MK1" s="1408"/>
      <c r="ML1" s="1408"/>
      <c r="MM1" s="1408"/>
      <c r="MN1" s="1408"/>
      <c r="MO1" s="1408"/>
      <c r="MP1" s="1408"/>
      <c r="MQ1" s="1408"/>
      <c r="MR1" s="1408"/>
      <c r="MS1" s="1408"/>
      <c r="MT1" s="1408"/>
      <c r="MU1" s="1408"/>
      <c r="MV1" s="1408"/>
      <c r="MW1" s="1408"/>
      <c r="MX1" s="1408"/>
      <c r="MY1" s="1408"/>
      <c r="MZ1" s="1408"/>
      <c r="NA1" s="1408"/>
      <c r="NB1" s="1408"/>
      <c r="NC1" s="1408"/>
      <c r="ND1" s="1408"/>
      <c r="NE1" s="1408"/>
      <c r="NF1" s="1408"/>
      <c r="NG1" s="1408"/>
      <c r="NH1" s="1408"/>
      <c r="NI1" s="1408"/>
      <c r="NJ1" s="1408"/>
      <c r="NK1" s="1408"/>
      <c r="NL1" s="1408"/>
      <c r="NM1" s="1408"/>
      <c r="NN1" s="1408"/>
      <c r="NO1" s="1408"/>
      <c r="NP1" s="1408"/>
      <c r="NQ1" s="1408"/>
      <c r="NR1" s="1408"/>
      <c r="NS1" s="1408"/>
      <c r="NT1" s="1408"/>
      <c r="NU1" s="1408"/>
      <c r="NV1" s="1408"/>
      <c r="NW1" s="1408"/>
      <c r="NX1" s="1408"/>
      <c r="NY1" s="1408"/>
      <c r="NZ1" s="1408"/>
      <c r="OA1" s="1408"/>
      <c r="OB1" s="1408"/>
      <c r="OC1" s="1408"/>
      <c r="OD1" s="1408"/>
      <c r="OE1" s="1408"/>
      <c r="OF1" s="1408"/>
      <c r="OG1" s="1408"/>
      <c r="OH1" s="1408"/>
      <c r="OI1" s="1408"/>
      <c r="OJ1" s="1408"/>
      <c r="OK1" s="1408"/>
      <c r="OL1" s="1408"/>
      <c r="OM1" s="1408"/>
      <c r="ON1" s="1408"/>
      <c r="OO1" s="1408"/>
      <c r="OP1" s="1408"/>
      <c r="OQ1" s="1408"/>
      <c r="OR1" s="1408"/>
      <c r="OS1" s="1408"/>
      <c r="OT1" s="1408"/>
      <c r="OU1" s="1408"/>
      <c r="OV1" s="1408"/>
      <c r="OW1" s="1408"/>
      <c r="OX1" s="1408"/>
      <c r="OY1" s="1408"/>
      <c r="OZ1" s="1408"/>
      <c r="PA1" s="1408"/>
      <c r="PB1" s="1408"/>
      <c r="PC1" s="1408"/>
      <c r="PD1" s="1408"/>
      <c r="PE1" s="1408"/>
      <c r="PF1" s="1408"/>
      <c r="PG1" s="1408"/>
      <c r="PH1" s="1408"/>
      <c r="PI1" s="1408"/>
      <c r="PJ1" s="1408"/>
      <c r="PK1" s="1408"/>
      <c r="PL1" s="1408"/>
      <c r="PM1" s="1408"/>
      <c r="PN1" s="1408"/>
      <c r="PO1" s="1408"/>
      <c r="PP1" s="1408"/>
      <c r="PQ1" s="1408"/>
      <c r="PR1" s="1408"/>
      <c r="PS1" s="1408"/>
      <c r="PT1" s="1408"/>
      <c r="PU1" s="1408"/>
      <c r="PV1" s="1408"/>
      <c r="PW1" s="1408"/>
      <c r="PX1" s="1408"/>
      <c r="PY1" s="1408"/>
      <c r="PZ1" s="1408"/>
      <c r="QA1" s="1408"/>
      <c r="QB1" s="1408"/>
      <c r="QC1" s="1408"/>
      <c r="QD1" s="1408"/>
      <c r="QE1" s="1408"/>
      <c r="QF1" s="1408"/>
      <c r="QG1" s="1408"/>
      <c r="QH1" s="1408"/>
      <c r="QI1" s="1408"/>
      <c r="QJ1" s="1408"/>
      <c r="QK1" s="1408"/>
      <c r="QL1" s="1408"/>
      <c r="QM1" s="1408"/>
      <c r="QN1" s="1408"/>
      <c r="QO1" s="1408"/>
      <c r="QP1" s="1408"/>
      <c r="QQ1" s="1408"/>
      <c r="QR1" s="1408"/>
      <c r="QS1" s="1408"/>
      <c r="QT1" s="1408"/>
      <c r="QU1" s="1408"/>
      <c r="QV1" s="1408"/>
      <c r="QW1" s="1408"/>
      <c r="QX1" s="1408"/>
      <c r="QY1" s="1408"/>
      <c r="QZ1" s="1408"/>
      <c r="RA1" s="1408"/>
      <c r="RB1" s="1408"/>
      <c r="RC1" s="1408"/>
      <c r="RD1" s="1408"/>
      <c r="RE1" s="1408"/>
      <c r="RF1" s="1408"/>
      <c r="RG1" s="1408"/>
      <c r="RH1" s="1408"/>
      <c r="RI1" s="1408"/>
      <c r="RJ1" s="1408"/>
      <c r="RK1" s="1408"/>
      <c r="RL1" s="1408"/>
      <c r="RM1" s="1408"/>
      <c r="RN1" s="1408"/>
      <c r="RO1" s="1408"/>
      <c r="RP1" s="1408"/>
      <c r="RQ1" s="1408"/>
      <c r="RR1" s="1408"/>
      <c r="RS1" s="1408"/>
      <c r="RT1" s="1408"/>
      <c r="RU1" s="1408"/>
      <c r="RV1" s="1408"/>
      <c r="RW1" s="1408"/>
      <c r="RX1" s="1408"/>
      <c r="RY1" s="1408"/>
      <c r="RZ1" s="1408"/>
      <c r="SA1" s="1408"/>
      <c r="SB1" s="1408"/>
      <c r="SC1" s="1408"/>
      <c r="SD1" s="1408"/>
      <c r="SE1" s="1408"/>
      <c r="SF1" s="1408"/>
      <c r="SG1" s="1408"/>
      <c r="SH1" s="1408"/>
      <c r="SI1" s="1408"/>
      <c r="SJ1" s="1408"/>
      <c r="SK1" s="1408"/>
      <c r="SL1" s="1408"/>
      <c r="SM1" s="1408"/>
      <c r="SN1" s="1408"/>
      <c r="SO1" s="1408"/>
      <c r="SP1" s="1408"/>
      <c r="SQ1" s="1408"/>
      <c r="SR1" s="1408"/>
      <c r="SS1" s="1408"/>
      <c r="ST1" s="1408"/>
      <c r="SU1" s="1408"/>
      <c r="SV1" s="1408"/>
      <c r="SW1" s="1408"/>
      <c r="SX1" s="1408"/>
      <c r="SY1" s="1408"/>
      <c r="SZ1" s="1408"/>
      <c r="TA1" s="1408"/>
      <c r="TB1" s="1408"/>
      <c r="TC1" s="1408"/>
      <c r="TD1" s="1408"/>
      <c r="TE1" s="1408"/>
      <c r="TF1" s="1408"/>
      <c r="TG1" s="1408"/>
      <c r="TH1" s="1408"/>
      <c r="TI1" s="1408"/>
      <c r="TJ1" s="1408"/>
      <c r="TK1" s="1408"/>
      <c r="TL1" s="1408"/>
      <c r="TM1" s="1408"/>
      <c r="TN1" s="1408"/>
      <c r="TO1" s="1408"/>
      <c r="TP1" s="1408"/>
      <c r="TQ1" s="1408"/>
      <c r="TR1" s="1408"/>
      <c r="TS1" s="1408"/>
      <c r="TT1" s="1408"/>
      <c r="TU1" s="1408"/>
      <c r="TV1" s="1408"/>
      <c r="TW1" s="1408"/>
      <c r="TX1" s="1408"/>
      <c r="TY1" s="1408"/>
      <c r="TZ1" s="1408"/>
      <c r="UA1" s="1408"/>
      <c r="UB1" s="1408"/>
      <c r="UC1" s="1408"/>
      <c r="UD1" s="1408"/>
      <c r="UE1" s="1408"/>
      <c r="UF1" s="1408"/>
      <c r="UG1" s="1408"/>
      <c r="UH1" s="1408"/>
      <c r="UI1" s="1408"/>
      <c r="UJ1" s="1408"/>
      <c r="UK1" s="1408"/>
      <c r="UL1" s="1408"/>
      <c r="UM1" s="1408"/>
      <c r="UN1" s="1408"/>
      <c r="UO1" s="1408"/>
      <c r="UP1" s="1408"/>
      <c r="UQ1" s="1408"/>
      <c r="UR1" s="1408"/>
      <c r="US1" s="1408"/>
      <c r="UT1" s="1408"/>
      <c r="UU1" s="1408"/>
      <c r="UV1" s="1408"/>
      <c r="UW1" s="1408"/>
      <c r="UX1" s="1408"/>
      <c r="UY1" s="1408"/>
      <c r="UZ1" s="1408"/>
      <c r="VA1" s="1408"/>
      <c r="VB1" s="1408"/>
      <c r="VC1" s="1408"/>
      <c r="VD1" s="1408"/>
      <c r="VE1" s="1408"/>
      <c r="VF1" s="1408"/>
      <c r="VG1" s="1408"/>
      <c r="VH1" s="1408"/>
      <c r="VI1" s="1408"/>
      <c r="VJ1" s="1408"/>
      <c r="VK1" s="1408"/>
      <c r="VL1" s="1408"/>
      <c r="VM1" s="1408"/>
      <c r="VN1" s="1408"/>
      <c r="VO1" s="1408"/>
      <c r="VP1" s="1408"/>
      <c r="VQ1" s="1408"/>
      <c r="VR1" s="1408"/>
      <c r="VS1" s="1408"/>
      <c r="VT1" s="1408"/>
      <c r="VU1" s="1408"/>
      <c r="VV1" s="1408"/>
      <c r="VW1" s="1408"/>
      <c r="VX1" s="1408"/>
      <c r="VY1" s="1408"/>
      <c r="VZ1" s="1408"/>
      <c r="WA1" s="1408"/>
      <c r="WB1" s="1408"/>
      <c r="WC1" s="1408"/>
      <c r="WD1" s="1408"/>
      <c r="WE1" s="1408"/>
      <c r="WF1" s="1408"/>
      <c r="WG1" s="1408"/>
      <c r="WH1" s="1408"/>
      <c r="WI1" s="1408"/>
      <c r="WJ1" s="1408"/>
      <c r="WK1" s="1408"/>
      <c r="WL1" s="1408"/>
      <c r="WM1" s="1408"/>
      <c r="WN1" s="1408"/>
      <c r="WO1" s="1408"/>
      <c r="WP1" s="1408"/>
      <c r="WQ1" s="1408"/>
      <c r="WR1" s="1408"/>
      <c r="WS1" s="1408"/>
      <c r="WT1" s="1408"/>
      <c r="WU1" s="1408"/>
      <c r="WV1" s="1408"/>
      <c r="WW1" s="1408"/>
      <c r="WX1" s="1408"/>
      <c r="WY1" s="1408"/>
      <c r="WZ1" s="1408"/>
      <c r="XA1" s="1408"/>
      <c r="XB1" s="1408"/>
      <c r="XC1" s="1408"/>
      <c r="XD1" s="1408"/>
      <c r="XE1" s="1408"/>
      <c r="XF1" s="1408"/>
      <c r="XG1" s="1408"/>
      <c r="XH1" s="1408"/>
      <c r="XI1" s="1408"/>
      <c r="XJ1" s="1408"/>
      <c r="XK1" s="1408"/>
      <c r="XL1" s="1408"/>
      <c r="XM1" s="1408"/>
      <c r="XN1" s="1408"/>
      <c r="XO1" s="1408"/>
      <c r="XP1" s="1408"/>
      <c r="XQ1" s="1408"/>
      <c r="XR1" s="1408"/>
      <c r="XS1" s="1408"/>
      <c r="XT1" s="1408"/>
      <c r="XU1" s="1408"/>
      <c r="XV1" s="1408"/>
      <c r="XW1" s="1408"/>
      <c r="XX1" s="1408"/>
      <c r="XY1" s="1408"/>
      <c r="XZ1" s="1408"/>
      <c r="YA1" s="1408"/>
      <c r="YB1" s="1408"/>
      <c r="YC1" s="1408"/>
      <c r="YD1" s="1408"/>
      <c r="YE1" s="1408"/>
      <c r="YF1" s="1408"/>
      <c r="YG1" s="1408"/>
      <c r="YH1" s="1408"/>
      <c r="YI1" s="1408"/>
      <c r="YJ1" s="1408"/>
      <c r="YK1" s="1408"/>
      <c r="YL1" s="1408"/>
      <c r="YM1" s="1408"/>
      <c r="YN1" s="1408"/>
      <c r="YO1" s="1408"/>
      <c r="YP1" s="1408"/>
      <c r="YQ1" s="1408"/>
      <c r="YR1" s="1408"/>
      <c r="YS1" s="1408"/>
      <c r="YT1" s="1408"/>
      <c r="YU1" s="1408"/>
      <c r="YV1" s="1408"/>
      <c r="YW1" s="1408"/>
      <c r="YX1" s="1408"/>
      <c r="YY1" s="1408"/>
      <c r="YZ1" s="1408"/>
      <c r="ZA1" s="1408"/>
      <c r="ZB1" s="1408"/>
      <c r="ZC1" s="1408"/>
      <c r="ZD1" s="1408"/>
      <c r="ZE1" s="1408"/>
      <c r="ZF1" s="1408"/>
      <c r="ZG1" s="1408"/>
      <c r="ZH1" s="1408"/>
      <c r="ZI1" s="1408"/>
      <c r="ZJ1" s="1408"/>
      <c r="ZK1" s="1408"/>
      <c r="ZL1" s="1408"/>
      <c r="ZM1" s="1408"/>
      <c r="ZN1" s="1408"/>
      <c r="ZO1" s="1408"/>
      <c r="ZP1" s="1408"/>
      <c r="ZQ1" s="1408"/>
      <c r="ZR1" s="1408"/>
      <c r="ZS1" s="1408"/>
      <c r="ZT1" s="1408"/>
      <c r="ZU1" s="1408"/>
      <c r="ZV1" s="1408"/>
      <c r="ZW1" s="1408"/>
      <c r="ZX1" s="1408"/>
      <c r="ZY1" s="1408"/>
      <c r="ZZ1" s="1408"/>
      <c r="AAA1" s="1408"/>
      <c r="AAB1" s="1408"/>
      <c r="AAC1" s="1408"/>
      <c r="AAD1" s="1408"/>
      <c r="AAE1" s="1408"/>
      <c r="AAF1" s="1408"/>
      <c r="AAG1" s="1408"/>
      <c r="AAH1" s="1408"/>
      <c r="AAI1" s="1408"/>
      <c r="AAJ1" s="1408"/>
      <c r="AAK1" s="1408"/>
      <c r="AAL1" s="1408"/>
      <c r="AAM1" s="1408"/>
      <c r="AAN1" s="1408"/>
      <c r="AAO1" s="1408"/>
      <c r="AAP1" s="1408"/>
      <c r="AAQ1" s="1408"/>
      <c r="AAR1" s="1408"/>
      <c r="AAS1" s="1408"/>
      <c r="AAT1" s="1408"/>
      <c r="AAU1" s="1408"/>
      <c r="AAV1" s="1408"/>
      <c r="AAW1" s="1408"/>
      <c r="AAX1" s="1408"/>
      <c r="AAY1" s="1408"/>
      <c r="AAZ1" s="1408"/>
      <c r="ABA1" s="1408"/>
      <c r="ABB1" s="1408"/>
      <c r="ABC1" s="1408"/>
      <c r="ABD1" s="1408"/>
      <c r="ABE1" s="1408"/>
      <c r="ABF1" s="1408"/>
      <c r="ABG1" s="1408"/>
      <c r="ABH1" s="1408"/>
      <c r="ABI1" s="1408"/>
      <c r="ABJ1" s="1408"/>
      <c r="ABK1" s="1408"/>
      <c r="ABL1" s="1408"/>
      <c r="ABM1" s="1408"/>
      <c r="ABN1" s="1408"/>
      <c r="ABO1" s="1408"/>
      <c r="ABP1" s="1408"/>
      <c r="ABQ1" s="1408"/>
      <c r="ABR1" s="1408"/>
      <c r="ABS1" s="1408"/>
      <c r="ABT1" s="1408"/>
      <c r="ABU1" s="1408"/>
      <c r="ABV1" s="1408"/>
      <c r="ABW1" s="1408"/>
      <c r="ABX1" s="1408"/>
      <c r="ABY1" s="1408"/>
      <c r="ABZ1" s="1408"/>
      <c r="ACA1" s="1408"/>
      <c r="ACB1" s="1408"/>
      <c r="ACC1" s="1408"/>
      <c r="ACD1" s="1408"/>
      <c r="ACE1" s="1408"/>
      <c r="ACF1" s="1408"/>
      <c r="ACG1" s="1408"/>
      <c r="ACH1" s="1408"/>
      <c r="ACI1" s="1408"/>
      <c r="ACJ1" s="1408"/>
      <c r="ACK1" s="1408"/>
      <c r="ACL1" s="1408"/>
      <c r="ACM1" s="1408"/>
      <c r="ACN1" s="1408"/>
      <c r="ACO1" s="1408"/>
      <c r="ACP1" s="1408"/>
      <c r="ACQ1" s="1408"/>
      <c r="ACR1" s="1408"/>
      <c r="ACS1" s="1408"/>
      <c r="ACT1" s="1408"/>
      <c r="ACU1" s="1408"/>
      <c r="ACV1" s="1408"/>
      <c r="ACW1" s="1408"/>
      <c r="ACX1" s="1408"/>
      <c r="ACY1" s="1408"/>
      <c r="ACZ1" s="1408"/>
      <c r="ADA1" s="1408"/>
      <c r="ADB1" s="1408"/>
      <c r="ADC1" s="1408"/>
      <c r="ADD1" s="1408"/>
      <c r="ADE1" s="1408"/>
      <c r="ADF1" s="1408"/>
      <c r="ADG1" s="1408"/>
      <c r="ADH1" s="1408"/>
      <c r="ADI1" s="1408"/>
      <c r="ADJ1" s="1408"/>
      <c r="ADK1" s="1408"/>
      <c r="ADL1" s="1408"/>
      <c r="ADM1" s="1408"/>
      <c r="ADN1" s="1408"/>
      <c r="ADO1" s="1408"/>
      <c r="ADP1" s="1408"/>
      <c r="ADQ1" s="1408"/>
      <c r="ADR1" s="1408"/>
      <c r="ADS1" s="1408"/>
      <c r="ADT1" s="1408"/>
      <c r="ADU1" s="1408"/>
      <c r="ADV1" s="1408"/>
      <c r="ADW1" s="1408"/>
      <c r="ADX1" s="1408"/>
      <c r="ADY1" s="1408"/>
      <c r="ADZ1" s="1408"/>
      <c r="AEA1" s="1408"/>
      <c r="AEB1" s="1408"/>
      <c r="AEC1" s="1408"/>
      <c r="AED1" s="1408"/>
      <c r="AEE1" s="1408"/>
      <c r="AEF1" s="1408"/>
      <c r="AEG1" s="1408"/>
      <c r="AEH1" s="1408"/>
      <c r="AEI1" s="1408"/>
      <c r="AEJ1" s="1408"/>
      <c r="AEK1" s="1408"/>
      <c r="AEL1" s="1408"/>
      <c r="AEM1" s="1408"/>
      <c r="AEN1" s="1408"/>
      <c r="AEO1" s="1408"/>
      <c r="AEP1" s="1408"/>
      <c r="AEQ1" s="1408"/>
      <c r="AER1" s="1408"/>
      <c r="AES1" s="1408"/>
      <c r="AET1" s="1408"/>
      <c r="AEU1" s="1408"/>
      <c r="AEV1" s="1408"/>
      <c r="AEW1" s="1408"/>
      <c r="AEX1" s="1408"/>
      <c r="AEY1" s="1408"/>
      <c r="AEZ1" s="1408"/>
      <c r="AFA1" s="1408"/>
      <c r="AFB1" s="1408"/>
      <c r="AFC1" s="1408"/>
      <c r="AFD1" s="1408"/>
      <c r="AFE1" s="1408"/>
      <c r="AFF1" s="1408"/>
      <c r="AFG1" s="1408"/>
      <c r="AFH1" s="1408"/>
      <c r="AFI1" s="1408"/>
      <c r="AFJ1" s="1408"/>
      <c r="AFK1" s="1408"/>
      <c r="AFL1" s="1408"/>
      <c r="AFM1" s="1408"/>
      <c r="AFN1" s="1408"/>
      <c r="AFO1" s="1408"/>
      <c r="AFP1" s="1408"/>
      <c r="AFQ1" s="1408"/>
      <c r="AFR1" s="1408"/>
      <c r="AFS1" s="1408"/>
      <c r="AFT1" s="1408"/>
      <c r="AFU1" s="1408"/>
      <c r="AFV1" s="1408"/>
      <c r="AFW1" s="1408"/>
      <c r="AFX1" s="1408"/>
      <c r="AFY1" s="1408"/>
      <c r="AFZ1" s="1408"/>
      <c r="AGA1" s="1408"/>
      <c r="AGB1" s="1408"/>
      <c r="AGC1" s="1408"/>
      <c r="AGD1" s="1408"/>
      <c r="AGE1" s="1408"/>
      <c r="AGF1" s="1408"/>
      <c r="AGG1" s="1408"/>
      <c r="AGH1" s="1408"/>
      <c r="AGI1" s="1408"/>
      <c r="AGJ1" s="1408"/>
      <c r="AGK1" s="1408"/>
      <c r="AGL1" s="1408"/>
      <c r="AGM1" s="1408"/>
      <c r="AGN1" s="1408"/>
      <c r="AGO1" s="1408"/>
      <c r="AGP1" s="1408"/>
      <c r="AGQ1" s="1408"/>
      <c r="AGR1" s="1408"/>
      <c r="AGS1" s="1408"/>
      <c r="AGT1" s="1408"/>
      <c r="AGU1" s="1408"/>
      <c r="AGV1" s="1408"/>
      <c r="AGW1" s="1408"/>
      <c r="AGX1" s="1408"/>
      <c r="AGY1" s="1408"/>
      <c r="AGZ1" s="1408"/>
      <c r="AHA1" s="1408"/>
      <c r="AHB1" s="1408"/>
      <c r="AHC1" s="1408"/>
      <c r="AHD1" s="1408"/>
      <c r="AHE1" s="1408"/>
      <c r="AHF1" s="1408"/>
      <c r="AHG1" s="1408"/>
      <c r="AHH1" s="1408"/>
      <c r="AHI1" s="1408"/>
      <c r="AHJ1" s="1408"/>
      <c r="AHK1" s="1408"/>
      <c r="AHL1" s="1408"/>
      <c r="AHM1" s="1408"/>
      <c r="AHN1" s="1408"/>
      <c r="AHO1" s="1408"/>
      <c r="AHP1" s="1408"/>
      <c r="AHQ1" s="1408"/>
      <c r="AHR1" s="1408"/>
      <c r="AHS1" s="1408"/>
      <c r="AHT1" s="1408"/>
      <c r="AHU1" s="1408"/>
      <c r="AHV1" s="1408"/>
      <c r="AHW1" s="1408"/>
      <c r="AHX1" s="1408"/>
      <c r="AHY1" s="1408"/>
      <c r="AHZ1" s="1408"/>
      <c r="AIA1" s="1408"/>
      <c r="AIB1" s="1408"/>
      <c r="AIC1" s="1408"/>
      <c r="AID1" s="1408"/>
      <c r="AIE1" s="1408"/>
      <c r="AIF1" s="1408"/>
      <c r="AIG1" s="1408"/>
      <c r="AIH1" s="1408"/>
      <c r="AII1" s="1408"/>
      <c r="AIJ1" s="1408"/>
      <c r="AIK1" s="1408"/>
      <c r="AIL1" s="1408"/>
      <c r="AIM1" s="1408"/>
      <c r="AIN1" s="1408"/>
      <c r="AIO1" s="1408"/>
      <c r="AIP1" s="1408"/>
      <c r="AIQ1" s="1408"/>
      <c r="AIR1" s="1408"/>
      <c r="AIS1" s="1408"/>
      <c r="AIT1" s="1408"/>
      <c r="AIU1" s="1408"/>
      <c r="AIV1" s="1408"/>
      <c r="AIW1" s="1408"/>
      <c r="AIX1" s="1408"/>
      <c r="AIY1" s="1408"/>
      <c r="AIZ1" s="1408"/>
      <c r="AJA1" s="1408"/>
      <c r="AJB1" s="1408"/>
      <c r="AJC1" s="1408"/>
      <c r="AJD1" s="1408"/>
      <c r="AJE1" s="1408"/>
      <c r="AJF1" s="1408"/>
      <c r="AJG1" s="1408"/>
      <c r="AJH1" s="1408"/>
      <c r="AJI1" s="1408"/>
      <c r="AJJ1" s="1408"/>
      <c r="AJK1" s="1408"/>
      <c r="AJL1" s="1408"/>
      <c r="AJM1" s="1408"/>
      <c r="AJN1" s="1408"/>
      <c r="AJO1" s="1408"/>
      <c r="AJP1" s="1408"/>
      <c r="AJQ1" s="1408"/>
      <c r="AJR1" s="1408"/>
      <c r="AJS1" s="1408"/>
      <c r="AJT1" s="1408"/>
      <c r="AJU1" s="1408"/>
      <c r="AJV1" s="1408"/>
      <c r="AJW1" s="1408"/>
      <c r="AJX1" s="1408"/>
      <c r="AJY1" s="1408"/>
      <c r="AJZ1" s="1408"/>
      <c r="AKA1" s="1408"/>
      <c r="AKB1" s="1408"/>
      <c r="AKC1" s="1408"/>
      <c r="AKD1" s="1408"/>
      <c r="AKE1" s="1408"/>
      <c r="AKF1" s="1408"/>
      <c r="AKG1" s="1408"/>
      <c r="AKH1" s="1408"/>
      <c r="AKI1" s="1408"/>
      <c r="AKJ1" s="1408"/>
      <c r="AKK1" s="1408"/>
      <c r="AKL1" s="1408"/>
      <c r="AKM1" s="1408"/>
      <c r="AKN1" s="1408"/>
      <c r="AKO1" s="1408"/>
      <c r="AKP1" s="1408"/>
      <c r="AKQ1" s="1408"/>
      <c r="AKR1" s="1408"/>
      <c r="AKS1" s="1408"/>
      <c r="AKT1" s="1408"/>
      <c r="AKU1" s="1408"/>
      <c r="AKV1" s="1408"/>
      <c r="AKW1" s="1408"/>
      <c r="AKX1" s="1408"/>
      <c r="AKY1" s="1408"/>
      <c r="AKZ1" s="1408"/>
      <c r="ALA1" s="1408"/>
      <c r="ALB1" s="1408"/>
      <c r="ALC1" s="1408"/>
      <c r="ALD1" s="1408"/>
      <c r="ALE1" s="1408"/>
      <c r="ALF1" s="1408"/>
      <c r="ALG1" s="1408"/>
      <c r="ALH1" s="1408"/>
      <c r="ALI1" s="1408"/>
      <c r="ALJ1" s="1408"/>
      <c r="ALK1" s="1408"/>
      <c r="ALL1" s="1408"/>
      <c r="ALM1" s="1408"/>
      <c r="ALN1" s="1408"/>
      <c r="ALO1" s="1408"/>
      <c r="ALP1" s="1408"/>
      <c r="ALQ1" s="1408"/>
      <c r="ALR1" s="1408"/>
      <c r="ALS1" s="1408"/>
      <c r="ALT1" s="1408"/>
      <c r="ALU1" s="1408"/>
      <c r="ALV1" s="1408"/>
      <c r="ALW1" s="1408"/>
      <c r="ALX1" s="1408"/>
      <c r="ALY1" s="1408"/>
      <c r="ALZ1" s="1408"/>
      <c r="AMA1" s="1408"/>
      <c r="AMB1" s="1408"/>
      <c r="AMC1" s="1408"/>
      <c r="AMD1" s="1408"/>
      <c r="AME1" s="1408"/>
      <c r="AMF1" s="1408"/>
      <c r="AMG1" s="1408"/>
      <c r="AMH1" s="1408"/>
      <c r="AMI1" s="1408"/>
      <c r="AMJ1" s="1408"/>
      <c r="AMK1" s="1408"/>
      <c r="AML1" s="1408"/>
      <c r="AMM1" s="1408"/>
      <c r="AMN1" s="1408"/>
      <c r="AMO1" s="1408"/>
      <c r="AMP1" s="1408"/>
      <c r="AMQ1" s="1408"/>
      <c r="AMR1" s="1408"/>
      <c r="AMS1" s="1408"/>
      <c r="AMT1" s="1408"/>
      <c r="AMU1" s="1408"/>
      <c r="AMV1" s="1408"/>
      <c r="AMW1" s="1408"/>
      <c r="AMX1" s="1408"/>
      <c r="AMY1" s="1408"/>
      <c r="AMZ1" s="1408"/>
      <c r="ANA1" s="1408"/>
      <c r="ANB1" s="1408"/>
      <c r="ANC1" s="1408"/>
      <c r="AND1" s="1408"/>
      <c r="ANE1" s="1408"/>
      <c r="ANF1" s="1408"/>
      <c r="ANG1" s="1408"/>
      <c r="ANH1" s="1408"/>
      <c r="ANI1" s="1408"/>
      <c r="ANJ1" s="1408"/>
      <c r="ANK1" s="1408"/>
      <c r="ANL1" s="1408"/>
      <c r="ANM1" s="1408"/>
      <c r="ANN1" s="1408"/>
      <c r="ANO1" s="1408"/>
      <c r="ANP1" s="1408"/>
      <c r="ANQ1" s="1408"/>
      <c r="ANR1" s="1408"/>
      <c r="ANS1" s="1408"/>
      <c r="ANT1" s="1408"/>
      <c r="ANU1" s="1408"/>
      <c r="ANV1" s="1408"/>
      <c r="ANW1" s="1408"/>
      <c r="ANX1" s="1408"/>
      <c r="ANY1" s="1408"/>
      <c r="ANZ1" s="1408"/>
      <c r="AOA1" s="1408"/>
      <c r="AOB1" s="1408"/>
      <c r="AOC1" s="1408"/>
      <c r="AOD1" s="1408"/>
      <c r="AOE1" s="1408"/>
      <c r="AOF1" s="1408"/>
      <c r="AOG1" s="1408"/>
      <c r="AOH1" s="1408"/>
      <c r="AOI1" s="1408"/>
      <c r="AOJ1" s="1408"/>
      <c r="AOK1" s="1408"/>
      <c r="AOL1" s="1408"/>
      <c r="AOM1" s="1408"/>
      <c r="AON1" s="1408"/>
      <c r="AOO1" s="1408"/>
      <c r="AOP1" s="1408"/>
      <c r="AOQ1" s="1408"/>
      <c r="AOR1" s="1408"/>
      <c r="AOS1" s="1408"/>
      <c r="AOT1" s="1408"/>
      <c r="AOU1" s="1408"/>
      <c r="AOV1" s="1408"/>
      <c r="AOW1" s="1408"/>
      <c r="AOX1" s="1408"/>
      <c r="AOY1" s="1408"/>
      <c r="AOZ1" s="1408"/>
      <c r="APA1" s="1408"/>
      <c r="APB1" s="1408"/>
      <c r="APC1" s="1408"/>
      <c r="APD1" s="1408"/>
      <c r="APE1" s="1408"/>
      <c r="APF1" s="1408"/>
      <c r="APG1" s="1408"/>
      <c r="APH1" s="1408"/>
      <c r="API1" s="1408"/>
      <c r="APJ1" s="1408"/>
      <c r="APK1" s="1408"/>
      <c r="APL1" s="1408"/>
      <c r="APM1" s="1408"/>
      <c r="APN1" s="1408"/>
      <c r="APO1" s="1408"/>
      <c r="APP1" s="1408"/>
      <c r="APQ1" s="1408"/>
      <c r="APR1" s="1408"/>
      <c r="APS1" s="1408"/>
      <c r="APT1" s="1408"/>
      <c r="APU1" s="1408"/>
      <c r="APV1" s="1408"/>
      <c r="APW1" s="1408"/>
      <c r="APX1" s="1408"/>
      <c r="APY1" s="1408"/>
      <c r="APZ1" s="1408"/>
      <c r="AQA1" s="1408"/>
      <c r="AQB1" s="1408"/>
      <c r="AQC1" s="1408"/>
      <c r="AQD1" s="1408"/>
      <c r="AQE1" s="1408"/>
      <c r="AQF1" s="1408"/>
      <c r="AQG1" s="1408"/>
      <c r="AQH1" s="1408"/>
      <c r="AQI1" s="1408"/>
      <c r="AQJ1" s="1408"/>
      <c r="AQK1" s="1408"/>
      <c r="AQL1" s="1408"/>
      <c r="AQM1" s="1408"/>
      <c r="AQN1" s="1408"/>
      <c r="AQO1" s="1408"/>
      <c r="AQP1" s="1408"/>
      <c r="AQQ1" s="1408"/>
      <c r="AQR1" s="1408"/>
      <c r="AQS1" s="1408"/>
      <c r="AQT1" s="1408"/>
      <c r="AQU1" s="1408"/>
      <c r="AQV1" s="1408"/>
      <c r="AQW1" s="1408"/>
      <c r="AQX1" s="1408"/>
      <c r="AQY1" s="1408"/>
      <c r="AQZ1" s="1408"/>
      <c r="ARA1" s="1408"/>
      <c r="ARB1" s="1408"/>
      <c r="ARC1" s="1408"/>
      <c r="ARD1" s="1408"/>
      <c r="ARE1" s="1408"/>
      <c r="ARF1" s="1408"/>
      <c r="ARG1" s="1408"/>
      <c r="ARH1" s="1408"/>
      <c r="ARI1" s="1408"/>
      <c r="ARJ1" s="1408"/>
      <c r="ARK1" s="1408"/>
      <c r="ARL1" s="1408"/>
      <c r="ARM1" s="1408"/>
      <c r="ARN1" s="1408"/>
      <c r="ARO1" s="1408"/>
      <c r="ARP1" s="1408"/>
      <c r="ARQ1" s="1408"/>
      <c r="ARR1" s="1408"/>
      <c r="ARS1" s="1408"/>
      <c r="ART1" s="1408"/>
      <c r="ARU1" s="1408"/>
      <c r="ARV1" s="1408"/>
      <c r="ARW1" s="1408"/>
      <c r="ARX1" s="1408"/>
      <c r="ARY1" s="1408"/>
      <c r="ARZ1" s="1408"/>
      <c r="ASA1" s="1408"/>
      <c r="ASB1" s="1408"/>
      <c r="ASC1" s="1408"/>
      <c r="ASD1" s="1408"/>
      <c r="ASE1" s="1408"/>
      <c r="ASF1" s="1408"/>
      <c r="ASG1" s="1408"/>
      <c r="ASH1" s="1408"/>
      <c r="ASI1" s="1408"/>
      <c r="ASJ1" s="1408"/>
      <c r="ASK1" s="1408"/>
      <c r="ASL1" s="1408"/>
      <c r="ASM1" s="1408"/>
      <c r="ASN1" s="1408"/>
      <c r="ASO1" s="1408"/>
      <c r="ASP1" s="1408"/>
      <c r="ASQ1" s="1408"/>
      <c r="ASR1" s="1408"/>
      <c r="ASS1" s="1408"/>
      <c r="AST1" s="1408"/>
      <c r="ASU1" s="1408"/>
      <c r="ASV1" s="1408"/>
      <c r="ASW1" s="1408"/>
      <c r="ASX1" s="1408"/>
      <c r="ASY1" s="1408"/>
      <c r="ASZ1" s="1408"/>
      <c r="ATA1" s="1408"/>
      <c r="ATB1" s="1408"/>
      <c r="ATC1" s="1408"/>
      <c r="ATD1" s="1408"/>
      <c r="ATE1" s="1408"/>
      <c r="ATF1" s="1408"/>
      <c r="ATG1" s="1408"/>
      <c r="ATH1" s="1408"/>
      <c r="ATI1" s="1408"/>
      <c r="ATJ1" s="1408"/>
      <c r="ATK1" s="1408"/>
      <c r="ATL1" s="1408"/>
      <c r="ATM1" s="1408"/>
      <c r="ATN1" s="1408"/>
      <c r="ATO1" s="1408"/>
      <c r="ATP1" s="1408"/>
      <c r="ATQ1" s="1408"/>
      <c r="ATR1" s="1408"/>
      <c r="ATS1" s="1408"/>
      <c r="ATT1" s="1408"/>
      <c r="ATU1" s="1408"/>
      <c r="ATV1" s="1408"/>
      <c r="ATW1" s="1408"/>
      <c r="ATX1" s="1408"/>
      <c r="ATY1" s="1408"/>
      <c r="ATZ1" s="1408"/>
      <c r="AUA1" s="1408"/>
      <c r="AUB1" s="1408"/>
      <c r="AUC1" s="1408"/>
      <c r="AUD1" s="1408"/>
      <c r="AUE1" s="1408"/>
      <c r="AUF1" s="1408"/>
      <c r="AUG1" s="1408"/>
      <c r="AUH1" s="1408"/>
      <c r="AUI1" s="1408"/>
      <c r="AUJ1" s="1408"/>
      <c r="AUK1" s="1408"/>
      <c r="AUL1" s="1408"/>
      <c r="AUM1" s="1408"/>
      <c r="AUN1" s="1408"/>
      <c r="AUO1" s="1408"/>
      <c r="AUP1" s="1408"/>
      <c r="AUQ1" s="1408"/>
      <c r="AUR1" s="1408"/>
      <c r="AUS1" s="1408"/>
      <c r="AUT1" s="1408"/>
      <c r="AUU1" s="1408"/>
      <c r="AUV1" s="1408"/>
      <c r="AUW1" s="1408"/>
      <c r="AUX1" s="1408"/>
      <c r="AUY1" s="1408"/>
      <c r="AUZ1" s="1408"/>
      <c r="AVA1" s="1408"/>
      <c r="AVB1" s="1408"/>
      <c r="AVC1" s="1408"/>
      <c r="AVD1" s="1408"/>
      <c r="AVE1" s="1408"/>
      <c r="AVF1" s="1408"/>
      <c r="AVG1" s="1408"/>
      <c r="AVH1" s="1408"/>
      <c r="AVI1" s="1408"/>
      <c r="AVJ1" s="1408"/>
      <c r="AVK1" s="1408"/>
      <c r="AVL1" s="1408"/>
      <c r="AVM1" s="1408"/>
      <c r="AVN1" s="1408"/>
      <c r="AVO1" s="1408"/>
      <c r="AVP1" s="1408"/>
      <c r="AVQ1" s="1408"/>
      <c r="AVR1" s="1408"/>
      <c r="AVS1" s="1408"/>
      <c r="AVT1" s="1408"/>
      <c r="AVU1" s="1408"/>
      <c r="AVV1" s="1408"/>
      <c r="AVW1" s="1408"/>
      <c r="AVX1" s="1408"/>
      <c r="AVY1" s="1408"/>
      <c r="AVZ1" s="1408"/>
      <c r="AWA1" s="1408"/>
      <c r="AWB1" s="1408"/>
      <c r="AWC1" s="1408"/>
      <c r="AWD1" s="1408"/>
      <c r="AWE1" s="1408"/>
      <c r="AWF1" s="1408"/>
      <c r="AWG1" s="1408"/>
      <c r="AWH1" s="1408"/>
      <c r="AWI1" s="1408"/>
      <c r="AWJ1" s="1408"/>
      <c r="AWK1" s="1408"/>
      <c r="AWL1" s="1408"/>
      <c r="AWM1" s="1408"/>
      <c r="AWN1" s="1408"/>
      <c r="AWO1" s="1408"/>
      <c r="AWP1" s="1408"/>
      <c r="AWQ1" s="1408"/>
      <c r="AWR1" s="1408"/>
      <c r="AWS1" s="1408"/>
      <c r="AWT1" s="1408"/>
      <c r="AWU1" s="1408"/>
      <c r="AWV1" s="1408"/>
      <c r="AWW1" s="1408"/>
      <c r="AWX1" s="1408"/>
      <c r="AWY1" s="1408"/>
      <c r="AWZ1" s="1408"/>
      <c r="AXA1" s="1408"/>
      <c r="AXB1" s="1408"/>
      <c r="AXC1" s="1408"/>
      <c r="AXD1" s="1408"/>
      <c r="AXE1" s="1408"/>
      <c r="AXF1" s="1408"/>
      <c r="AXG1" s="1408"/>
      <c r="AXH1" s="1408"/>
      <c r="AXI1" s="1408"/>
      <c r="AXJ1" s="1408"/>
      <c r="AXK1" s="1408"/>
      <c r="AXL1" s="1408"/>
      <c r="AXM1" s="1408"/>
      <c r="AXN1" s="1408"/>
      <c r="AXO1" s="1408"/>
      <c r="AXP1" s="1408"/>
      <c r="AXQ1" s="1408"/>
      <c r="AXR1" s="1408"/>
      <c r="AXS1" s="1408"/>
      <c r="AXT1" s="1408"/>
      <c r="AXU1" s="1408"/>
      <c r="AXV1" s="1408"/>
      <c r="AXW1" s="1408"/>
      <c r="AXX1" s="1408"/>
      <c r="AXY1" s="1408"/>
      <c r="AXZ1" s="1408"/>
      <c r="AYA1" s="1408"/>
      <c r="AYB1" s="1408"/>
      <c r="AYC1" s="1408"/>
      <c r="AYD1" s="1408"/>
      <c r="AYE1" s="1408"/>
      <c r="AYF1" s="1408"/>
      <c r="AYG1" s="1408"/>
      <c r="AYH1" s="1408"/>
      <c r="AYI1" s="1408"/>
      <c r="AYJ1" s="1408"/>
      <c r="AYK1" s="1408"/>
      <c r="AYL1" s="1408"/>
      <c r="AYM1" s="1408"/>
      <c r="AYN1" s="1408"/>
      <c r="AYO1" s="1408"/>
      <c r="AYP1" s="1408"/>
      <c r="AYQ1" s="1408"/>
      <c r="AYR1" s="1408"/>
      <c r="AYS1" s="1408"/>
      <c r="AYT1" s="1408"/>
      <c r="AYU1" s="1408"/>
      <c r="AYV1" s="1408"/>
      <c r="AYW1" s="1408"/>
      <c r="AYX1" s="1408"/>
      <c r="AYY1" s="1408"/>
      <c r="AYZ1" s="1408"/>
      <c r="AZA1" s="1408"/>
      <c r="AZB1" s="1408"/>
      <c r="AZC1" s="1408"/>
      <c r="AZD1" s="1408"/>
      <c r="AZE1" s="1408"/>
      <c r="AZF1" s="1408"/>
      <c r="AZG1" s="1408"/>
      <c r="AZH1" s="1408"/>
      <c r="AZI1" s="1408"/>
      <c r="AZJ1" s="1408"/>
      <c r="AZK1" s="1408"/>
      <c r="AZL1" s="1408"/>
      <c r="AZM1" s="1408"/>
      <c r="AZN1" s="1408"/>
      <c r="AZO1" s="1408"/>
      <c r="AZP1" s="1408"/>
      <c r="AZQ1" s="1408"/>
      <c r="AZR1" s="1408"/>
      <c r="AZS1" s="1408"/>
      <c r="AZT1" s="1408"/>
      <c r="AZU1" s="1408"/>
      <c r="AZV1" s="1408"/>
      <c r="AZW1" s="1408"/>
      <c r="AZX1" s="1408"/>
      <c r="AZY1" s="1408"/>
      <c r="AZZ1" s="1408"/>
      <c r="BAA1" s="1408"/>
      <c r="BAB1" s="1408"/>
      <c r="BAC1" s="1408"/>
      <c r="BAD1" s="1408"/>
      <c r="BAE1" s="1408"/>
      <c r="BAF1" s="1408"/>
      <c r="BAG1" s="1408"/>
      <c r="BAH1" s="1408"/>
      <c r="BAI1" s="1408"/>
      <c r="BAJ1" s="1408"/>
      <c r="BAK1" s="1408"/>
      <c r="BAL1" s="1408"/>
      <c r="BAM1" s="1408"/>
      <c r="BAN1" s="1408"/>
      <c r="BAO1" s="1408"/>
      <c r="BAP1" s="1408"/>
      <c r="BAQ1" s="1408"/>
      <c r="BAR1" s="1408"/>
      <c r="BAS1" s="1408"/>
      <c r="BAT1" s="1408"/>
      <c r="BAU1" s="1408"/>
      <c r="BAV1" s="1408"/>
      <c r="BAW1" s="1408"/>
      <c r="BAX1" s="1408"/>
      <c r="BAY1" s="1408"/>
      <c r="BAZ1" s="1408"/>
      <c r="BBA1" s="1408"/>
      <c r="BBB1" s="1408"/>
      <c r="BBC1" s="1408"/>
      <c r="BBD1" s="1408"/>
      <c r="BBE1" s="1408"/>
      <c r="BBF1" s="1408"/>
      <c r="BBG1" s="1408"/>
      <c r="BBH1" s="1408"/>
      <c r="BBI1" s="1408"/>
      <c r="BBJ1" s="1408"/>
      <c r="BBK1" s="1408"/>
      <c r="BBL1" s="1408"/>
      <c r="BBM1" s="1408"/>
      <c r="BBN1" s="1408"/>
      <c r="BBO1" s="1408"/>
      <c r="BBP1" s="1408"/>
      <c r="BBQ1" s="1408"/>
      <c r="BBR1" s="1408"/>
      <c r="BBS1" s="1408"/>
      <c r="BBT1" s="1408"/>
      <c r="BBU1" s="1408"/>
      <c r="BBV1" s="1408"/>
      <c r="BBW1" s="1408"/>
      <c r="BBX1" s="1408"/>
      <c r="BBY1" s="1408"/>
      <c r="BBZ1" s="1408"/>
      <c r="BCA1" s="1408"/>
      <c r="BCB1" s="1408"/>
      <c r="BCC1" s="1408"/>
      <c r="BCD1" s="1408"/>
      <c r="BCE1" s="1408"/>
      <c r="BCF1" s="1408"/>
      <c r="BCG1" s="1408"/>
      <c r="BCH1" s="1408"/>
      <c r="BCI1" s="1408"/>
      <c r="BCJ1" s="1408"/>
      <c r="BCK1" s="1408"/>
      <c r="BCL1" s="1408"/>
      <c r="BCM1" s="1408"/>
      <c r="BCN1" s="1408"/>
      <c r="BCO1" s="1408"/>
      <c r="BCP1" s="1408"/>
      <c r="BCQ1" s="1408"/>
      <c r="BCR1" s="1408"/>
      <c r="BCS1" s="1408"/>
      <c r="BCT1" s="1408"/>
      <c r="BCU1" s="1408"/>
      <c r="BCV1" s="1408"/>
      <c r="BCW1" s="1408"/>
      <c r="BCX1" s="1408"/>
      <c r="BCY1" s="1408"/>
      <c r="BCZ1" s="1408"/>
      <c r="BDA1" s="1408"/>
      <c r="BDB1" s="1408"/>
      <c r="BDC1" s="1408"/>
      <c r="BDD1" s="1408"/>
      <c r="BDE1" s="1408"/>
      <c r="BDF1" s="1408"/>
      <c r="BDG1" s="1408"/>
      <c r="BDH1" s="1408"/>
      <c r="BDI1" s="1408"/>
      <c r="BDJ1" s="1408"/>
      <c r="BDK1" s="1408"/>
      <c r="BDL1" s="1408"/>
      <c r="BDM1" s="1408"/>
      <c r="BDN1" s="1408"/>
      <c r="BDO1" s="1408"/>
      <c r="BDP1" s="1408"/>
      <c r="BDQ1" s="1408"/>
      <c r="BDR1" s="1408"/>
      <c r="BDS1" s="1408"/>
      <c r="BDT1" s="1408"/>
      <c r="BDU1" s="1408"/>
      <c r="BDV1" s="1408"/>
      <c r="BDW1" s="1408"/>
      <c r="BDX1" s="1408"/>
      <c r="BDY1" s="1408"/>
      <c r="BDZ1" s="1408"/>
      <c r="BEA1" s="1408"/>
      <c r="BEB1" s="1408"/>
      <c r="BEC1" s="1408"/>
      <c r="BED1" s="1408"/>
      <c r="BEE1" s="1408"/>
      <c r="BEF1" s="1408"/>
      <c r="BEG1" s="1408"/>
      <c r="BEH1" s="1408"/>
      <c r="BEI1" s="1408"/>
      <c r="BEJ1" s="1408"/>
      <c r="BEK1" s="1408"/>
      <c r="BEL1" s="1408"/>
      <c r="BEM1" s="1408"/>
      <c r="BEN1" s="1408"/>
      <c r="BEO1" s="1408"/>
      <c r="BEP1" s="1408"/>
      <c r="BEQ1" s="1408"/>
      <c r="BER1" s="1408"/>
      <c r="BES1" s="1408"/>
      <c r="BET1" s="1408"/>
      <c r="BEU1" s="1408"/>
      <c r="BEV1" s="1408"/>
      <c r="BEW1" s="1408"/>
      <c r="BEX1" s="1408"/>
      <c r="BEY1" s="1408"/>
      <c r="BEZ1" s="1408"/>
      <c r="BFA1" s="1408"/>
      <c r="BFB1" s="1408"/>
      <c r="BFC1" s="1408"/>
      <c r="BFD1" s="1408"/>
      <c r="BFE1" s="1408"/>
      <c r="BFF1" s="1408"/>
      <c r="BFG1" s="1408"/>
      <c r="BFH1" s="1408"/>
      <c r="BFI1" s="1408"/>
      <c r="BFJ1" s="1408"/>
      <c r="BFK1" s="1408"/>
      <c r="BFL1" s="1408"/>
      <c r="BFM1" s="1408"/>
      <c r="BFN1" s="1408"/>
      <c r="BFO1" s="1408"/>
      <c r="BFP1" s="1408"/>
      <c r="BFQ1" s="1408"/>
      <c r="BFR1" s="1408"/>
      <c r="BFS1" s="1408"/>
      <c r="BFT1" s="1408"/>
      <c r="BFU1" s="1408"/>
      <c r="BFV1" s="1408"/>
      <c r="BFW1" s="1408"/>
      <c r="BFX1" s="1408"/>
      <c r="BFY1" s="1408"/>
      <c r="BFZ1" s="1408"/>
      <c r="BGA1" s="1408"/>
      <c r="BGB1" s="1408"/>
      <c r="BGC1" s="1408"/>
      <c r="BGD1" s="1408"/>
      <c r="BGE1" s="1408"/>
      <c r="BGF1" s="1408"/>
      <c r="BGG1" s="1408"/>
      <c r="BGH1" s="1408"/>
      <c r="BGI1" s="1408"/>
      <c r="BGJ1" s="1408"/>
      <c r="BGK1" s="1408"/>
      <c r="BGL1" s="1408"/>
      <c r="BGM1" s="1408"/>
      <c r="BGN1" s="1408"/>
      <c r="BGO1" s="1408"/>
      <c r="BGP1" s="1408"/>
      <c r="BGQ1" s="1408"/>
      <c r="BGR1" s="1408"/>
      <c r="BGS1" s="1408"/>
      <c r="BGT1" s="1408"/>
      <c r="BGU1" s="1408"/>
      <c r="BGV1" s="1408"/>
      <c r="BGW1" s="1408"/>
      <c r="BGX1" s="1408"/>
      <c r="BGY1" s="1408"/>
      <c r="BGZ1" s="1408"/>
      <c r="BHA1" s="1408"/>
      <c r="BHB1" s="1408"/>
      <c r="BHC1" s="1408"/>
      <c r="BHD1" s="1408"/>
      <c r="BHE1" s="1408"/>
      <c r="BHF1" s="1408"/>
      <c r="BHG1" s="1408"/>
      <c r="BHH1" s="1408"/>
      <c r="BHI1" s="1408"/>
      <c r="BHJ1" s="1408"/>
      <c r="BHK1" s="1408"/>
      <c r="BHL1" s="1408"/>
      <c r="BHM1" s="1408"/>
      <c r="BHN1" s="1408"/>
      <c r="BHO1" s="1408"/>
      <c r="BHP1" s="1408"/>
      <c r="BHQ1" s="1408"/>
      <c r="BHR1" s="1408"/>
      <c r="BHS1" s="1408"/>
      <c r="BHT1" s="1408"/>
      <c r="BHU1" s="1408"/>
      <c r="BHV1" s="1408"/>
      <c r="BHW1" s="1408"/>
      <c r="BHX1" s="1408"/>
      <c r="BHY1" s="1408"/>
      <c r="BHZ1" s="1408"/>
      <c r="BIA1" s="1408"/>
      <c r="BIB1" s="1408"/>
      <c r="BIC1" s="1408"/>
      <c r="BID1" s="1408"/>
      <c r="BIE1" s="1408"/>
      <c r="BIF1" s="1408"/>
      <c r="BIG1" s="1408"/>
      <c r="BIH1" s="1408"/>
      <c r="BII1" s="1408"/>
      <c r="BIJ1" s="1408"/>
      <c r="BIK1" s="1408"/>
      <c r="BIL1" s="1408"/>
      <c r="BIM1" s="1408"/>
      <c r="BIN1" s="1408"/>
      <c r="BIO1" s="1408"/>
      <c r="BIP1" s="1408"/>
      <c r="BIQ1" s="1408"/>
      <c r="BIR1" s="1408"/>
      <c r="BIS1" s="1408"/>
      <c r="BIT1" s="1408"/>
      <c r="BIU1" s="1408"/>
      <c r="BIV1" s="1408"/>
      <c r="BIW1" s="1408"/>
      <c r="BIX1" s="1408"/>
      <c r="BIY1" s="1408"/>
      <c r="BIZ1" s="1408"/>
      <c r="BJA1" s="1408"/>
      <c r="BJB1" s="1408"/>
      <c r="BJC1" s="1408"/>
      <c r="BJD1" s="1408"/>
      <c r="BJE1" s="1408"/>
      <c r="BJF1" s="1408"/>
      <c r="BJG1" s="1408"/>
      <c r="BJH1" s="1408"/>
      <c r="BJI1" s="1408"/>
      <c r="BJJ1" s="1408"/>
      <c r="BJK1" s="1408"/>
      <c r="BJL1" s="1408"/>
      <c r="BJM1" s="1408"/>
      <c r="BJN1" s="1408"/>
      <c r="BJO1" s="1408"/>
      <c r="BJP1" s="1408"/>
      <c r="BJQ1" s="1408"/>
      <c r="BJR1" s="1408"/>
      <c r="BJS1" s="1408"/>
      <c r="BJT1" s="1408"/>
      <c r="BJU1" s="1408"/>
      <c r="BJV1" s="1408"/>
      <c r="BJW1" s="1408"/>
      <c r="BJX1" s="1408"/>
      <c r="BJY1" s="1408"/>
      <c r="BJZ1" s="1408"/>
      <c r="BKA1" s="1408"/>
      <c r="BKB1" s="1408"/>
      <c r="BKC1" s="1408"/>
      <c r="BKD1" s="1408"/>
      <c r="BKE1" s="1408"/>
      <c r="BKF1" s="1408"/>
      <c r="BKG1" s="1408"/>
      <c r="BKH1" s="1408"/>
      <c r="BKI1" s="1408"/>
      <c r="BKJ1" s="1408"/>
      <c r="BKK1" s="1408"/>
      <c r="BKL1" s="1408"/>
      <c r="BKM1" s="1408"/>
      <c r="BKN1" s="1408"/>
      <c r="BKO1" s="1408"/>
      <c r="BKP1" s="1408"/>
      <c r="BKQ1" s="1408"/>
      <c r="BKR1" s="1408"/>
      <c r="BKS1" s="1408"/>
      <c r="BKT1" s="1408"/>
      <c r="BKU1" s="1408"/>
      <c r="BKV1" s="1408"/>
      <c r="BKW1" s="1408"/>
      <c r="BKX1" s="1408"/>
      <c r="BKY1" s="1408"/>
      <c r="BKZ1" s="1408"/>
      <c r="BLA1" s="1408"/>
      <c r="BLB1" s="1408"/>
      <c r="BLC1" s="1408"/>
      <c r="BLD1" s="1408"/>
      <c r="BLE1" s="1408"/>
      <c r="BLF1" s="1408"/>
      <c r="BLG1" s="1408"/>
      <c r="BLH1" s="1408"/>
      <c r="BLI1" s="1408"/>
      <c r="BLJ1" s="1408"/>
      <c r="BLK1" s="1408"/>
      <c r="BLL1" s="1408"/>
      <c r="BLM1" s="1408"/>
      <c r="BLN1" s="1408"/>
      <c r="BLO1" s="1408"/>
      <c r="BLP1" s="1408"/>
      <c r="BLQ1" s="1408"/>
      <c r="BLR1" s="1408"/>
      <c r="BLS1" s="1408"/>
      <c r="BLT1" s="1408"/>
      <c r="BLU1" s="1408"/>
      <c r="BLV1" s="1408"/>
      <c r="BLW1" s="1408"/>
      <c r="BLX1" s="1408"/>
      <c r="BLY1" s="1408"/>
      <c r="BLZ1" s="1408"/>
      <c r="BMA1" s="1408"/>
      <c r="BMB1" s="1408"/>
      <c r="BMC1" s="1408"/>
      <c r="BMD1" s="1408"/>
      <c r="BME1" s="1408"/>
      <c r="BMF1" s="1408"/>
      <c r="BMG1" s="1408"/>
      <c r="BMH1" s="1408"/>
      <c r="BMI1" s="1408"/>
      <c r="BMJ1" s="1408"/>
      <c r="BMK1" s="1408"/>
      <c r="BML1" s="1408"/>
      <c r="BMM1" s="1408"/>
      <c r="BMN1" s="1408"/>
      <c r="BMO1" s="1408"/>
      <c r="BMP1" s="1408"/>
      <c r="BMQ1" s="1408"/>
      <c r="BMR1" s="1408"/>
      <c r="BMS1" s="1408"/>
      <c r="BMT1" s="1408"/>
      <c r="BMU1" s="1408"/>
      <c r="BMV1" s="1408"/>
      <c r="BMW1" s="1408"/>
      <c r="BMX1" s="1408"/>
      <c r="BMY1" s="1408"/>
      <c r="BMZ1" s="1408"/>
      <c r="BNA1" s="1408"/>
      <c r="BNB1" s="1408"/>
      <c r="BNC1" s="1408"/>
      <c r="BND1" s="1408"/>
      <c r="BNE1" s="1408"/>
      <c r="BNF1" s="1408"/>
      <c r="BNG1" s="1408"/>
      <c r="BNH1" s="1408"/>
      <c r="BNI1" s="1408"/>
      <c r="BNJ1" s="1408"/>
      <c r="BNK1" s="1408"/>
      <c r="BNL1" s="1408"/>
      <c r="BNM1" s="1408"/>
      <c r="BNN1" s="1408"/>
      <c r="BNO1" s="1408"/>
      <c r="BNP1" s="1408"/>
      <c r="BNQ1" s="1408"/>
      <c r="BNR1" s="1408"/>
      <c r="BNS1" s="1408"/>
      <c r="BNT1" s="1408"/>
      <c r="BNU1" s="1408"/>
      <c r="BNV1" s="1408"/>
      <c r="BNW1" s="1408"/>
      <c r="BNX1" s="1408"/>
      <c r="BNY1" s="1408"/>
      <c r="BNZ1" s="1408"/>
      <c r="BOA1" s="1408"/>
      <c r="BOB1" s="1408"/>
      <c r="BOC1" s="1408"/>
      <c r="BOD1" s="1408"/>
      <c r="BOE1" s="1408"/>
      <c r="BOF1" s="1408"/>
      <c r="BOG1" s="1408"/>
      <c r="BOH1" s="1408"/>
      <c r="BOI1" s="1408"/>
      <c r="BOJ1" s="1408"/>
      <c r="BOK1" s="1408"/>
      <c r="BOL1" s="1408"/>
      <c r="BOM1" s="1408"/>
      <c r="BON1" s="1408"/>
      <c r="BOO1" s="1408"/>
      <c r="BOP1" s="1408"/>
      <c r="BOQ1" s="1408"/>
      <c r="BOR1" s="1408"/>
      <c r="BOS1" s="1408"/>
      <c r="BOT1" s="1408"/>
      <c r="BOU1" s="1408"/>
      <c r="BOV1" s="1408"/>
      <c r="BOW1" s="1408"/>
      <c r="BOX1" s="1408"/>
      <c r="BOY1" s="1408"/>
      <c r="BOZ1" s="1408"/>
      <c r="BPA1" s="1408"/>
      <c r="BPB1" s="1408"/>
      <c r="BPC1" s="1408"/>
      <c r="BPD1" s="1408"/>
      <c r="BPE1" s="1408"/>
      <c r="BPF1" s="1408"/>
      <c r="BPG1" s="1408"/>
      <c r="BPH1" s="1408"/>
      <c r="BPI1" s="1408"/>
      <c r="BPJ1" s="1408"/>
      <c r="BPK1" s="1408"/>
      <c r="BPL1" s="1408"/>
      <c r="BPM1" s="1408"/>
      <c r="BPN1" s="1408"/>
      <c r="BPO1" s="1408"/>
      <c r="BPP1" s="1408"/>
      <c r="BPQ1" s="1408"/>
      <c r="BPR1" s="1408"/>
      <c r="BPS1" s="1408"/>
      <c r="BPT1" s="1408"/>
      <c r="BPU1" s="1408"/>
      <c r="BPV1" s="1408"/>
      <c r="BPW1" s="1408"/>
      <c r="BPX1" s="1408"/>
      <c r="BPY1" s="1408"/>
      <c r="BPZ1" s="1408"/>
      <c r="BQA1" s="1408"/>
      <c r="BQB1" s="1408"/>
      <c r="BQC1" s="1408"/>
      <c r="BQD1" s="1408"/>
      <c r="BQE1" s="1408"/>
      <c r="BQF1" s="1408"/>
      <c r="BQG1" s="1408"/>
      <c r="BQH1" s="1408"/>
      <c r="BQI1" s="1408"/>
      <c r="BQJ1" s="1408"/>
      <c r="BQK1" s="1408"/>
      <c r="BQL1" s="1408"/>
      <c r="BQM1" s="1408"/>
      <c r="BQN1" s="1408"/>
      <c r="BQO1" s="1408"/>
      <c r="BQP1" s="1408"/>
      <c r="BQQ1" s="1408"/>
      <c r="BQR1" s="1408"/>
      <c r="BQS1" s="1408"/>
      <c r="BQT1" s="1408"/>
      <c r="BQU1" s="1408"/>
      <c r="BQV1" s="1408"/>
      <c r="BQW1" s="1408"/>
      <c r="BQX1" s="1408"/>
      <c r="BQY1" s="1408"/>
      <c r="BQZ1" s="1408"/>
      <c r="BRA1" s="1408"/>
      <c r="BRB1" s="1408"/>
      <c r="BRC1" s="1408"/>
      <c r="BRD1" s="1408"/>
      <c r="BRE1" s="1408"/>
      <c r="BRF1" s="1408"/>
      <c r="BRG1" s="1408"/>
      <c r="BRH1" s="1408"/>
      <c r="BRI1" s="1408"/>
      <c r="BRJ1" s="1408"/>
      <c r="BRK1" s="1408"/>
      <c r="BRL1" s="1408"/>
      <c r="BRM1" s="1408"/>
      <c r="BRN1" s="1408"/>
      <c r="BRO1" s="1408"/>
      <c r="BRP1" s="1408"/>
      <c r="BRQ1" s="1408"/>
      <c r="BRR1" s="1408"/>
      <c r="BRS1" s="1408"/>
      <c r="BRT1" s="1408"/>
      <c r="BRU1" s="1408"/>
      <c r="BRV1" s="1408"/>
      <c r="BRW1" s="1408"/>
      <c r="BRX1" s="1408"/>
      <c r="BRY1" s="1408"/>
      <c r="BRZ1" s="1408"/>
      <c r="BSA1" s="1408"/>
      <c r="BSB1" s="1408"/>
      <c r="BSC1" s="1408"/>
      <c r="BSD1" s="1408"/>
      <c r="BSE1" s="1408"/>
      <c r="BSF1" s="1408"/>
      <c r="BSG1" s="1408"/>
      <c r="BSH1" s="1408"/>
      <c r="BSI1" s="1408"/>
      <c r="BSJ1" s="1408"/>
      <c r="BSK1" s="1408"/>
      <c r="BSL1" s="1408"/>
      <c r="BSM1" s="1408"/>
      <c r="BSN1" s="1408"/>
      <c r="BSO1" s="1408"/>
      <c r="BSP1" s="1408"/>
      <c r="BSQ1" s="1408"/>
      <c r="BSR1" s="1408"/>
      <c r="BSS1" s="1408"/>
      <c r="BST1" s="1408"/>
      <c r="BSU1" s="1408"/>
      <c r="BSV1" s="1408"/>
      <c r="BSW1" s="1408"/>
      <c r="BSX1" s="1408"/>
      <c r="BSY1" s="1408"/>
      <c r="BSZ1" s="1408"/>
      <c r="BTA1" s="1408"/>
      <c r="BTB1" s="1408"/>
      <c r="BTC1" s="1408"/>
      <c r="BTD1" s="1408"/>
      <c r="BTE1" s="1408"/>
      <c r="BTF1" s="1408"/>
      <c r="BTG1" s="1408"/>
      <c r="BTH1" s="1408"/>
      <c r="BTI1" s="1408"/>
      <c r="BTJ1" s="1408"/>
      <c r="BTK1" s="1408"/>
      <c r="BTL1" s="1408"/>
      <c r="BTM1" s="1408"/>
      <c r="BTN1" s="1408"/>
      <c r="BTO1" s="1408"/>
      <c r="BTP1" s="1408"/>
      <c r="BTQ1" s="1408"/>
      <c r="BTR1" s="1408"/>
      <c r="BTS1" s="1408"/>
      <c r="BTT1" s="1408"/>
      <c r="BTU1" s="1408"/>
      <c r="BTV1" s="1408"/>
      <c r="BTW1" s="1408"/>
      <c r="BTX1" s="1408"/>
      <c r="BTY1" s="1408"/>
      <c r="BTZ1" s="1408"/>
      <c r="BUA1" s="1408"/>
      <c r="BUB1" s="1408"/>
      <c r="BUC1" s="1408"/>
      <c r="BUD1" s="1408"/>
      <c r="BUE1" s="1408"/>
      <c r="BUF1" s="1408"/>
      <c r="BUG1" s="1408"/>
      <c r="BUH1" s="1408"/>
      <c r="BUI1" s="1408"/>
      <c r="BUJ1" s="1408"/>
      <c r="BUK1" s="1408"/>
      <c r="BUL1" s="1408"/>
      <c r="BUM1" s="1408"/>
      <c r="BUN1" s="1408"/>
      <c r="BUO1" s="1408"/>
      <c r="BUP1" s="1408"/>
      <c r="BUQ1" s="1408"/>
      <c r="BUR1" s="1408"/>
      <c r="BUS1" s="1408"/>
      <c r="BUT1" s="1408"/>
      <c r="BUU1" s="1408"/>
      <c r="BUV1" s="1408"/>
      <c r="BUW1" s="1408"/>
      <c r="BUX1" s="1408"/>
      <c r="BUY1" s="1408"/>
      <c r="BUZ1" s="1408"/>
      <c r="BVA1" s="1408"/>
      <c r="BVB1" s="1408"/>
      <c r="BVC1" s="1408"/>
      <c r="BVD1" s="1408"/>
      <c r="BVE1" s="1408"/>
      <c r="BVF1" s="1408"/>
      <c r="BVG1" s="1408"/>
      <c r="BVH1" s="1408"/>
      <c r="BVI1" s="1408"/>
      <c r="BVJ1" s="1408"/>
      <c r="BVK1" s="1408"/>
      <c r="BVL1" s="1408"/>
      <c r="BVM1" s="1408"/>
      <c r="BVN1" s="1408"/>
      <c r="BVO1" s="1408"/>
      <c r="BVP1" s="1408"/>
      <c r="BVQ1" s="1408"/>
      <c r="BVR1" s="1408"/>
      <c r="BVS1" s="1408"/>
      <c r="BVT1" s="1408"/>
      <c r="BVU1" s="1408"/>
      <c r="BVV1" s="1408"/>
      <c r="BVW1" s="1408"/>
      <c r="BVX1" s="1408"/>
      <c r="BVY1" s="1408"/>
      <c r="BVZ1" s="1408"/>
      <c r="BWA1" s="1408"/>
      <c r="BWB1" s="1408"/>
      <c r="BWC1" s="1408"/>
      <c r="BWD1" s="1408"/>
      <c r="BWE1" s="1408"/>
      <c r="BWF1" s="1408"/>
      <c r="BWG1" s="1408"/>
      <c r="BWH1" s="1408"/>
      <c r="BWI1" s="1408"/>
      <c r="BWJ1" s="1408"/>
      <c r="BWK1" s="1408"/>
      <c r="BWL1" s="1408"/>
      <c r="BWM1" s="1408"/>
      <c r="BWN1" s="1408"/>
      <c r="BWO1" s="1408"/>
      <c r="BWP1" s="1408"/>
      <c r="BWQ1" s="1408"/>
      <c r="BWR1" s="1408"/>
      <c r="BWS1" s="1408"/>
      <c r="BWT1" s="1408"/>
      <c r="BWU1" s="1408"/>
      <c r="BWV1" s="1408"/>
      <c r="BWW1" s="1408"/>
      <c r="BWX1" s="1408"/>
      <c r="BWY1" s="1408"/>
      <c r="BWZ1" s="1408"/>
      <c r="BXA1" s="1408"/>
      <c r="BXB1" s="1408"/>
      <c r="BXC1" s="1408"/>
      <c r="BXD1" s="1408"/>
      <c r="BXE1" s="1408"/>
      <c r="BXF1" s="1408"/>
      <c r="BXG1" s="1408"/>
      <c r="BXH1" s="1408"/>
      <c r="BXI1" s="1408"/>
      <c r="BXJ1" s="1408"/>
      <c r="BXK1" s="1408"/>
      <c r="BXL1" s="1408"/>
      <c r="BXM1" s="1408"/>
      <c r="BXN1" s="1408"/>
      <c r="BXO1" s="1408"/>
      <c r="BXP1" s="1408"/>
      <c r="BXQ1" s="1408"/>
      <c r="BXR1" s="1408"/>
      <c r="BXS1" s="1408"/>
      <c r="BXT1" s="1408"/>
      <c r="BXU1" s="1408"/>
      <c r="BXV1" s="1408"/>
      <c r="BXW1" s="1408"/>
      <c r="BXX1" s="1408"/>
      <c r="BXY1" s="1408"/>
      <c r="BXZ1" s="1408"/>
      <c r="BYA1" s="1408"/>
      <c r="BYB1" s="1408"/>
      <c r="BYC1" s="1408"/>
      <c r="BYD1" s="1408"/>
      <c r="BYE1" s="1408"/>
      <c r="BYF1" s="1408"/>
      <c r="BYG1" s="1408"/>
      <c r="BYH1" s="1408"/>
      <c r="BYI1" s="1408"/>
      <c r="BYJ1" s="1408"/>
      <c r="BYK1" s="1408"/>
      <c r="BYL1" s="1408"/>
      <c r="BYM1" s="1408"/>
      <c r="BYN1" s="1408"/>
      <c r="BYO1" s="1408"/>
      <c r="BYP1" s="1408"/>
      <c r="BYQ1" s="1408"/>
      <c r="BYR1" s="1408"/>
      <c r="BYS1" s="1408"/>
      <c r="BYT1" s="1408"/>
      <c r="BYU1" s="1408"/>
      <c r="BYV1" s="1408"/>
      <c r="BYW1" s="1408"/>
      <c r="BYX1" s="1408"/>
      <c r="BYY1" s="1408"/>
      <c r="BYZ1" s="1408"/>
      <c r="BZA1" s="1408"/>
      <c r="BZB1" s="1408"/>
      <c r="BZC1" s="1408"/>
      <c r="BZD1" s="1408"/>
      <c r="BZE1" s="1408"/>
      <c r="BZF1" s="1408"/>
      <c r="BZG1" s="1408"/>
      <c r="BZH1" s="1408"/>
      <c r="BZI1" s="1408"/>
      <c r="BZJ1" s="1408"/>
      <c r="BZK1" s="1408"/>
      <c r="BZL1" s="1408"/>
      <c r="BZM1" s="1408"/>
      <c r="BZN1" s="1408"/>
      <c r="BZO1" s="1408"/>
      <c r="BZP1" s="1408"/>
      <c r="BZQ1" s="1408"/>
      <c r="BZR1" s="1408"/>
      <c r="BZS1" s="1408"/>
      <c r="BZT1" s="1408"/>
      <c r="BZU1" s="1408"/>
      <c r="BZV1" s="1408"/>
      <c r="BZW1" s="1408"/>
      <c r="BZX1" s="1408"/>
      <c r="BZY1" s="1408"/>
      <c r="BZZ1" s="1408"/>
      <c r="CAA1" s="1408"/>
      <c r="CAB1" s="1408"/>
      <c r="CAC1" s="1408"/>
      <c r="CAD1" s="1408"/>
      <c r="CAE1" s="1408"/>
      <c r="CAF1" s="1408"/>
      <c r="CAG1" s="1408"/>
      <c r="CAH1" s="1408"/>
      <c r="CAI1" s="1408"/>
      <c r="CAJ1" s="1408"/>
      <c r="CAK1" s="1408"/>
      <c r="CAL1" s="1408"/>
      <c r="CAM1" s="1408"/>
      <c r="CAN1" s="1408"/>
      <c r="CAO1" s="1408"/>
      <c r="CAP1" s="1408"/>
      <c r="CAQ1" s="1408"/>
      <c r="CAR1" s="1408"/>
      <c r="CAS1" s="1408"/>
      <c r="CAT1" s="1408"/>
      <c r="CAU1" s="1408"/>
      <c r="CAV1" s="1408"/>
      <c r="CAW1" s="1408"/>
      <c r="CAX1" s="1408"/>
      <c r="CAY1" s="1408"/>
      <c r="CAZ1" s="1408"/>
      <c r="CBA1" s="1408"/>
      <c r="CBB1" s="1408"/>
      <c r="CBC1" s="1408"/>
      <c r="CBD1" s="1408"/>
      <c r="CBE1" s="1408"/>
      <c r="CBF1" s="1408"/>
      <c r="CBG1" s="1408"/>
      <c r="CBH1" s="1408"/>
      <c r="CBI1" s="1408"/>
      <c r="CBJ1" s="1408"/>
      <c r="CBK1" s="1408"/>
      <c r="CBL1" s="1408"/>
      <c r="CBM1" s="1408"/>
      <c r="CBN1" s="1408"/>
      <c r="CBO1" s="1408"/>
      <c r="CBP1" s="1408"/>
      <c r="CBQ1" s="1408"/>
      <c r="CBR1" s="1408"/>
      <c r="CBS1" s="1408"/>
      <c r="CBT1" s="1408"/>
      <c r="CBU1" s="1408"/>
      <c r="CBV1" s="1408"/>
      <c r="CBW1" s="1408"/>
      <c r="CBX1" s="1408"/>
      <c r="CBY1" s="1408"/>
      <c r="CBZ1" s="1408"/>
      <c r="CCA1" s="1408"/>
      <c r="CCB1" s="1408"/>
      <c r="CCC1" s="1408"/>
      <c r="CCD1" s="1408"/>
      <c r="CCE1" s="1408"/>
      <c r="CCF1" s="1408"/>
      <c r="CCG1" s="1408"/>
      <c r="CCH1" s="1408"/>
      <c r="CCI1" s="1408"/>
      <c r="CCJ1" s="1408"/>
      <c r="CCK1" s="1408"/>
      <c r="CCL1" s="1408"/>
      <c r="CCM1" s="1408"/>
      <c r="CCN1" s="1408"/>
      <c r="CCO1" s="1408"/>
      <c r="CCP1" s="1408"/>
      <c r="CCQ1" s="1408"/>
      <c r="CCR1" s="1408"/>
      <c r="CCS1" s="1408"/>
      <c r="CCT1" s="1408"/>
      <c r="CCU1" s="1408"/>
      <c r="CCV1" s="1408"/>
      <c r="CCW1" s="1408"/>
      <c r="CCX1" s="1408"/>
      <c r="CCY1" s="1408"/>
      <c r="CCZ1" s="1408"/>
      <c r="CDA1" s="1408"/>
      <c r="CDB1" s="1408"/>
      <c r="CDC1" s="1408"/>
      <c r="CDD1" s="1408"/>
      <c r="CDE1" s="1408"/>
      <c r="CDF1" s="1408"/>
      <c r="CDG1" s="1408"/>
      <c r="CDH1" s="1408"/>
      <c r="CDI1" s="1408"/>
      <c r="CDJ1" s="1408"/>
      <c r="CDK1" s="1408"/>
      <c r="CDL1" s="1408"/>
      <c r="CDM1" s="1408"/>
      <c r="CDN1" s="1408"/>
      <c r="CDO1" s="1408"/>
      <c r="CDP1" s="1408"/>
      <c r="CDQ1" s="1408"/>
      <c r="CDR1" s="1408"/>
      <c r="CDS1" s="1408"/>
      <c r="CDT1" s="1408"/>
      <c r="CDU1" s="1408"/>
      <c r="CDV1" s="1408"/>
      <c r="CDW1" s="1408"/>
      <c r="CDX1" s="1408"/>
      <c r="CDY1" s="1408"/>
      <c r="CDZ1" s="1408"/>
      <c r="CEA1" s="1408"/>
      <c r="CEB1" s="1408"/>
      <c r="CEC1" s="1408"/>
      <c r="CED1" s="1408"/>
      <c r="CEE1" s="1408"/>
      <c r="CEF1" s="1408"/>
      <c r="CEG1" s="1408"/>
      <c r="CEH1" s="1408"/>
      <c r="CEI1" s="1408"/>
      <c r="CEJ1" s="1408"/>
      <c r="CEK1" s="1408"/>
      <c r="CEL1" s="1408"/>
      <c r="CEM1" s="1408"/>
      <c r="CEN1" s="1408"/>
      <c r="CEO1" s="1408"/>
      <c r="CEP1" s="1408"/>
      <c r="CEQ1" s="1408"/>
      <c r="CER1" s="1408"/>
      <c r="CES1" s="1408"/>
      <c r="CET1" s="1408"/>
      <c r="CEU1" s="1408"/>
      <c r="CEV1" s="1408"/>
      <c r="CEW1" s="1408"/>
      <c r="CEX1" s="1408"/>
      <c r="CEY1" s="1408"/>
      <c r="CEZ1" s="1408"/>
      <c r="CFA1" s="1408"/>
      <c r="CFB1" s="1408"/>
      <c r="CFC1" s="1408"/>
      <c r="CFD1" s="1408"/>
      <c r="CFE1" s="1408"/>
      <c r="CFF1" s="1408"/>
      <c r="CFG1" s="1408"/>
      <c r="CFH1" s="1408"/>
      <c r="CFI1" s="1408"/>
      <c r="CFJ1" s="1408"/>
      <c r="CFK1" s="1408"/>
      <c r="CFL1" s="1408"/>
      <c r="CFM1" s="1408"/>
      <c r="CFN1" s="1408"/>
      <c r="CFO1" s="1408"/>
      <c r="CFP1" s="1408"/>
      <c r="CFQ1" s="1408"/>
      <c r="CFR1" s="1408"/>
      <c r="CFS1" s="1408"/>
      <c r="CFT1" s="1408"/>
      <c r="CFU1" s="1408"/>
      <c r="CFV1" s="1408"/>
      <c r="CFW1" s="1408"/>
      <c r="CFX1" s="1408"/>
      <c r="CFY1" s="1408"/>
      <c r="CFZ1" s="1408"/>
      <c r="CGA1" s="1408"/>
      <c r="CGB1" s="1408"/>
      <c r="CGC1" s="1408"/>
      <c r="CGD1" s="1408"/>
      <c r="CGE1" s="1408"/>
      <c r="CGF1" s="1408"/>
      <c r="CGG1" s="1408"/>
      <c r="CGH1" s="1408"/>
      <c r="CGI1" s="1408"/>
      <c r="CGJ1" s="1408"/>
      <c r="CGK1" s="1408"/>
      <c r="CGL1" s="1408"/>
      <c r="CGM1" s="1408"/>
      <c r="CGN1" s="1408"/>
      <c r="CGO1" s="1408"/>
      <c r="CGP1" s="1408"/>
      <c r="CGQ1" s="1408"/>
      <c r="CGR1" s="1408"/>
      <c r="CGS1" s="1408"/>
      <c r="CGT1" s="1408"/>
      <c r="CGU1" s="1408"/>
      <c r="CGV1" s="1408"/>
      <c r="CGW1" s="1408"/>
      <c r="CGX1" s="1408"/>
      <c r="CGY1" s="1408"/>
      <c r="CGZ1" s="1408"/>
      <c r="CHA1" s="1408"/>
      <c r="CHB1" s="1408"/>
      <c r="CHC1" s="1408"/>
      <c r="CHD1" s="1408"/>
      <c r="CHE1" s="1408"/>
      <c r="CHF1" s="1408"/>
      <c r="CHG1" s="1408"/>
      <c r="CHH1" s="1408"/>
      <c r="CHI1" s="1408"/>
      <c r="CHJ1" s="1408"/>
      <c r="CHK1" s="1408"/>
      <c r="CHL1" s="1408"/>
      <c r="CHM1" s="1408"/>
      <c r="CHN1" s="1408"/>
      <c r="CHO1" s="1408"/>
      <c r="CHP1" s="1408"/>
      <c r="CHQ1" s="1408"/>
      <c r="CHR1" s="1408"/>
      <c r="CHS1" s="1408"/>
      <c r="CHT1" s="1408"/>
      <c r="CHU1" s="1408"/>
      <c r="CHV1" s="1408"/>
      <c r="CHW1" s="1408"/>
      <c r="CHX1" s="1408"/>
      <c r="CHY1" s="1408"/>
      <c r="CHZ1" s="1408"/>
      <c r="CIA1" s="1408"/>
      <c r="CIB1" s="1408"/>
      <c r="CIC1" s="1408"/>
      <c r="CID1" s="1408"/>
      <c r="CIE1" s="1408"/>
      <c r="CIF1" s="1408"/>
      <c r="CIG1" s="1408"/>
      <c r="CIH1" s="1408"/>
      <c r="CII1" s="1408"/>
      <c r="CIJ1" s="1408"/>
      <c r="CIK1" s="1408"/>
      <c r="CIL1" s="1408"/>
      <c r="CIM1" s="1408"/>
      <c r="CIN1" s="1408"/>
      <c r="CIO1" s="1408"/>
      <c r="CIP1" s="1408"/>
      <c r="CIQ1" s="1408"/>
      <c r="CIR1" s="1408"/>
      <c r="CIS1" s="1408"/>
      <c r="CIT1" s="1408"/>
      <c r="CIU1" s="1408"/>
      <c r="CIV1" s="1408"/>
      <c r="CIW1" s="1408"/>
      <c r="CIX1" s="1408"/>
      <c r="CIY1" s="1408"/>
      <c r="CIZ1" s="1408"/>
      <c r="CJA1" s="1408"/>
      <c r="CJB1" s="1408"/>
      <c r="CJC1" s="1408"/>
      <c r="CJD1" s="1408"/>
      <c r="CJE1" s="1408"/>
      <c r="CJF1" s="1408"/>
      <c r="CJG1" s="1408"/>
      <c r="CJH1" s="1408"/>
      <c r="CJI1" s="1408"/>
      <c r="CJJ1" s="1408"/>
      <c r="CJK1" s="1408"/>
      <c r="CJL1" s="1408"/>
      <c r="CJM1" s="1408"/>
      <c r="CJN1" s="1408"/>
      <c r="CJO1" s="1408"/>
      <c r="CJP1" s="1408"/>
      <c r="CJQ1" s="1408"/>
      <c r="CJR1" s="1408"/>
      <c r="CJS1" s="1408"/>
      <c r="CJT1" s="1408"/>
      <c r="CJU1" s="1408"/>
      <c r="CJV1" s="1408"/>
      <c r="CJW1" s="1408"/>
      <c r="CJX1" s="1408"/>
      <c r="CJY1" s="1408"/>
      <c r="CJZ1" s="1408"/>
      <c r="CKA1" s="1408"/>
      <c r="CKB1" s="1408"/>
      <c r="CKC1" s="1408"/>
      <c r="CKD1" s="1408"/>
      <c r="CKE1" s="1408"/>
      <c r="CKF1" s="1408"/>
      <c r="CKG1" s="1408"/>
      <c r="CKH1" s="1408"/>
      <c r="CKI1" s="1408"/>
      <c r="CKJ1" s="1408"/>
      <c r="CKK1" s="1408"/>
      <c r="CKL1" s="1408"/>
      <c r="CKM1" s="1408"/>
      <c r="CKN1" s="1408"/>
      <c r="CKO1" s="1408"/>
      <c r="CKP1" s="1408"/>
      <c r="CKQ1" s="1408"/>
      <c r="CKR1" s="1408"/>
      <c r="CKS1" s="1408"/>
      <c r="CKT1" s="1408"/>
      <c r="CKU1" s="1408"/>
      <c r="CKV1" s="1408"/>
      <c r="CKW1" s="1408"/>
      <c r="CKX1" s="1408"/>
      <c r="CKY1" s="1408"/>
      <c r="CKZ1" s="1408"/>
      <c r="CLA1" s="1408"/>
      <c r="CLB1" s="1408"/>
      <c r="CLC1" s="1408"/>
      <c r="CLD1" s="1408"/>
      <c r="CLE1" s="1408"/>
      <c r="CLF1" s="1408"/>
      <c r="CLG1" s="1408"/>
      <c r="CLH1" s="1408"/>
      <c r="CLI1" s="1408"/>
      <c r="CLJ1" s="1408"/>
      <c r="CLK1" s="1408"/>
      <c r="CLL1" s="1408"/>
      <c r="CLM1" s="1408"/>
      <c r="CLN1" s="1408"/>
      <c r="CLO1" s="1408"/>
      <c r="CLP1" s="1408"/>
      <c r="CLQ1" s="1408"/>
      <c r="CLR1" s="1408"/>
      <c r="CLS1" s="1408"/>
      <c r="CLT1" s="1408"/>
      <c r="CLU1" s="1408"/>
      <c r="CLV1" s="1408"/>
      <c r="CLW1" s="1408"/>
      <c r="CLX1" s="1408"/>
      <c r="CLY1" s="1408"/>
      <c r="CLZ1" s="1408"/>
      <c r="CMA1" s="1408"/>
      <c r="CMB1" s="1408"/>
      <c r="CMC1" s="1408"/>
      <c r="CMD1" s="1408"/>
      <c r="CME1" s="1408"/>
      <c r="CMF1" s="1408"/>
      <c r="CMG1" s="1408"/>
      <c r="CMH1" s="1408"/>
      <c r="CMI1" s="1408"/>
      <c r="CMJ1" s="1408"/>
      <c r="CMK1" s="1408"/>
      <c r="CML1" s="1408"/>
      <c r="CMM1" s="1408"/>
      <c r="CMN1" s="1408"/>
      <c r="CMO1" s="1408"/>
      <c r="CMP1" s="1408"/>
      <c r="CMQ1" s="1408"/>
      <c r="CMR1" s="1408"/>
      <c r="CMS1" s="1408"/>
      <c r="CMT1" s="1408"/>
      <c r="CMU1" s="1408"/>
      <c r="CMV1" s="1408"/>
      <c r="CMW1" s="1408"/>
      <c r="CMX1" s="1408"/>
      <c r="CMY1" s="1408"/>
      <c r="CMZ1" s="1408"/>
      <c r="CNA1" s="1408"/>
      <c r="CNB1" s="1408"/>
      <c r="CNC1" s="1408"/>
      <c r="CND1" s="1408"/>
      <c r="CNE1" s="1408"/>
      <c r="CNF1" s="1408"/>
      <c r="CNG1" s="1408"/>
      <c r="CNH1" s="1408"/>
      <c r="CNI1" s="1408"/>
      <c r="CNJ1" s="1408"/>
      <c r="CNK1" s="1408"/>
      <c r="CNL1" s="1408"/>
      <c r="CNM1" s="1408"/>
      <c r="CNN1" s="1408"/>
      <c r="CNO1" s="1408"/>
      <c r="CNP1" s="1408"/>
      <c r="CNQ1" s="1408"/>
      <c r="CNR1" s="1408"/>
      <c r="CNS1" s="1408"/>
      <c r="CNT1" s="1408"/>
      <c r="CNU1" s="1408"/>
      <c r="CNV1" s="1408"/>
      <c r="CNW1" s="1408"/>
      <c r="CNX1" s="1408"/>
      <c r="CNY1" s="1408"/>
      <c r="CNZ1" s="1408"/>
      <c r="COA1" s="1408"/>
      <c r="COB1" s="1408"/>
      <c r="COC1" s="1408"/>
      <c r="COD1" s="1408"/>
      <c r="COE1" s="1408"/>
      <c r="COF1" s="1408"/>
      <c r="COG1" s="1408"/>
      <c r="COH1" s="1408"/>
      <c r="COI1" s="1408"/>
      <c r="COJ1" s="1408"/>
      <c r="COK1" s="1408"/>
      <c r="COL1" s="1408"/>
      <c r="COM1" s="1408"/>
      <c r="CON1" s="1408"/>
      <c r="COO1" s="1408"/>
      <c r="COP1" s="1408"/>
      <c r="COQ1" s="1408"/>
      <c r="COR1" s="1408"/>
      <c r="COS1" s="1408"/>
      <c r="COT1" s="1408"/>
      <c r="COU1" s="1408"/>
      <c r="COV1" s="1408"/>
      <c r="COW1" s="1408"/>
      <c r="COX1" s="1408"/>
      <c r="COY1" s="1408"/>
      <c r="COZ1" s="1408"/>
      <c r="CPA1" s="1408"/>
      <c r="CPB1" s="1408"/>
      <c r="CPC1" s="1408"/>
      <c r="CPD1" s="1408"/>
      <c r="CPE1" s="1408"/>
      <c r="CPF1" s="1408"/>
      <c r="CPG1" s="1408"/>
      <c r="CPH1" s="1408"/>
      <c r="CPI1" s="1408"/>
      <c r="CPJ1" s="1408"/>
      <c r="CPK1" s="1408"/>
      <c r="CPL1" s="1408"/>
      <c r="CPM1" s="1408"/>
      <c r="CPN1" s="1408"/>
      <c r="CPO1" s="1408"/>
      <c r="CPP1" s="1408"/>
      <c r="CPQ1" s="1408"/>
      <c r="CPR1" s="1408"/>
      <c r="CPS1" s="1408"/>
      <c r="CPT1" s="1408"/>
      <c r="CPU1" s="1408"/>
      <c r="CPV1" s="1408"/>
      <c r="CPW1" s="1408"/>
      <c r="CPX1" s="1408"/>
      <c r="CPY1" s="1408"/>
      <c r="CPZ1" s="1408"/>
      <c r="CQA1" s="1408"/>
      <c r="CQB1" s="1408"/>
      <c r="CQC1" s="1408"/>
      <c r="CQD1" s="1408"/>
      <c r="CQE1" s="1408"/>
      <c r="CQF1" s="1408"/>
      <c r="CQG1" s="1408"/>
      <c r="CQH1" s="1408"/>
      <c r="CQI1" s="1408"/>
      <c r="CQJ1" s="1408"/>
      <c r="CQK1" s="1408"/>
      <c r="CQL1" s="1408"/>
      <c r="CQM1" s="1408"/>
      <c r="CQN1" s="1408"/>
      <c r="CQO1" s="1408"/>
      <c r="CQP1" s="1408"/>
      <c r="CQQ1" s="1408"/>
      <c r="CQR1" s="1408"/>
      <c r="CQS1" s="1408"/>
      <c r="CQT1" s="1408"/>
      <c r="CQU1" s="1408"/>
      <c r="CQV1" s="1408"/>
      <c r="CQW1" s="1408"/>
      <c r="CQX1" s="1408"/>
      <c r="CQY1" s="1408"/>
      <c r="CQZ1" s="1408"/>
      <c r="CRA1" s="1408"/>
      <c r="CRB1" s="1408"/>
      <c r="CRC1" s="1408"/>
      <c r="CRD1" s="1408"/>
      <c r="CRE1" s="1408"/>
      <c r="CRF1" s="1408"/>
      <c r="CRG1" s="1408"/>
      <c r="CRH1" s="1408"/>
      <c r="CRI1" s="1408"/>
      <c r="CRJ1" s="1408"/>
      <c r="CRK1" s="1408"/>
      <c r="CRL1" s="1408"/>
      <c r="CRM1" s="1408"/>
      <c r="CRN1" s="1408"/>
      <c r="CRO1" s="1408"/>
      <c r="CRP1" s="1408"/>
      <c r="CRQ1" s="1408"/>
      <c r="CRR1" s="1408"/>
      <c r="CRS1" s="1408"/>
      <c r="CRT1" s="1408"/>
      <c r="CRU1" s="1408"/>
      <c r="CRV1" s="1408"/>
      <c r="CRW1" s="1408"/>
      <c r="CRX1" s="1408"/>
      <c r="CRY1" s="1408"/>
      <c r="CRZ1" s="1408"/>
      <c r="CSA1" s="1408"/>
      <c r="CSB1" s="1408"/>
      <c r="CSC1" s="1408"/>
      <c r="CSD1" s="1408"/>
      <c r="CSE1" s="1408"/>
      <c r="CSF1" s="1408"/>
      <c r="CSG1" s="1408"/>
      <c r="CSH1" s="1408"/>
      <c r="CSI1" s="1408"/>
      <c r="CSJ1" s="1408"/>
      <c r="CSK1" s="1408"/>
      <c r="CSL1" s="1408"/>
      <c r="CSM1" s="1408"/>
      <c r="CSN1" s="1408"/>
      <c r="CSO1" s="1408"/>
      <c r="CSP1" s="1408"/>
      <c r="CSQ1" s="1408"/>
      <c r="CSR1" s="1408"/>
      <c r="CSS1" s="1408"/>
      <c r="CST1" s="1408"/>
      <c r="CSU1" s="1408"/>
      <c r="CSV1" s="1408"/>
      <c r="CSW1" s="1408"/>
      <c r="CSX1" s="1408"/>
      <c r="CSY1" s="1408"/>
      <c r="CSZ1" s="1408"/>
      <c r="CTA1" s="1408"/>
      <c r="CTB1" s="1408"/>
      <c r="CTC1" s="1408"/>
      <c r="CTD1" s="1408"/>
      <c r="CTE1" s="1408"/>
      <c r="CTF1" s="1408"/>
      <c r="CTG1" s="1408"/>
      <c r="CTH1" s="1408"/>
      <c r="CTI1" s="1408"/>
      <c r="CTJ1" s="1408"/>
      <c r="CTK1" s="1408"/>
      <c r="CTL1" s="1408"/>
      <c r="CTM1" s="1408"/>
      <c r="CTN1" s="1408"/>
      <c r="CTO1" s="1408"/>
      <c r="CTP1" s="1408"/>
      <c r="CTQ1" s="1408"/>
      <c r="CTR1" s="1408"/>
      <c r="CTS1" s="1408"/>
      <c r="CTT1" s="1408"/>
      <c r="CTU1" s="1408"/>
      <c r="CTV1" s="1408"/>
      <c r="CTW1" s="1408"/>
      <c r="CTX1" s="1408"/>
      <c r="CTY1" s="1408"/>
      <c r="CTZ1" s="1408"/>
      <c r="CUA1" s="1408"/>
      <c r="CUB1" s="1408"/>
      <c r="CUC1" s="1408"/>
      <c r="CUD1" s="1408"/>
      <c r="CUE1" s="1408"/>
      <c r="CUF1" s="1408"/>
      <c r="CUG1" s="1408"/>
      <c r="CUH1" s="1408"/>
      <c r="CUI1" s="1408"/>
      <c r="CUJ1" s="1408"/>
      <c r="CUK1" s="1408"/>
      <c r="CUL1" s="1408"/>
      <c r="CUM1" s="1408"/>
      <c r="CUN1" s="1408"/>
      <c r="CUO1" s="1408"/>
      <c r="CUP1" s="1408"/>
      <c r="CUQ1" s="1408"/>
      <c r="CUR1" s="1408"/>
      <c r="CUS1" s="1408"/>
      <c r="CUT1" s="1408"/>
      <c r="CUU1" s="1408"/>
      <c r="CUV1" s="1408"/>
      <c r="CUW1" s="1408"/>
      <c r="CUX1" s="1408"/>
      <c r="CUY1" s="1408"/>
      <c r="CUZ1" s="1408"/>
      <c r="CVA1" s="1408"/>
      <c r="CVB1" s="1408"/>
      <c r="CVC1" s="1408"/>
      <c r="CVD1" s="1408"/>
      <c r="CVE1" s="1408"/>
      <c r="CVF1" s="1408"/>
      <c r="CVG1" s="1408"/>
      <c r="CVH1" s="1408"/>
      <c r="CVI1" s="1408"/>
      <c r="CVJ1" s="1408"/>
      <c r="CVK1" s="1408"/>
      <c r="CVL1" s="1408"/>
      <c r="CVM1" s="1408"/>
      <c r="CVN1" s="1408"/>
      <c r="CVO1" s="1408"/>
      <c r="CVP1" s="1408"/>
      <c r="CVQ1" s="1408"/>
      <c r="CVR1" s="1408"/>
      <c r="CVS1" s="1408"/>
      <c r="CVT1" s="1408"/>
      <c r="CVU1" s="1408"/>
      <c r="CVV1" s="1408"/>
      <c r="CVW1" s="1408"/>
      <c r="CVX1" s="1408"/>
      <c r="CVY1" s="1408"/>
      <c r="CVZ1" s="1408"/>
      <c r="CWA1" s="1408"/>
      <c r="CWB1" s="1408"/>
      <c r="CWC1" s="1408"/>
      <c r="CWD1" s="1408"/>
      <c r="CWE1" s="1408"/>
      <c r="CWF1" s="1408"/>
      <c r="CWG1" s="1408"/>
      <c r="CWH1" s="1408"/>
      <c r="CWI1" s="1408"/>
      <c r="CWJ1" s="1408"/>
      <c r="CWK1" s="1408"/>
      <c r="CWL1" s="1408"/>
      <c r="CWM1" s="1408"/>
      <c r="CWN1" s="1408"/>
      <c r="CWO1" s="1408"/>
      <c r="CWP1" s="1408"/>
      <c r="CWQ1" s="1408"/>
      <c r="CWR1" s="1408"/>
      <c r="CWS1" s="1408"/>
      <c r="CWT1" s="1408"/>
      <c r="CWU1" s="1408"/>
      <c r="CWV1" s="1408"/>
      <c r="CWW1" s="1408"/>
      <c r="CWX1" s="1408"/>
      <c r="CWY1" s="1408"/>
      <c r="CWZ1" s="1408"/>
      <c r="CXA1" s="1408"/>
      <c r="CXB1" s="1408"/>
      <c r="CXC1" s="1408"/>
      <c r="CXD1" s="1408"/>
      <c r="CXE1" s="1408"/>
      <c r="CXF1" s="1408"/>
      <c r="CXG1" s="1408"/>
      <c r="CXH1" s="1408"/>
      <c r="CXI1" s="1408"/>
      <c r="CXJ1" s="1408"/>
      <c r="CXK1" s="1408"/>
      <c r="CXL1" s="1408"/>
      <c r="CXM1" s="1408"/>
      <c r="CXN1" s="1408"/>
      <c r="CXO1" s="1408"/>
      <c r="CXP1" s="1408"/>
      <c r="CXQ1" s="1408"/>
      <c r="CXR1" s="1408"/>
      <c r="CXS1" s="1408"/>
      <c r="CXT1" s="1408"/>
      <c r="CXU1" s="1408"/>
      <c r="CXV1" s="1408"/>
      <c r="CXW1" s="1408"/>
      <c r="CXX1" s="1408"/>
      <c r="CXY1" s="1408"/>
      <c r="CXZ1" s="1408"/>
      <c r="CYA1" s="1408"/>
      <c r="CYB1" s="1408"/>
      <c r="CYC1" s="1408"/>
      <c r="CYD1" s="1408"/>
      <c r="CYE1" s="1408"/>
      <c r="CYF1" s="1408"/>
      <c r="CYG1" s="1408"/>
      <c r="CYH1" s="1408"/>
      <c r="CYI1" s="1408"/>
      <c r="CYJ1" s="1408"/>
      <c r="CYK1" s="1408"/>
      <c r="CYL1" s="1408"/>
      <c r="CYM1" s="1408"/>
      <c r="CYN1" s="1408"/>
      <c r="CYO1" s="1408"/>
      <c r="CYP1" s="1408"/>
      <c r="CYQ1" s="1408"/>
      <c r="CYR1" s="1408"/>
      <c r="CYS1" s="1408"/>
      <c r="CYT1" s="1408"/>
      <c r="CYU1" s="1408"/>
      <c r="CYV1" s="1408"/>
      <c r="CYW1" s="1408"/>
      <c r="CYX1" s="1408"/>
      <c r="CYY1" s="1408"/>
      <c r="CYZ1" s="1408"/>
      <c r="CZA1" s="1408"/>
      <c r="CZB1" s="1408"/>
      <c r="CZC1" s="1408"/>
      <c r="CZD1" s="1408"/>
      <c r="CZE1" s="1408"/>
      <c r="CZF1" s="1408"/>
      <c r="CZG1" s="1408"/>
      <c r="CZH1" s="1408"/>
      <c r="CZI1" s="1408"/>
      <c r="CZJ1" s="1408"/>
      <c r="CZK1" s="1408"/>
      <c r="CZL1" s="1408"/>
      <c r="CZM1" s="1408"/>
      <c r="CZN1" s="1408"/>
      <c r="CZO1" s="1408"/>
      <c r="CZP1" s="1408"/>
      <c r="CZQ1" s="1408"/>
      <c r="CZR1" s="1408"/>
      <c r="CZS1" s="1408"/>
      <c r="CZT1" s="1408"/>
      <c r="CZU1" s="1408"/>
      <c r="CZV1" s="1408"/>
      <c r="CZW1" s="1408"/>
      <c r="CZX1" s="1408"/>
      <c r="CZY1" s="1408"/>
      <c r="CZZ1" s="1408"/>
      <c r="DAA1" s="1408"/>
      <c r="DAB1" s="1408"/>
      <c r="DAC1" s="1408"/>
      <c r="DAD1" s="1408"/>
      <c r="DAE1" s="1408"/>
      <c r="DAF1" s="1408"/>
      <c r="DAG1" s="1408"/>
      <c r="DAH1" s="1408"/>
      <c r="DAI1" s="1408"/>
      <c r="DAJ1" s="1408"/>
      <c r="DAK1" s="1408"/>
      <c r="DAL1" s="1408"/>
      <c r="DAM1" s="1408"/>
      <c r="DAN1" s="1408"/>
      <c r="DAO1" s="1408"/>
      <c r="DAP1" s="1408"/>
      <c r="DAQ1" s="1408"/>
      <c r="DAR1" s="1408"/>
      <c r="DAS1" s="1408"/>
      <c r="DAT1" s="1408"/>
      <c r="DAU1" s="1408"/>
      <c r="DAV1" s="1408"/>
      <c r="DAW1" s="1408"/>
      <c r="DAX1" s="1408"/>
      <c r="DAY1" s="1408"/>
      <c r="DAZ1" s="1408"/>
      <c r="DBA1" s="1408"/>
      <c r="DBB1" s="1408"/>
      <c r="DBC1" s="1408"/>
      <c r="DBD1" s="1408"/>
      <c r="DBE1" s="1408"/>
      <c r="DBF1" s="1408"/>
      <c r="DBG1" s="1408"/>
      <c r="DBH1" s="1408"/>
      <c r="DBI1" s="1408"/>
      <c r="DBJ1" s="1408"/>
      <c r="DBK1" s="1408"/>
      <c r="DBL1" s="1408"/>
      <c r="DBM1" s="1408"/>
      <c r="DBN1" s="1408"/>
      <c r="DBO1" s="1408"/>
      <c r="DBP1" s="1408"/>
      <c r="DBQ1" s="1408"/>
      <c r="DBR1" s="1408"/>
      <c r="DBS1" s="1408"/>
      <c r="DBT1" s="1408"/>
      <c r="DBU1" s="1408"/>
      <c r="DBV1" s="1408"/>
      <c r="DBW1" s="1408"/>
      <c r="DBX1" s="1408"/>
      <c r="DBY1" s="1408"/>
      <c r="DBZ1" s="1408"/>
      <c r="DCA1" s="1408"/>
      <c r="DCB1" s="1408"/>
      <c r="DCC1" s="1408"/>
      <c r="DCD1" s="1408"/>
      <c r="DCE1" s="1408"/>
      <c r="DCF1" s="1408"/>
      <c r="DCG1" s="1408"/>
      <c r="DCH1" s="1408"/>
      <c r="DCI1" s="1408"/>
      <c r="DCJ1" s="1408"/>
      <c r="DCK1" s="1408"/>
      <c r="DCL1" s="1408"/>
      <c r="DCM1" s="1408"/>
      <c r="DCN1" s="1408"/>
      <c r="DCO1" s="1408"/>
      <c r="DCP1" s="1408"/>
      <c r="DCQ1" s="1408"/>
      <c r="DCR1" s="1408"/>
      <c r="DCS1" s="1408"/>
      <c r="DCT1" s="1408"/>
      <c r="DCU1" s="1408"/>
      <c r="DCV1" s="1408"/>
      <c r="DCW1" s="1408"/>
      <c r="DCX1" s="1408"/>
      <c r="DCY1" s="1408"/>
      <c r="DCZ1" s="1408"/>
      <c r="DDA1" s="1408"/>
      <c r="DDB1" s="1408"/>
      <c r="DDC1" s="1408"/>
      <c r="DDD1" s="1408"/>
      <c r="DDE1" s="1408"/>
      <c r="DDF1" s="1408"/>
      <c r="DDG1" s="1408"/>
      <c r="DDH1" s="1408"/>
      <c r="DDI1" s="1408"/>
      <c r="DDJ1" s="1408"/>
      <c r="DDK1" s="1408"/>
      <c r="DDL1" s="1408"/>
      <c r="DDM1" s="1408"/>
      <c r="DDN1" s="1408"/>
      <c r="DDO1" s="1408"/>
      <c r="DDP1" s="1408"/>
      <c r="DDQ1" s="1408"/>
      <c r="DDR1" s="1408"/>
      <c r="DDS1" s="1408"/>
      <c r="DDT1" s="1408"/>
      <c r="DDU1" s="1408"/>
      <c r="DDV1" s="1408"/>
      <c r="DDW1" s="1408"/>
      <c r="DDX1" s="1408"/>
      <c r="DDY1" s="1408"/>
      <c r="DDZ1" s="1408"/>
      <c r="DEA1" s="1408"/>
      <c r="DEB1" s="1408"/>
      <c r="DEC1" s="1408"/>
      <c r="DED1" s="1408"/>
      <c r="DEE1" s="1408"/>
      <c r="DEF1" s="1408"/>
      <c r="DEG1" s="1408"/>
      <c r="DEH1" s="1408"/>
      <c r="DEI1" s="1408"/>
      <c r="DEJ1" s="1408"/>
      <c r="DEK1" s="1408"/>
      <c r="DEL1" s="1408"/>
      <c r="DEM1" s="1408"/>
      <c r="DEN1" s="1408"/>
      <c r="DEO1" s="1408"/>
      <c r="DEP1" s="1408"/>
      <c r="DEQ1" s="1408"/>
      <c r="DER1" s="1408"/>
      <c r="DES1" s="1408"/>
      <c r="DET1" s="1408"/>
      <c r="DEU1" s="1408"/>
      <c r="DEV1" s="1408"/>
      <c r="DEW1" s="1408"/>
      <c r="DEX1" s="1408"/>
      <c r="DEY1" s="1408"/>
      <c r="DEZ1" s="1408"/>
      <c r="DFA1" s="1408"/>
      <c r="DFB1" s="1408"/>
      <c r="DFC1" s="1408"/>
      <c r="DFD1" s="1408"/>
      <c r="DFE1" s="1408"/>
      <c r="DFF1" s="1408"/>
      <c r="DFG1" s="1408"/>
      <c r="DFH1" s="1408"/>
      <c r="DFI1" s="1408"/>
      <c r="DFJ1" s="1408"/>
      <c r="DFK1" s="1408"/>
      <c r="DFL1" s="1408"/>
      <c r="DFM1" s="1408"/>
      <c r="DFN1" s="1408"/>
      <c r="DFO1" s="1408"/>
      <c r="DFP1" s="1408"/>
      <c r="DFQ1" s="1408"/>
      <c r="DFR1" s="1408"/>
      <c r="DFS1" s="1408"/>
      <c r="DFT1" s="1408"/>
      <c r="DFU1" s="1408"/>
      <c r="DFV1" s="1408"/>
      <c r="DFW1" s="1408"/>
      <c r="DFX1" s="1408"/>
      <c r="DFY1" s="1408"/>
      <c r="DFZ1" s="1408"/>
      <c r="DGA1" s="1408"/>
      <c r="DGB1" s="1408"/>
      <c r="DGC1" s="1408"/>
      <c r="DGD1" s="1408"/>
      <c r="DGE1" s="1408"/>
      <c r="DGF1" s="1408"/>
      <c r="DGG1" s="1408"/>
      <c r="DGH1" s="1408"/>
      <c r="DGI1" s="1408"/>
      <c r="DGJ1" s="1408"/>
      <c r="DGK1" s="1408"/>
      <c r="DGL1" s="1408"/>
      <c r="DGM1" s="1408"/>
      <c r="DGN1" s="1408"/>
      <c r="DGO1" s="1408"/>
      <c r="DGP1" s="1408"/>
      <c r="DGQ1" s="1408"/>
      <c r="DGR1" s="1408"/>
      <c r="DGS1" s="1408"/>
      <c r="DGT1" s="1408"/>
      <c r="DGU1" s="1408"/>
      <c r="DGV1" s="1408"/>
      <c r="DGW1" s="1408"/>
      <c r="DGX1" s="1408"/>
      <c r="DGY1" s="1408"/>
      <c r="DGZ1" s="1408"/>
      <c r="DHA1" s="1408"/>
      <c r="DHB1" s="1408"/>
      <c r="DHC1" s="1408"/>
      <c r="DHD1" s="1408"/>
      <c r="DHE1" s="1408"/>
      <c r="DHF1" s="1408"/>
      <c r="DHG1" s="1408"/>
      <c r="DHH1" s="1408"/>
      <c r="DHI1" s="1408"/>
      <c r="DHJ1" s="1408"/>
      <c r="DHK1" s="1408"/>
      <c r="DHL1" s="1408"/>
      <c r="DHM1" s="1408"/>
      <c r="DHN1" s="1408"/>
      <c r="DHO1" s="1408"/>
      <c r="DHP1" s="1408"/>
      <c r="DHQ1" s="1408"/>
      <c r="DHR1" s="1408"/>
      <c r="DHS1" s="1408"/>
      <c r="DHT1" s="1408"/>
      <c r="DHU1" s="1408"/>
      <c r="DHV1" s="1408"/>
      <c r="DHW1" s="1408"/>
      <c r="DHX1" s="1408"/>
      <c r="DHY1" s="1408"/>
      <c r="DHZ1" s="1408"/>
      <c r="DIA1" s="1408"/>
      <c r="DIB1" s="1408"/>
      <c r="DIC1" s="1408"/>
      <c r="DID1" s="1408"/>
      <c r="DIE1" s="1408"/>
      <c r="DIF1" s="1408"/>
      <c r="DIG1" s="1408"/>
      <c r="DIH1" s="1408"/>
      <c r="DII1" s="1408"/>
      <c r="DIJ1" s="1408"/>
      <c r="DIK1" s="1408"/>
      <c r="DIL1" s="1408"/>
      <c r="DIM1" s="1408"/>
      <c r="DIN1" s="1408"/>
      <c r="DIO1" s="1408"/>
      <c r="DIP1" s="1408"/>
      <c r="DIQ1" s="1408"/>
      <c r="DIR1" s="1408"/>
      <c r="DIS1" s="1408"/>
      <c r="DIT1" s="1408"/>
      <c r="DIU1" s="1408"/>
      <c r="DIV1" s="1408"/>
      <c r="DIW1" s="1408"/>
      <c r="DIX1" s="1408"/>
      <c r="DIY1" s="1408"/>
      <c r="DIZ1" s="1408"/>
      <c r="DJA1" s="1408"/>
      <c r="DJB1" s="1408"/>
      <c r="DJC1" s="1408"/>
      <c r="DJD1" s="1408"/>
      <c r="DJE1" s="1408"/>
      <c r="DJF1" s="1408"/>
      <c r="DJG1" s="1408"/>
      <c r="DJH1" s="1408"/>
      <c r="DJI1" s="1408"/>
      <c r="DJJ1" s="1408"/>
      <c r="DJK1" s="1408"/>
      <c r="DJL1" s="1408"/>
      <c r="DJM1" s="1408"/>
      <c r="DJN1" s="1408"/>
      <c r="DJO1" s="1408"/>
      <c r="DJP1" s="1408"/>
      <c r="DJQ1" s="1408"/>
      <c r="DJR1" s="1408"/>
      <c r="DJS1" s="1408"/>
      <c r="DJT1" s="1408"/>
      <c r="DJU1" s="1408"/>
      <c r="DJV1" s="1408"/>
      <c r="DJW1" s="1408"/>
      <c r="DJX1" s="1408"/>
      <c r="DJY1" s="1408"/>
      <c r="DJZ1" s="1408"/>
      <c r="DKA1" s="1408"/>
      <c r="DKB1" s="1408"/>
      <c r="DKC1" s="1408"/>
      <c r="DKD1" s="1408"/>
      <c r="DKE1" s="1408"/>
      <c r="DKF1" s="1408"/>
      <c r="DKG1" s="1408"/>
      <c r="DKH1" s="1408"/>
      <c r="DKI1" s="1408"/>
      <c r="DKJ1" s="1408"/>
      <c r="DKK1" s="1408"/>
      <c r="DKL1" s="1408"/>
      <c r="DKM1" s="1408"/>
      <c r="DKN1" s="1408"/>
      <c r="DKO1" s="1408"/>
      <c r="DKP1" s="1408"/>
      <c r="DKQ1" s="1408"/>
      <c r="DKR1" s="1408"/>
      <c r="DKS1" s="1408"/>
      <c r="DKT1" s="1408"/>
      <c r="DKU1" s="1408"/>
      <c r="DKV1" s="1408"/>
      <c r="DKW1" s="1408"/>
      <c r="DKX1" s="1408"/>
      <c r="DKY1" s="1408"/>
      <c r="DKZ1" s="1408"/>
      <c r="DLA1" s="1408"/>
      <c r="DLB1" s="1408"/>
      <c r="DLC1" s="1408"/>
      <c r="DLD1" s="1408"/>
      <c r="DLE1" s="1408"/>
      <c r="DLF1" s="1408"/>
      <c r="DLG1" s="1408"/>
      <c r="DLH1" s="1408"/>
      <c r="DLI1" s="1408"/>
      <c r="DLJ1" s="1408"/>
      <c r="DLK1" s="1408"/>
      <c r="DLL1" s="1408"/>
      <c r="DLM1" s="1408"/>
      <c r="DLN1" s="1408"/>
      <c r="DLO1" s="1408"/>
      <c r="DLP1" s="1408"/>
      <c r="DLQ1" s="1408"/>
      <c r="DLR1" s="1408"/>
      <c r="DLS1" s="1408"/>
      <c r="DLT1" s="1408"/>
      <c r="DLU1" s="1408"/>
      <c r="DLV1" s="1408"/>
      <c r="DLW1" s="1408"/>
      <c r="DLX1" s="1408"/>
      <c r="DLY1" s="1408"/>
      <c r="DLZ1" s="1408"/>
      <c r="DMA1" s="1408"/>
      <c r="DMB1" s="1408"/>
      <c r="DMC1" s="1408"/>
      <c r="DMD1" s="1408"/>
      <c r="DME1" s="1408"/>
      <c r="DMF1" s="1408"/>
      <c r="DMG1" s="1408"/>
      <c r="DMH1" s="1408"/>
      <c r="DMI1" s="1408"/>
      <c r="DMJ1" s="1408"/>
      <c r="DMK1" s="1408"/>
      <c r="DML1" s="1408"/>
      <c r="DMM1" s="1408"/>
      <c r="DMN1" s="1408"/>
      <c r="DMO1" s="1408"/>
      <c r="DMP1" s="1408"/>
      <c r="DMQ1" s="1408"/>
      <c r="DMR1" s="1408"/>
      <c r="DMS1" s="1408"/>
      <c r="DMT1" s="1408"/>
      <c r="DMU1" s="1408"/>
      <c r="DMV1" s="1408"/>
      <c r="DMW1" s="1408"/>
      <c r="DMX1" s="1408"/>
      <c r="DMY1" s="1408"/>
      <c r="DMZ1" s="1408"/>
      <c r="DNA1" s="1408"/>
      <c r="DNB1" s="1408"/>
      <c r="DNC1" s="1408"/>
      <c r="DND1" s="1408"/>
      <c r="DNE1" s="1408"/>
      <c r="DNF1" s="1408"/>
      <c r="DNG1" s="1408"/>
      <c r="DNH1" s="1408"/>
      <c r="DNI1" s="1408"/>
      <c r="DNJ1" s="1408"/>
      <c r="DNK1" s="1408"/>
      <c r="DNL1" s="1408"/>
      <c r="DNM1" s="1408"/>
      <c r="DNN1" s="1408"/>
      <c r="DNO1" s="1408"/>
      <c r="DNP1" s="1408"/>
      <c r="DNQ1" s="1408"/>
      <c r="DNR1" s="1408"/>
      <c r="DNS1" s="1408"/>
      <c r="DNT1" s="1408"/>
      <c r="DNU1" s="1408"/>
      <c r="DNV1" s="1408"/>
      <c r="DNW1" s="1408"/>
      <c r="DNX1" s="1408"/>
      <c r="DNY1" s="1408"/>
      <c r="DNZ1" s="1408"/>
      <c r="DOA1" s="1408"/>
      <c r="DOB1" s="1408"/>
      <c r="DOC1" s="1408"/>
      <c r="DOD1" s="1408"/>
      <c r="DOE1" s="1408"/>
      <c r="DOF1" s="1408"/>
      <c r="DOG1" s="1408"/>
      <c r="DOH1" s="1408"/>
      <c r="DOI1" s="1408"/>
      <c r="DOJ1" s="1408"/>
      <c r="DOK1" s="1408"/>
      <c r="DOL1" s="1408"/>
      <c r="DOM1" s="1408"/>
      <c r="DON1" s="1408"/>
      <c r="DOO1" s="1408"/>
      <c r="DOP1" s="1408"/>
      <c r="DOQ1" s="1408"/>
      <c r="DOR1" s="1408"/>
      <c r="DOS1" s="1408"/>
      <c r="DOT1" s="1408"/>
      <c r="DOU1" s="1408"/>
      <c r="DOV1" s="1408"/>
      <c r="DOW1" s="1408"/>
      <c r="DOX1" s="1408"/>
      <c r="DOY1" s="1408"/>
      <c r="DOZ1" s="1408"/>
      <c r="DPA1" s="1408"/>
      <c r="DPB1" s="1408"/>
      <c r="DPC1" s="1408"/>
      <c r="DPD1" s="1408"/>
      <c r="DPE1" s="1408"/>
      <c r="DPF1" s="1408"/>
      <c r="DPG1" s="1408"/>
      <c r="DPH1" s="1408"/>
      <c r="DPI1" s="1408"/>
      <c r="DPJ1" s="1408"/>
      <c r="DPK1" s="1408"/>
      <c r="DPL1" s="1408"/>
      <c r="DPM1" s="1408"/>
      <c r="DPN1" s="1408"/>
      <c r="DPO1" s="1408"/>
      <c r="DPP1" s="1408"/>
      <c r="DPQ1" s="1408"/>
      <c r="DPR1" s="1408"/>
      <c r="DPS1" s="1408"/>
      <c r="DPT1" s="1408"/>
      <c r="DPU1" s="1408"/>
      <c r="DPV1" s="1408"/>
      <c r="DPW1" s="1408"/>
      <c r="DPX1" s="1408"/>
      <c r="DPY1" s="1408"/>
      <c r="DPZ1" s="1408"/>
      <c r="DQA1" s="1408"/>
      <c r="DQB1" s="1408"/>
      <c r="DQC1" s="1408"/>
      <c r="DQD1" s="1408"/>
      <c r="DQE1" s="1408"/>
      <c r="DQF1" s="1408"/>
      <c r="DQG1" s="1408"/>
      <c r="DQH1" s="1408"/>
      <c r="DQI1" s="1408"/>
      <c r="DQJ1" s="1408"/>
      <c r="DQK1" s="1408"/>
      <c r="DQL1" s="1408"/>
      <c r="DQM1" s="1408"/>
      <c r="DQN1" s="1408"/>
      <c r="DQO1" s="1408"/>
      <c r="DQP1" s="1408"/>
      <c r="DQQ1" s="1408"/>
      <c r="DQR1" s="1408"/>
      <c r="DQS1" s="1408"/>
      <c r="DQT1" s="1408"/>
      <c r="DQU1" s="1408"/>
      <c r="DQV1" s="1408"/>
      <c r="DQW1" s="1408"/>
      <c r="DQX1" s="1408"/>
      <c r="DQY1" s="1408"/>
      <c r="DQZ1" s="1408"/>
      <c r="DRA1" s="1408"/>
      <c r="DRB1" s="1408"/>
      <c r="DRC1" s="1408"/>
      <c r="DRD1" s="1408"/>
      <c r="DRE1" s="1408"/>
      <c r="DRF1" s="1408"/>
      <c r="DRG1" s="1408"/>
      <c r="DRH1" s="1408"/>
      <c r="DRI1" s="1408"/>
      <c r="DRJ1" s="1408"/>
      <c r="DRK1" s="1408"/>
      <c r="DRL1" s="1408"/>
      <c r="DRM1" s="1408"/>
      <c r="DRN1" s="1408"/>
      <c r="DRO1" s="1408"/>
      <c r="DRP1" s="1408"/>
      <c r="DRQ1" s="1408"/>
      <c r="DRR1" s="1408"/>
      <c r="DRS1" s="1408"/>
      <c r="DRT1" s="1408"/>
      <c r="DRU1" s="1408"/>
      <c r="DRV1" s="1408"/>
      <c r="DRW1" s="1408"/>
      <c r="DRX1" s="1408"/>
      <c r="DRY1" s="1408"/>
      <c r="DRZ1" s="1408"/>
      <c r="DSA1" s="1408"/>
      <c r="DSB1" s="1408"/>
      <c r="DSC1" s="1408"/>
      <c r="DSD1" s="1408"/>
      <c r="DSE1" s="1408"/>
      <c r="DSF1" s="1408"/>
      <c r="DSG1" s="1408"/>
      <c r="DSH1" s="1408"/>
      <c r="DSI1" s="1408"/>
      <c r="DSJ1" s="1408"/>
      <c r="DSK1" s="1408"/>
      <c r="DSL1" s="1408"/>
      <c r="DSM1" s="1408"/>
      <c r="DSN1" s="1408"/>
      <c r="DSO1" s="1408"/>
      <c r="DSP1" s="1408"/>
      <c r="DSQ1" s="1408"/>
      <c r="DSR1" s="1408"/>
      <c r="DSS1" s="1408"/>
      <c r="DST1" s="1408"/>
      <c r="DSU1" s="1408"/>
      <c r="DSV1" s="1408"/>
      <c r="DSW1" s="1408"/>
      <c r="DSX1" s="1408"/>
      <c r="DSY1" s="1408"/>
      <c r="DSZ1" s="1408"/>
      <c r="DTA1" s="1408"/>
      <c r="DTB1" s="1408"/>
      <c r="DTC1" s="1408"/>
      <c r="DTD1" s="1408"/>
      <c r="DTE1" s="1408"/>
      <c r="DTF1" s="1408"/>
      <c r="DTG1" s="1408"/>
      <c r="DTH1" s="1408"/>
      <c r="DTI1" s="1408"/>
      <c r="DTJ1" s="1408"/>
      <c r="DTK1" s="1408"/>
      <c r="DTL1" s="1408"/>
      <c r="DTM1" s="1408"/>
      <c r="DTN1" s="1408"/>
      <c r="DTO1" s="1408"/>
      <c r="DTP1" s="1408"/>
      <c r="DTQ1" s="1408"/>
      <c r="DTR1" s="1408"/>
      <c r="DTS1" s="1408"/>
      <c r="DTT1" s="1408"/>
      <c r="DTU1" s="1408"/>
      <c r="DTV1" s="1408"/>
      <c r="DTW1" s="1408"/>
      <c r="DTX1" s="1408"/>
      <c r="DTY1" s="1408"/>
      <c r="DTZ1" s="1408"/>
      <c r="DUA1" s="1408"/>
      <c r="DUB1" s="1408"/>
      <c r="DUC1" s="1408"/>
      <c r="DUD1" s="1408"/>
      <c r="DUE1" s="1408"/>
      <c r="DUF1" s="1408"/>
      <c r="DUG1" s="1408"/>
      <c r="DUH1" s="1408"/>
      <c r="DUI1" s="1408"/>
      <c r="DUJ1" s="1408"/>
      <c r="DUK1" s="1408"/>
      <c r="DUL1" s="1408"/>
      <c r="DUM1" s="1408"/>
      <c r="DUN1" s="1408"/>
      <c r="DUO1" s="1408"/>
      <c r="DUP1" s="1408"/>
      <c r="DUQ1" s="1408"/>
      <c r="DUR1" s="1408"/>
      <c r="DUS1" s="1408"/>
      <c r="DUT1" s="1408"/>
      <c r="DUU1" s="1408"/>
      <c r="DUV1" s="1408"/>
      <c r="DUW1" s="1408"/>
      <c r="DUX1" s="1408"/>
      <c r="DUY1" s="1408"/>
      <c r="DUZ1" s="1408"/>
      <c r="DVA1" s="1408"/>
      <c r="DVB1" s="1408"/>
      <c r="DVC1" s="1408"/>
      <c r="DVD1" s="1408"/>
      <c r="DVE1" s="1408"/>
      <c r="DVF1" s="1408"/>
      <c r="DVG1" s="1408"/>
      <c r="DVH1" s="1408"/>
      <c r="DVI1" s="1408"/>
      <c r="DVJ1" s="1408"/>
      <c r="DVK1" s="1408"/>
      <c r="DVL1" s="1408"/>
      <c r="DVM1" s="1408"/>
      <c r="DVN1" s="1408"/>
      <c r="DVO1" s="1408"/>
      <c r="DVP1" s="1408"/>
      <c r="DVQ1" s="1408"/>
      <c r="DVR1" s="1408"/>
      <c r="DVS1" s="1408"/>
      <c r="DVT1" s="1408"/>
      <c r="DVU1" s="1408"/>
      <c r="DVV1" s="1408"/>
      <c r="DVW1" s="1408"/>
      <c r="DVX1" s="1408"/>
      <c r="DVY1" s="1408"/>
      <c r="DVZ1" s="1408"/>
      <c r="DWA1" s="1408"/>
      <c r="DWB1" s="1408"/>
      <c r="DWC1" s="1408"/>
      <c r="DWD1" s="1408"/>
      <c r="DWE1" s="1408"/>
      <c r="DWF1" s="1408"/>
      <c r="DWG1" s="1408"/>
      <c r="DWH1" s="1408"/>
      <c r="DWI1" s="1408"/>
      <c r="DWJ1" s="1408"/>
      <c r="DWK1" s="1408"/>
      <c r="DWL1" s="1408"/>
      <c r="DWM1" s="1408"/>
      <c r="DWN1" s="1408"/>
      <c r="DWO1" s="1408"/>
      <c r="DWP1" s="1408"/>
      <c r="DWQ1" s="1408"/>
      <c r="DWR1" s="1408"/>
      <c r="DWS1" s="1408"/>
      <c r="DWT1" s="1408"/>
      <c r="DWU1" s="1408"/>
      <c r="DWV1" s="1408"/>
      <c r="DWW1" s="1408"/>
      <c r="DWX1" s="1408"/>
      <c r="DWY1" s="1408"/>
      <c r="DWZ1" s="1408"/>
      <c r="DXA1" s="1408"/>
      <c r="DXB1" s="1408"/>
      <c r="DXC1" s="1408"/>
      <c r="DXD1" s="1408"/>
      <c r="DXE1" s="1408"/>
      <c r="DXF1" s="1408"/>
      <c r="DXG1" s="1408"/>
      <c r="DXH1" s="1408"/>
      <c r="DXI1" s="1408"/>
      <c r="DXJ1" s="1408"/>
      <c r="DXK1" s="1408"/>
      <c r="DXL1" s="1408"/>
      <c r="DXM1" s="1408"/>
      <c r="DXN1" s="1408"/>
      <c r="DXO1" s="1408"/>
      <c r="DXP1" s="1408"/>
      <c r="DXQ1" s="1408"/>
      <c r="DXR1" s="1408"/>
      <c r="DXS1" s="1408"/>
      <c r="DXT1" s="1408"/>
      <c r="DXU1" s="1408"/>
      <c r="DXV1" s="1408"/>
      <c r="DXW1" s="1408"/>
      <c r="DXX1" s="1408"/>
      <c r="DXY1" s="1408"/>
      <c r="DXZ1" s="1408"/>
      <c r="DYA1" s="1408"/>
      <c r="DYB1" s="1408"/>
      <c r="DYC1" s="1408"/>
      <c r="DYD1" s="1408"/>
      <c r="DYE1" s="1408"/>
      <c r="DYF1" s="1408"/>
      <c r="DYG1" s="1408"/>
      <c r="DYH1" s="1408"/>
      <c r="DYI1" s="1408"/>
      <c r="DYJ1" s="1408"/>
      <c r="DYK1" s="1408"/>
      <c r="DYL1" s="1408"/>
      <c r="DYM1" s="1408"/>
      <c r="DYN1" s="1408"/>
      <c r="DYO1" s="1408"/>
      <c r="DYP1" s="1408"/>
      <c r="DYQ1" s="1408"/>
      <c r="DYR1" s="1408"/>
      <c r="DYS1" s="1408"/>
      <c r="DYT1" s="1408"/>
      <c r="DYU1" s="1408"/>
      <c r="DYV1" s="1408"/>
      <c r="DYW1" s="1408"/>
      <c r="DYX1" s="1408"/>
      <c r="DYY1" s="1408"/>
      <c r="DYZ1" s="1408"/>
      <c r="DZA1" s="1408"/>
      <c r="DZB1" s="1408"/>
      <c r="DZC1" s="1408"/>
      <c r="DZD1" s="1408"/>
      <c r="DZE1" s="1408"/>
      <c r="DZF1" s="1408"/>
      <c r="DZG1" s="1408"/>
      <c r="DZH1" s="1408"/>
      <c r="DZI1" s="1408"/>
      <c r="DZJ1" s="1408"/>
      <c r="DZK1" s="1408"/>
      <c r="DZL1" s="1408"/>
      <c r="DZM1" s="1408"/>
      <c r="DZN1" s="1408"/>
      <c r="DZO1" s="1408"/>
      <c r="DZP1" s="1408"/>
      <c r="DZQ1" s="1408"/>
      <c r="DZR1" s="1408"/>
      <c r="DZS1" s="1408"/>
      <c r="DZT1" s="1408"/>
      <c r="DZU1" s="1408"/>
      <c r="DZV1" s="1408"/>
      <c r="DZW1" s="1408"/>
      <c r="DZX1" s="1408"/>
      <c r="DZY1" s="1408"/>
      <c r="DZZ1" s="1408"/>
      <c r="EAA1" s="1408"/>
      <c r="EAB1" s="1408"/>
      <c r="EAC1" s="1408"/>
      <c r="EAD1" s="1408"/>
      <c r="EAE1" s="1408"/>
      <c r="EAF1" s="1408"/>
      <c r="EAG1" s="1408"/>
      <c r="EAH1" s="1408"/>
      <c r="EAI1" s="1408"/>
      <c r="EAJ1" s="1408"/>
      <c r="EAK1" s="1408"/>
      <c r="EAL1" s="1408"/>
      <c r="EAM1" s="1408"/>
      <c r="EAN1" s="1408"/>
      <c r="EAO1" s="1408"/>
      <c r="EAP1" s="1408"/>
      <c r="EAQ1" s="1408"/>
      <c r="EAR1" s="1408"/>
      <c r="EAS1" s="1408"/>
      <c r="EAT1" s="1408"/>
      <c r="EAU1" s="1408"/>
      <c r="EAV1" s="1408"/>
      <c r="EAW1" s="1408"/>
      <c r="EAX1" s="1408"/>
      <c r="EAY1" s="1408"/>
      <c r="EAZ1" s="1408"/>
      <c r="EBA1" s="1408"/>
      <c r="EBB1" s="1408"/>
      <c r="EBC1" s="1408"/>
      <c r="EBD1" s="1408"/>
      <c r="EBE1" s="1408"/>
      <c r="EBF1" s="1408"/>
      <c r="EBG1" s="1408"/>
      <c r="EBH1" s="1408"/>
      <c r="EBI1" s="1408"/>
      <c r="EBJ1" s="1408"/>
      <c r="EBK1" s="1408"/>
      <c r="EBL1" s="1408"/>
      <c r="EBM1" s="1408"/>
      <c r="EBN1" s="1408"/>
      <c r="EBO1" s="1408"/>
      <c r="EBP1" s="1408"/>
      <c r="EBQ1" s="1408"/>
      <c r="EBR1" s="1408"/>
      <c r="EBS1" s="1408"/>
      <c r="EBT1" s="1408"/>
      <c r="EBU1" s="1408"/>
      <c r="EBV1" s="1408"/>
      <c r="EBW1" s="1408"/>
      <c r="EBX1" s="1408"/>
      <c r="EBY1" s="1408"/>
      <c r="EBZ1" s="1408"/>
      <c r="ECA1" s="1408"/>
      <c r="ECB1" s="1408"/>
      <c r="ECC1" s="1408"/>
      <c r="ECD1" s="1408"/>
      <c r="ECE1" s="1408"/>
      <c r="ECF1" s="1408"/>
      <c r="ECG1" s="1408"/>
      <c r="ECH1" s="1408"/>
      <c r="ECI1" s="1408"/>
      <c r="ECJ1" s="1408"/>
      <c r="ECK1" s="1408"/>
      <c r="ECL1" s="1408"/>
      <c r="ECM1" s="1408"/>
      <c r="ECN1" s="1408"/>
      <c r="ECO1" s="1408"/>
      <c r="ECP1" s="1408"/>
      <c r="ECQ1" s="1408"/>
      <c r="ECR1" s="1408"/>
      <c r="ECS1" s="1408"/>
      <c r="ECT1" s="1408"/>
      <c r="ECU1" s="1408"/>
      <c r="ECV1" s="1408"/>
      <c r="ECW1" s="1408"/>
      <c r="ECX1" s="1408"/>
      <c r="ECY1" s="1408"/>
      <c r="ECZ1" s="1408"/>
      <c r="EDA1" s="1408"/>
      <c r="EDB1" s="1408"/>
      <c r="EDC1" s="1408"/>
      <c r="EDD1" s="1408"/>
      <c r="EDE1" s="1408"/>
      <c r="EDF1" s="1408"/>
      <c r="EDG1" s="1408"/>
      <c r="EDH1" s="1408"/>
      <c r="EDI1" s="1408"/>
      <c r="EDJ1" s="1408"/>
      <c r="EDK1" s="1408"/>
      <c r="EDL1" s="1408"/>
      <c r="EDM1" s="1408"/>
      <c r="EDN1" s="1408"/>
      <c r="EDO1" s="1408"/>
      <c r="EDP1" s="1408"/>
      <c r="EDQ1" s="1408"/>
      <c r="EDR1" s="1408"/>
      <c r="EDS1" s="1408"/>
      <c r="EDT1" s="1408"/>
      <c r="EDU1" s="1408"/>
      <c r="EDV1" s="1408"/>
      <c r="EDW1" s="1408"/>
      <c r="EDX1" s="1408"/>
      <c r="EDY1" s="1408"/>
      <c r="EDZ1" s="1408"/>
      <c r="EEA1" s="1408"/>
      <c r="EEB1" s="1408"/>
      <c r="EEC1" s="1408"/>
      <c r="EED1" s="1408"/>
      <c r="EEE1" s="1408"/>
      <c r="EEF1" s="1408"/>
      <c r="EEG1" s="1408"/>
      <c r="EEH1" s="1408"/>
      <c r="EEI1" s="1408"/>
      <c r="EEJ1" s="1408"/>
      <c r="EEK1" s="1408"/>
      <c r="EEL1" s="1408"/>
      <c r="EEM1" s="1408"/>
      <c r="EEN1" s="1408"/>
      <c r="EEO1" s="1408"/>
      <c r="EEP1" s="1408"/>
      <c r="EEQ1" s="1408"/>
      <c r="EER1" s="1408"/>
      <c r="EES1" s="1408"/>
      <c r="EET1" s="1408"/>
      <c r="EEU1" s="1408"/>
      <c r="EEV1" s="1408"/>
      <c r="EEW1" s="1408"/>
      <c r="EEX1" s="1408"/>
      <c r="EEY1" s="1408"/>
      <c r="EEZ1" s="1408"/>
      <c r="EFA1" s="1408"/>
      <c r="EFB1" s="1408"/>
      <c r="EFC1" s="1408"/>
      <c r="EFD1" s="1408"/>
      <c r="EFE1" s="1408"/>
      <c r="EFF1" s="1408"/>
      <c r="EFG1" s="1408"/>
      <c r="EFH1" s="1408"/>
      <c r="EFI1" s="1408"/>
      <c r="EFJ1" s="1408"/>
      <c r="EFK1" s="1408"/>
      <c r="EFL1" s="1408"/>
      <c r="EFM1" s="1408"/>
      <c r="EFN1" s="1408"/>
      <c r="EFO1" s="1408"/>
      <c r="EFP1" s="1408"/>
      <c r="EFQ1" s="1408"/>
      <c r="EFR1" s="1408"/>
      <c r="EFS1" s="1408"/>
      <c r="EFT1" s="1408"/>
      <c r="EFU1" s="1408"/>
      <c r="EFV1" s="1408"/>
      <c r="EFW1" s="1408"/>
      <c r="EFX1" s="1408"/>
      <c r="EFY1" s="1408"/>
      <c r="EFZ1" s="1408"/>
      <c r="EGA1" s="1408"/>
      <c r="EGB1" s="1408"/>
      <c r="EGC1" s="1408"/>
      <c r="EGD1" s="1408"/>
      <c r="EGE1" s="1408"/>
      <c r="EGF1" s="1408"/>
      <c r="EGG1" s="1408"/>
      <c r="EGH1" s="1408"/>
      <c r="EGI1" s="1408"/>
      <c r="EGJ1" s="1408"/>
      <c r="EGK1" s="1408"/>
      <c r="EGL1" s="1408"/>
      <c r="EGM1" s="1408"/>
      <c r="EGN1" s="1408"/>
      <c r="EGO1" s="1408"/>
      <c r="EGP1" s="1408"/>
      <c r="EGQ1" s="1408"/>
      <c r="EGR1" s="1408"/>
      <c r="EGS1" s="1408"/>
      <c r="EGT1" s="1408"/>
      <c r="EGU1" s="1408"/>
      <c r="EGV1" s="1408"/>
      <c r="EGW1" s="1408"/>
      <c r="EGX1" s="1408"/>
      <c r="EGY1" s="1408"/>
      <c r="EGZ1" s="1408"/>
      <c r="EHA1" s="1408"/>
      <c r="EHB1" s="1408"/>
      <c r="EHC1" s="1408"/>
      <c r="EHD1" s="1408"/>
      <c r="EHE1" s="1408"/>
      <c r="EHF1" s="1408"/>
      <c r="EHG1" s="1408"/>
      <c r="EHH1" s="1408"/>
      <c r="EHI1" s="1408"/>
      <c r="EHJ1" s="1408"/>
      <c r="EHK1" s="1408"/>
      <c r="EHL1" s="1408"/>
      <c r="EHM1" s="1408"/>
      <c r="EHN1" s="1408"/>
      <c r="EHO1" s="1408"/>
      <c r="EHP1" s="1408"/>
      <c r="EHQ1" s="1408"/>
      <c r="EHR1" s="1408"/>
      <c r="EHS1" s="1408"/>
      <c r="EHT1" s="1408"/>
      <c r="EHU1" s="1408"/>
      <c r="EHV1" s="1408"/>
      <c r="EHW1" s="1408"/>
      <c r="EHX1" s="1408"/>
      <c r="EHY1" s="1408"/>
      <c r="EHZ1" s="1408"/>
      <c r="EIA1" s="1408"/>
      <c r="EIB1" s="1408"/>
      <c r="EIC1" s="1408"/>
      <c r="EID1" s="1408"/>
      <c r="EIE1" s="1408"/>
      <c r="EIF1" s="1408"/>
      <c r="EIG1" s="1408"/>
      <c r="EIH1" s="1408"/>
      <c r="EII1" s="1408"/>
      <c r="EIJ1" s="1408"/>
      <c r="EIK1" s="1408"/>
      <c r="EIL1" s="1408"/>
      <c r="EIM1" s="1408"/>
      <c r="EIN1" s="1408"/>
      <c r="EIO1" s="1408"/>
      <c r="EIP1" s="1408"/>
      <c r="EIQ1" s="1408"/>
      <c r="EIR1" s="1408"/>
      <c r="EIS1" s="1408"/>
      <c r="EIT1" s="1408"/>
      <c r="EIU1" s="1408"/>
      <c r="EIV1" s="1408"/>
      <c r="EIW1" s="1408"/>
      <c r="EIX1" s="1408"/>
      <c r="EIY1" s="1408"/>
      <c r="EIZ1" s="1408"/>
      <c r="EJA1" s="1408"/>
      <c r="EJB1" s="1408"/>
      <c r="EJC1" s="1408"/>
      <c r="EJD1" s="1408"/>
      <c r="EJE1" s="1408"/>
      <c r="EJF1" s="1408"/>
      <c r="EJG1" s="1408"/>
      <c r="EJH1" s="1408"/>
      <c r="EJI1" s="1408"/>
      <c r="EJJ1" s="1408"/>
      <c r="EJK1" s="1408"/>
      <c r="EJL1" s="1408"/>
      <c r="EJM1" s="1408"/>
      <c r="EJN1" s="1408"/>
      <c r="EJO1" s="1408"/>
      <c r="EJP1" s="1408"/>
      <c r="EJQ1" s="1408"/>
      <c r="EJR1" s="1408"/>
      <c r="EJS1" s="1408"/>
      <c r="EJT1" s="1408"/>
      <c r="EJU1" s="1408"/>
      <c r="EJV1" s="1408"/>
      <c r="EJW1" s="1408"/>
      <c r="EJX1" s="1408"/>
      <c r="EJY1" s="1408"/>
      <c r="EJZ1" s="1408"/>
      <c r="EKA1" s="1408"/>
      <c r="EKB1" s="1408"/>
      <c r="EKC1" s="1408"/>
      <c r="EKD1" s="1408"/>
      <c r="EKE1" s="1408"/>
      <c r="EKF1" s="1408"/>
      <c r="EKG1" s="1408"/>
      <c r="EKH1" s="1408"/>
      <c r="EKI1" s="1408"/>
      <c r="EKJ1" s="1408"/>
      <c r="EKK1" s="1408"/>
      <c r="EKL1" s="1408"/>
      <c r="EKM1" s="1408"/>
      <c r="EKN1" s="1408"/>
      <c r="EKO1" s="1408"/>
      <c r="EKP1" s="1408"/>
      <c r="EKQ1" s="1408"/>
      <c r="EKR1" s="1408"/>
      <c r="EKS1" s="1408"/>
      <c r="EKT1" s="1408"/>
      <c r="EKU1" s="1408"/>
      <c r="EKV1" s="1408"/>
      <c r="EKW1" s="1408"/>
      <c r="EKX1" s="1408"/>
      <c r="EKY1" s="1408"/>
      <c r="EKZ1" s="1408"/>
      <c r="ELA1" s="1408"/>
      <c r="ELB1" s="1408"/>
      <c r="ELC1" s="1408"/>
      <c r="ELD1" s="1408"/>
      <c r="ELE1" s="1408"/>
      <c r="ELF1" s="1408"/>
      <c r="ELG1" s="1408"/>
      <c r="ELH1" s="1408"/>
      <c r="ELI1" s="1408"/>
      <c r="ELJ1" s="1408"/>
      <c r="ELK1" s="1408"/>
      <c r="ELL1" s="1408"/>
      <c r="ELM1" s="1408"/>
      <c r="ELN1" s="1408"/>
      <c r="ELO1" s="1408"/>
      <c r="ELP1" s="1408"/>
      <c r="ELQ1" s="1408"/>
      <c r="ELR1" s="1408"/>
      <c r="ELS1" s="1408"/>
      <c r="ELT1" s="1408"/>
      <c r="ELU1" s="1408"/>
      <c r="ELV1" s="1408"/>
      <c r="ELW1" s="1408"/>
      <c r="ELX1" s="1408"/>
      <c r="ELY1" s="1408"/>
      <c r="ELZ1" s="1408"/>
      <c r="EMA1" s="1408"/>
      <c r="EMB1" s="1408"/>
      <c r="EMC1" s="1408"/>
      <c r="EMD1" s="1408"/>
      <c r="EME1" s="1408"/>
      <c r="EMF1" s="1408"/>
      <c r="EMG1" s="1408"/>
      <c r="EMH1" s="1408"/>
      <c r="EMI1" s="1408"/>
      <c r="EMJ1" s="1408"/>
      <c r="EMK1" s="1408"/>
      <c r="EML1" s="1408"/>
      <c r="EMM1" s="1408"/>
      <c r="EMN1" s="1408"/>
      <c r="EMO1" s="1408"/>
      <c r="EMP1" s="1408"/>
      <c r="EMQ1" s="1408"/>
      <c r="EMR1" s="1408"/>
      <c r="EMS1" s="1408"/>
      <c r="EMT1" s="1408"/>
      <c r="EMU1" s="1408"/>
      <c r="EMV1" s="1408"/>
      <c r="EMW1" s="1408"/>
      <c r="EMX1" s="1408"/>
      <c r="EMY1" s="1408"/>
      <c r="EMZ1" s="1408"/>
      <c r="ENA1" s="1408"/>
      <c r="ENB1" s="1408"/>
      <c r="ENC1" s="1408"/>
      <c r="END1" s="1408"/>
      <c r="ENE1" s="1408"/>
      <c r="ENF1" s="1408"/>
      <c r="ENG1" s="1408"/>
      <c r="ENH1" s="1408"/>
      <c r="ENI1" s="1408"/>
      <c r="ENJ1" s="1408"/>
      <c r="ENK1" s="1408"/>
      <c r="ENL1" s="1408"/>
      <c r="ENM1" s="1408"/>
      <c r="ENN1" s="1408"/>
      <c r="ENO1" s="1408"/>
      <c r="ENP1" s="1408"/>
      <c r="ENQ1" s="1408"/>
      <c r="ENR1" s="1408"/>
      <c r="ENS1" s="1408"/>
      <c r="ENT1" s="1408"/>
      <c r="ENU1" s="1408"/>
      <c r="ENV1" s="1408"/>
      <c r="ENW1" s="1408"/>
      <c r="ENX1" s="1408"/>
      <c r="ENY1" s="1408"/>
      <c r="ENZ1" s="1408"/>
      <c r="EOA1" s="1408"/>
      <c r="EOB1" s="1408"/>
      <c r="EOC1" s="1408"/>
      <c r="EOD1" s="1408"/>
      <c r="EOE1" s="1408"/>
      <c r="EOF1" s="1408"/>
      <c r="EOG1" s="1408"/>
      <c r="EOH1" s="1408"/>
      <c r="EOI1" s="1408"/>
      <c r="EOJ1" s="1408"/>
      <c r="EOK1" s="1408"/>
      <c r="EOL1" s="1408"/>
      <c r="EOM1" s="1408"/>
      <c r="EON1" s="1408"/>
      <c r="EOO1" s="1408"/>
      <c r="EOP1" s="1408"/>
      <c r="EOQ1" s="1408"/>
      <c r="EOR1" s="1408"/>
      <c r="EOS1" s="1408"/>
      <c r="EOT1" s="1408"/>
      <c r="EOU1" s="1408"/>
      <c r="EOV1" s="1408"/>
      <c r="EOW1" s="1408"/>
      <c r="EOX1" s="1408"/>
      <c r="EOY1" s="1408"/>
      <c r="EOZ1" s="1408"/>
      <c r="EPA1" s="1408"/>
      <c r="EPB1" s="1408"/>
      <c r="EPC1" s="1408"/>
      <c r="EPD1" s="1408"/>
      <c r="EPE1" s="1408"/>
      <c r="EPF1" s="1408"/>
      <c r="EPG1" s="1408"/>
      <c r="EPH1" s="1408"/>
      <c r="EPI1" s="1408"/>
      <c r="EPJ1" s="1408"/>
      <c r="EPK1" s="1408"/>
      <c r="EPL1" s="1408"/>
      <c r="EPM1" s="1408"/>
      <c r="EPN1" s="1408"/>
      <c r="EPO1" s="1408"/>
      <c r="EPP1" s="1408"/>
      <c r="EPQ1" s="1408"/>
      <c r="EPR1" s="1408"/>
      <c r="EPS1" s="1408"/>
      <c r="EPT1" s="1408"/>
      <c r="EPU1" s="1408"/>
      <c r="EPV1" s="1408"/>
      <c r="EPW1" s="1408"/>
      <c r="EPX1" s="1408"/>
      <c r="EPY1" s="1408"/>
      <c r="EPZ1" s="1408"/>
      <c r="EQA1" s="1408"/>
      <c r="EQB1" s="1408"/>
      <c r="EQC1" s="1408"/>
      <c r="EQD1" s="1408"/>
      <c r="EQE1" s="1408"/>
      <c r="EQF1" s="1408"/>
      <c r="EQG1" s="1408"/>
      <c r="EQH1" s="1408"/>
      <c r="EQI1" s="1408"/>
      <c r="EQJ1" s="1408"/>
      <c r="EQK1" s="1408"/>
      <c r="EQL1" s="1408"/>
      <c r="EQM1" s="1408"/>
      <c r="EQN1" s="1408"/>
      <c r="EQO1" s="1408"/>
      <c r="EQP1" s="1408"/>
      <c r="EQQ1" s="1408"/>
      <c r="EQR1" s="1408"/>
      <c r="EQS1" s="1408"/>
      <c r="EQT1" s="1408"/>
      <c r="EQU1" s="1408"/>
      <c r="EQV1" s="1408"/>
      <c r="EQW1" s="1408"/>
      <c r="EQX1" s="1408"/>
      <c r="EQY1" s="1408"/>
      <c r="EQZ1" s="1408"/>
      <c r="ERA1" s="1408"/>
      <c r="ERB1" s="1408"/>
      <c r="ERC1" s="1408"/>
      <c r="ERD1" s="1408"/>
      <c r="ERE1" s="1408"/>
      <c r="ERF1" s="1408"/>
      <c r="ERG1" s="1408"/>
      <c r="ERH1" s="1408"/>
      <c r="ERI1" s="1408"/>
      <c r="ERJ1" s="1408"/>
      <c r="ERK1" s="1408"/>
      <c r="ERL1" s="1408"/>
      <c r="ERM1" s="1408"/>
      <c r="ERN1" s="1408"/>
      <c r="ERO1" s="1408"/>
      <c r="ERP1" s="1408"/>
      <c r="ERQ1" s="1408"/>
      <c r="ERR1" s="1408"/>
      <c r="ERS1" s="1408"/>
      <c r="ERT1" s="1408"/>
      <c r="ERU1" s="1408"/>
      <c r="ERV1" s="1408"/>
      <c r="ERW1" s="1408"/>
      <c r="ERX1" s="1408"/>
      <c r="ERY1" s="1408"/>
      <c r="ERZ1" s="1408"/>
      <c r="ESA1" s="1408"/>
      <c r="ESB1" s="1408"/>
      <c r="ESC1" s="1408"/>
      <c r="ESD1" s="1408"/>
      <c r="ESE1" s="1408"/>
      <c r="ESF1" s="1408"/>
      <c r="ESG1" s="1408"/>
      <c r="ESH1" s="1408"/>
      <c r="ESI1" s="1408"/>
      <c r="ESJ1" s="1408"/>
      <c r="ESK1" s="1408"/>
      <c r="ESL1" s="1408"/>
      <c r="ESM1" s="1408"/>
      <c r="ESN1" s="1408"/>
      <c r="ESO1" s="1408"/>
      <c r="ESP1" s="1408"/>
      <c r="ESQ1" s="1408"/>
      <c r="ESR1" s="1408"/>
      <c r="ESS1" s="1408"/>
      <c r="EST1" s="1408"/>
      <c r="ESU1" s="1408"/>
      <c r="ESV1" s="1408"/>
      <c r="ESW1" s="1408"/>
      <c r="ESX1" s="1408"/>
      <c r="ESY1" s="1408"/>
      <c r="ESZ1" s="1408"/>
      <c r="ETA1" s="1408"/>
      <c r="ETB1" s="1408"/>
      <c r="ETC1" s="1408"/>
      <c r="ETD1" s="1408"/>
      <c r="ETE1" s="1408"/>
      <c r="ETF1" s="1408"/>
      <c r="ETG1" s="1408"/>
      <c r="ETH1" s="1408"/>
      <c r="ETI1" s="1408"/>
      <c r="ETJ1" s="1408"/>
      <c r="ETK1" s="1408"/>
      <c r="ETL1" s="1408"/>
      <c r="ETM1" s="1408"/>
      <c r="ETN1" s="1408"/>
      <c r="ETO1" s="1408"/>
      <c r="ETP1" s="1408"/>
      <c r="ETQ1" s="1408"/>
      <c r="ETR1" s="1408"/>
      <c r="ETS1" s="1408"/>
      <c r="ETT1" s="1408"/>
      <c r="ETU1" s="1408"/>
      <c r="ETV1" s="1408"/>
      <c r="ETW1" s="1408"/>
      <c r="ETX1" s="1408"/>
      <c r="ETY1" s="1408"/>
      <c r="ETZ1" s="1408"/>
      <c r="EUA1" s="1408"/>
      <c r="EUB1" s="1408"/>
      <c r="EUC1" s="1408"/>
      <c r="EUD1" s="1408"/>
      <c r="EUE1" s="1408"/>
      <c r="EUF1" s="1408"/>
      <c r="EUG1" s="1408"/>
      <c r="EUH1" s="1408"/>
      <c r="EUI1" s="1408"/>
      <c r="EUJ1" s="1408"/>
      <c r="EUK1" s="1408"/>
      <c r="EUL1" s="1408"/>
      <c r="EUM1" s="1408"/>
      <c r="EUN1" s="1408"/>
      <c r="EUO1" s="1408"/>
      <c r="EUP1" s="1408"/>
      <c r="EUQ1" s="1408"/>
      <c r="EUR1" s="1408"/>
      <c r="EUS1" s="1408"/>
      <c r="EUT1" s="1408"/>
      <c r="EUU1" s="1408"/>
      <c r="EUV1" s="1408"/>
      <c r="EUW1" s="1408"/>
      <c r="EUX1" s="1408"/>
      <c r="EUY1" s="1408"/>
      <c r="EUZ1" s="1408"/>
      <c r="EVA1" s="1408"/>
      <c r="EVB1" s="1408"/>
      <c r="EVC1" s="1408"/>
      <c r="EVD1" s="1408"/>
      <c r="EVE1" s="1408"/>
      <c r="EVF1" s="1408"/>
      <c r="EVG1" s="1408"/>
      <c r="EVH1" s="1408"/>
      <c r="EVI1" s="1408"/>
      <c r="EVJ1" s="1408"/>
      <c r="EVK1" s="1408"/>
      <c r="EVL1" s="1408"/>
      <c r="EVM1" s="1408"/>
      <c r="EVN1" s="1408"/>
      <c r="EVO1" s="1408"/>
      <c r="EVP1" s="1408"/>
      <c r="EVQ1" s="1408"/>
      <c r="EVR1" s="1408"/>
      <c r="EVS1" s="1408"/>
      <c r="EVT1" s="1408"/>
      <c r="EVU1" s="1408"/>
      <c r="EVV1" s="1408"/>
      <c r="EVW1" s="1408"/>
      <c r="EVX1" s="1408"/>
      <c r="EVY1" s="1408"/>
      <c r="EVZ1" s="1408"/>
      <c r="EWA1" s="1408"/>
      <c r="EWB1" s="1408"/>
      <c r="EWC1" s="1408"/>
      <c r="EWD1" s="1408"/>
      <c r="EWE1" s="1408"/>
      <c r="EWF1" s="1408"/>
      <c r="EWG1" s="1408"/>
      <c r="EWH1" s="1408"/>
      <c r="EWI1" s="1408"/>
      <c r="EWJ1" s="1408"/>
      <c r="EWK1" s="1408"/>
      <c r="EWL1" s="1408"/>
      <c r="EWM1" s="1408"/>
      <c r="EWN1" s="1408"/>
      <c r="EWO1" s="1408"/>
      <c r="EWP1" s="1408"/>
      <c r="EWQ1" s="1408"/>
      <c r="EWR1" s="1408"/>
      <c r="EWS1" s="1408"/>
      <c r="EWT1" s="1408"/>
      <c r="EWU1" s="1408"/>
      <c r="EWV1" s="1408"/>
      <c r="EWW1" s="1408"/>
      <c r="EWX1" s="1408"/>
      <c r="EWY1" s="1408"/>
      <c r="EWZ1" s="1408"/>
      <c r="EXA1" s="1408"/>
      <c r="EXB1" s="1408"/>
      <c r="EXC1" s="1408"/>
      <c r="EXD1" s="1408"/>
      <c r="EXE1" s="1408"/>
      <c r="EXF1" s="1408"/>
      <c r="EXG1" s="1408"/>
      <c r="EXH1" s="1408"/>
      <c r="EXI1" s="1408"/>
      <c r="EXJ1" s="1408"/>
      <c r="EXK1" s="1408"/>
      <c r="EXL1" s="1408"/>
      <c r="EXM1" s="1408"/>
      <c r="EXN1" s="1408"/>
      <c r="EXO1" s="1408"/>
      <c r="EXP1" s="1408"/>
      <c r="EXQ1" s="1408"/>
      <c r="EXR1" s="1408"/>
      <c r="EXS1" s="1408"/>
      <c r="EXT1" s="1408"/>
      <c r="EXU1" s="1408"/>
      <c r="EXV1" s="1408"/>
      <c r="EXW1" s="1408"/>
      <c r="EXX1" s="1408"/>
      <c r="EXY1" s="1408"/>
      <c r="EXZ1" s="1408"/>
      <c r="EYA1" s="1408"/>
      <c r="EYB1" s="1408"/>
      <c r="EYC1" s="1408"/>
      <c r="EYD1" s="1408"/>
      <c r="EYE1" s="1408"/>
      <c r="EYF1" s="1408"/>
      <c r="EYG1" s="1408"/>
      <c r="EYH1" s="1408"/>
      <c r="EYI1" s="1408"/>
      <c r="EYJ1" s="1408"/>
      <c r="EYK1" s="1408"/>
      <c r="EYL1" s="1408"/>
      <c r="EYM1" s="1408"/>
      <c r="EYN1" s="1408"/>
      <c r="EYO1" s="1408"/>
      <c r="EYP1" s="1408"/>
      <c r="EYQ1" s="1408"/>
      <c r="EYR1" s="1408"/>
      <c r="EYS1" s="1408"/>
      <c r="EYT1" s="1408"/>
      <c r="EYU1" s="1408"/>
      <c r="EYV1" s="1408"/>
      <c r="EYW1" s="1408"/>
      <c r="EYX1" s="1408"/>
      <c r="EYY1" s="1408"/>
      <c r="EYZ1" s="1408"/>
      <c r="EZA1" s="1408"/>
      <c r="EZB1" s="1408"/>
      <c r="EZC1" s="1408"/>
      <c r="EZD1" s="1408"/>
      <c r="EZE1" s="1408"/>
      <c r="EZF1" s="1408"/>
      <c r="EZG1" s="1408"/>
      <c r="EZH1" s="1408"/>
      <c r="EZI1" s="1408"/>
      <c r="EZJ1" s="1408"/>
      <c r="EZK1" s="1408"/>
      <c r="EZL1" s="1408"/>
      <c r="EZM1" s="1408"/>
      <c r="EZN1" s="1408"/>
      <c r="EZO1" s="1408"/>
      <c r="EZP1" s="1408"/>
      <c r="EZQ1" s="1408"/>
      <c r="EZR1" s="1408"/>
      <c r="EZS1" s="1408"/>
      <c r="EZT1" s="1408"/>
      <c r="EZU1" s="1408"/>
      <c r="EZV1" s="1408"/>
      <c r="EZW1" s="1408"/>
      <c r="EZX1" s="1408"/>
      <c r="EZY1" s="1408"/>
      <c r="EZZ1" s="1408"/>
      <c r="FAA1" s="1408"/>
      <c r="FAB1" s="1408"/>
      <c r="FAC1" s="1408"/>
      <c r="FAD1" s="1408"/>
      <c r="FAE1" s="1408"/>
      <c r="FAF1" s="1408"/>
      <c r="FAG1" s="1408"/>
      <c r="FAH1" s="1408"/>
      <c r="FAI1" s="1408"/>
      <c r="FAJ1" s="1408"/>
      <c r="FAK1" s="1408"/>
      <c r="FAL1" s="1408"/>
      <c r="FAM1" s="1408"/>
      <c r="FAN1" s="1408"/>
      <c r="FAO1" s="1408"/>
      <c r="FAP1" s="1408"/>
      <c r="FAQ1" s="1408"/>
      <c r="FAR1" s="1408"/>
      <c r="FAS1" s="1408"/>
      <c r="FAT1" s="1408"/>
      <c r="FAU1" s="1408"/>
      <c r="FAV1" s="1408"/>
      <c r="FAW1" s="1408"/>
      <c r="FAX1" s="1408"/>
      <c r="FAY1" s="1408"/>
      <c r="FAZ1" s="1408"/>
      <c r="FBA1" s="1408"/>
      <c r="FBB1" s="1408"/>
      <c r="FBC1" s="1408"/>
      <c r="FBD1" s="1408"/>
      <c r="FBE1" s="1408"/>
      <c r="FBF1" s="1408"/>
      <c r="FBG1" s="1408"/>
      <c r="FBH1" s="1408"/>
      <c r="FBI1" s="1408"/>
      <c r="FBJ1" s="1408"/>
      <c r="FBK1" s="1408"/>
      <c r="FBL1" s="1408"/>
      <c r="FBM1" s="1408"/>
      <c r="FBN1" s="1408"/>
      <c r="FBO1" s="1408"/>
      <c r="FBP1" s="1408"/>
      <c r="FBQ1" s="1408"/>
      <c r="FBR1" s="1408"/>
      <c r="FBS1" s="1408"/>
      <c r="FBT1" s="1408"/>
      <c r="FBU1" s="1408"/>
      <c r="FBV1" s="1408"/>
      <c r="FBW1" s="1408"/>
      <c r="FBX1" s="1408"/>
      <c r="FBY1" s="1408"/>
      <c r="FBZ1" s="1408"/>
      <c r="FCA1" s="1408"/>
      <c r="FCB1" s="1408"/>
      <c r="FCC1" s="1408"/>
      <c r="FCD1" s="1408"/>
      <c r="FCE1" s="1408"/>
      <c r="FCF1" s="1408"/>
      <c r="FCG1" s="1408"/>
      <c r="FCH1" s="1408"/>
      <c r="FCI1" s="1408"/>
      <c r="FCJ1" s="1408"/>
      <c r="FCK1" s="1408"/>
      <c r="FCL1" s="1408"/>
      <c r="FCM1" s="1408"/>
      <c r="FCN1" s="1408"/>
      <c r="FCO1" s="1408"/>
      <c r="FCP1" s="1408"/>
      <c r="FCQ1" s="1408"/>
      <c r="FCR1" s="1408"/>
      <c r="FCS1" s="1408"/>
      <c r="FCT1" s="1408"/>
      <c r="FCU1" s="1408"/>
      <c r="FCV1" s="1408"/>
      <c r="FCW1" s="1408"/>
      <c r="FCX1" s="1408"/>
      <c r="FCY1" s="1408"/>
      <c r="FCZ1" s="1408"/>
      <c r="FDA1" s="1408"/>
      <c r="FDB1" s="1408"/>
      <c r="FDC1" s="1408"/>
      <c r="FDD1" s="1408"/>
      <c r="FDE1" s="1408"/>
      <c r="FDF1" s="1408"/>
      <c r="FDG1" s="1408"/>
      <c r="FDH1" s="1408"/>
      <c r="FDI1" s="1408"/>
      <c r="FDJ1" s="1408"/>
      <c r="FDK1" s="1408"/>
      <c r="FDL1" s="1408"/>
      <c r="FDM1" s="1408"/>
      <c r="FDN1" s="1408"/>
      <c r="FDO1" s="1408"/>
      <c r="FDP1" s="1408"/>
      <c r="FDQ1" s="1408"/>
      <c r="FDR1" s="1408"/>
      <c r="FDS1" s="1408"/>
      <c r="FDT1" s="1408"/>
      <c r="FDU1" s="1408"/>
      <c r="FDV1" s="1408"/>
      <c r="FDW1" s="1408"/>
      <c r="FDX1" s="1408"/>
      <c r="FDY1" s="1408"/>
      <c r="FDZ1" s="1408"/>
      <c r="FEA1" s="1408"/>
      <c r="FEB1" s="1408"/>
      <c r="FEC1" s="1408"/>
      <c r="FED1" s="1408"/>
      <c r="FEE1" s="1408"/>
      <c r="FEF1" s="1408"/>
      <c r="FEG1" s="1408"/>
      <c r="FEH1" s="1408"/>
      <c r="FEI1" s="1408"/>
      <c r="FEJ1" s="1408"/>
      <c r="FEK1" s="1408"/>
      <c r="FEL1" s="1408"/>
      <c r="FEM1" s="1408"/>
      <c r="FEN1" s="1408"/>
      <c r="FEO1" s="1408"/>
      <c r="FEP1" s="1408"/>
      <c r="FEQ1" s="1408"/>
      <c r="FER1" s="1408"/>
      <c r="FES1" s="1408"/>
      <c r="FET1" s="1408"/>
      <c r="FEU1" s="1408"/>
      <c r="FEV1" s="1408"/>
      <c r="FEW1" s="1408"/>
      <c r="FEX1" s="1408"/>
      <c r="FEY1" s="1408"/>
      <c r="FEZ1" s="1408"/>
      <c r="FFA1" s="1408"/>
      <c r="FFB1" s="1408"/>
      <c r="FFC1" s="1408"/>
      <c r="FFD1" s="1408"/>
      <c r="FFE1" s="1408"/>
      <c r="FFF1" s="1408"/>
      <c r="FFG1" s="1408"/>
      <c r="FFH1" s="1408"/>
      <c r="FFI1" s="1408"/>
      <c r="FFJ1" s="1408"/>
      <c r="FFK1" s="1408"/>
      <c r="FFL1" s="1408"/>
      <c r="FFM1" s="1408"/>
      <c r="FFN1" s="1408"/>
      <c r="FFO1" s="1408"/>
      <c r="FFP1" s="1408"/>
      <c r="FFQ1" s="1408"/>
      <c r="FFR1" s="1408"/>
      <c r="FFS1" s="1408"/>
      <c r="FFT1" s="1408"/>
      <c r="FFU1" s="1408"/>
      <c r="FFV1" s="1408"/>
      <c r="FFW1" s="1408"/>
      <c r="FFX1" s="1408"/>
      <c r="FFY1" s="1408"/>
      <c r="FFZ1" s="1408"/>
      <c r="FGA1" s="1408"/>
      <c r="FGB1" s="1408"/>
      <c r="FGC1" s="1408"/>
      <c r="FGD1" s="1408"/>
      <c r="FGE1" s="1408"/>
      <c r="FGF1" s="1408"/>
      <c r="FGG1" s="1408"/>
      <c r="FGH1" s="1408"/>
      <c r="FGI1" s="1408"/>
      <c r="FGJ1" s="1408"/>
      <c r="FGK1" s="1408"/>
      <c r="FGL1" s="1408"/>
      <c r="FGM1" s="1408"/>
      <c r="FGN1" s="1408"/>
      <c r="FGO1" s="1408"/>
      <c r="FGP1" s="1408"/>
      <c r="FGQ1" s="1408"/>
      <c r="FGR1" s="1408"/>
      <c r="FGS1" s="1408"/>
      <c r="FGT1" s="1408"/>
      <c r="FGU1" s="1408"/>
      <c r="FGV1" s="1408"/>
      <c r="FGW1" s="1408"/>
      <c r="FGX1" s="1408"/>
      <c r="FGY1" s="1408"/>
      <c r="FGZ1" s="1408"/>
      <c r="FHA1" s="1408"/>
      <c r="FHB1" s="1408"/>
      <c r="FHC1" s="1408"/>
      <c r="FHD1" s="1408"/>
      <c r="FHE1" s="1408"/>
      <c r="FHF1" s="1408"/>
      <c r="FHG1" s="1408"/>
      <c r="FHH1" s="1408"/>
      <c r="FHI1" s="1408"/>
      <c r="FHJ1" s="1408"/>
      <c r="FHK1" s="1408"/>
      <c r="FHL1" s="1408"/>
      <c r="FHM1" s="1408"/>
      <c r="FHN1" s="1408"/>
      <c r="FHO1" s="1408"/>
      <c r="FHP1" s="1408"/>
      <c r="FHQ1" s="1408"/>
      <c r="FHR1" s="1408"/>
      <c r="FHS1" s="1408"/>
      <c r="FHT1" s="1408"/>
      <c r="FHU1" s="1408"/>
      <c r="FHV1" s="1408"/>
      <c r="FHW1" s="1408"/>
      <c r="FHX1" s="1408"/>
      <c r="FHY1" s="1408"/>
      <c r="FHZ1" s="1408"/>
      <c r="FIA1" s="1408"/>
      <c r="FIB1" s="1408"/>
      <c r="FIC1" s="1408"/>
      <c r="FID1" s="1408"/>
      <c r="FIE1" s="1408"/>
      <c r="FIF1" s="1408"/>
      <c r="FIG1" s="1408"/>
      <c r="FIH1" s="1408"/>
      <c r="FII1" s="1408"/>
      <c r="FIJ1" s="1408"/>
      <c r="FIK1" s="1408"/>
      <c r="FIL1" s="1408"/>
      <c r="FIM1" s="1408"/>
      <c r="FIN1" s="1408"/>
      <c r="FIO1" s="1408"/>
      <c r="FIP1" s="1408"/>
      <c r="FIQ1" s="1408"/>
      <c r="FIR1" s="1408"/>
      <c r="FIS1" s="1408"/>
      <c r="FIT1" s="1408"/>
      <c r="FIU1" s="1408"/>
      <c r="FIV1" s="1408"/>
      <c r="FIW1" s="1408"/>
      <c r="FIX1" s="1408"/>
      <c r="FIY1" s="1408"/>
      <c r="FIZ1" s="1408"/>
      <c r="FJA1" s="1408"/>
      <c r="FJB1" s="1408"/>
      <c r="FJC1" s="1408"/>
      <c r="FJD1" s="1408"/>
      <c r="FJE1" s="1408"/>
      <c r="FJF1" s="1408"/>
      <c r="FJG1" s="1408"/>
      <c r="FJH1" s="1408"/>
      <c r="FJI1" s="1408"/>
      <c r="FJJ1" s="1408"/>
      <c r="FJK1" s="1408"/>
      <c r="FJL1" s="1408"/>
      <c r="FJM1" s="1408"/>
      <c r="FJN1" s="1408"/>
      <c r="FJO1" s="1408"/>
      <c r="FJP1" s="1408"/>
      <c r="FJQ1" s="1408"/>
      <c r="FJR1" s="1408"/>
      <c r="FJS1" s="1408"/>
      <c r="FJT1" s="1408"/>
      <c r="FJU1" s="1408"/>
      <c r="FJV1" s="1408"/>
      <c r="FJW1" s="1408"/>
      <c r="FJX1" s="1408"/>
      <c r="FJY1" s="1408"/>
      <c r="FJZ1" s="1408"/>
      <c r="FKA1" s="1408"/>
      <c r="FKB1" s="1408"/>
      <c r="FKC1" s="1408"/>
      <c r="FKD1" s="1408"/>
      <c r="FKE1" s="1408"/>
      <c r="FKF1" s="1408"/>
      <c r="FKG1" s="1408"/>
      <c r="FKH1" s="1408"/>
      <c r="FKI1" s="1408"/>
      <c r="FKJ1" s="1408"/>
      <c r="FKK1" s="1408"/>
      <c r="FKL1" s="1408"/>
      <c r="FKM1" s="1408"/>
      <c r="FKN1" s="1408"/>
      <c r="FKO1" s="1408"/>
      <c r="FKP1" s="1408"/>
      <c r="FKQ1" s="1408"/>
      <c r="FKR1" s="1408"/>
      <c r="FKS1" s="1408"/>
      <c r="FKT1" s="1408"/>
      <c r="FKU1" s="1408"/>
      <c r="FKV1" s="1408"/>
      <c r="FKW1" s="1408"/>
      <c r="FKX1" s="1408"/>
      <c r="FKY1" s="1408"/>
      <c r="FKZ1" s="1408"/>
      <c r="FLA1" s="1408"/>
      <c r="FLB1" s="1408"/>
      <c r="FLC1" s="1408"/>
      <c r="FLD1" s="1408"/>
      <c r="FLE1" s="1408"/>
      <c r="FLF1" s="1408"/>
      <c r="FLG1" s="1408"/>
      <c r="FLH1" s="1408"/>
      <c r="FLI1" s="1408"/>
      <c r="FLJ1" s="1408"/>
      <c r="FLK1" s="1408"/>
      <c r="FLL1" s="1408"/>
      <c r="FLM1" s="1408"/>
      <c r="FLN1" s="1408"/>
      <c r="FLO1" s="1408"/>
      <c r="FLP1" s="1408"/>
      <c r="FLQ1" s="1408"/>
      <c r="FLR1" s="1408"/>
      <c r="FLS1" s="1408"/>
      <c r="FLT1" s="1408"/>
      <c r="FLU1" s="1408"/>
      <c r="FLV1" s="1408"/>
      <c r="FLW1" s="1408"/>
      <c r="FLX1" s="1408"/>
      <c r="FLY1" s="1408"/>
      <c r="FLZ1" s="1408"/>
      <c r="FMA1" s="1408"/>
      <c r="FMB1" s="1408"/>
      <c r="FMC1" s="1408"/>
      <c r="FMD1" s="1408"/>
      <c r="FME1" s="1408"/>
      <c r="FMF1" s="1408"/>
      <c r="FMG1" s="1408"/>
      <c r="FMH1" s="1408"/>
      <c r="FMI1" s="1408"/>
      <c r="FMJ1" s="1408"/>
      <c r="FMK1" s="1408"/>
      <c r="FML1" s="1408"/>
      <c r="FMM1" s="1408"/>
      <c r="FMN1" s="1408"/>
      <c r="FMO1" s="1408"/>
      <c r="FMP1" s="1408"/>
      <c r="FMQ1" s="1408"/>
      <c r="FMR1" s="1408"/>
      <c r="FMS1" s="1408"/>
      <c r="FMT1" s="1408"/>
      <c r="FMU1" s="1408"/>
      <c r="FMV1" s="1408"/>
      <c r="FMW1" s="1408"/>
      <c r="FMX1" s="1408"/>
      <c r="FMY1" s="1408"/>
      <c r="FMZ1" s="1408"/>
      <c r="FNA1" s="1408"/>
      <c r="FNB1" s="1408"/>
      <c r="FNC1" s="1408"/>
      <c r="FND1" s="1408"/>
      <c r="FNE1" s="1408"/>
      <c r="FNF1" s="1408"/>
      <c r="FNG1" s="1408"/>
      <c r="FNH1" s="1408"/>
      <c r="FNI1" s="1408"/>
      <c r="FNJ1" s="1408"/>
      <c r="FNK1" s="1408"/>
      <c r="FNL1" s="1408"/>
      <c r="FNM1" s="1408"/>
      <c r="FNN1" s="1408"/>
      <c r="FNO1" s="1408"/>
      <c r="FNP1" s="1408"/>
      <c r="FNQ1" s="1408"/>
      <c r="FNR1" s="1408"/>
      <c r="FNS1" s="1408"/>
      <c r="FNT1" s="1408"/>
      <c r="FNU1" s="1408"/>
      <c r="FNV1" s="1408"/>
      <c r="FNW1" s="1408"/>
      <c r="FNX1" s="1408"/>
      <c r="FNY1" s="1408"/>
      <c r="FNZ1" s="1408"/>
      <c r="FOA1" s="1408"/>
      <c r="FOB1" s="1408"/>
      <c r="FOC1" s="1408"/>
      <c r="FOD1" s="1408"/>
      <c r="FOE1" s="1408"/>
      <c r="FOF1" s="1408"/>
      <c r="FOG1" s="1408"/>
      <c r="FOH1" s="1408"/>
      <c r="FOI1" s="1408"/>
      <c r="FOJ1" s="1408"/>
      <c r="FOK1" s="1408"/>
      <c r="FOL1" s="1408"/>
      <c r="FOM1" s="1408"/>
      <c r="FON1" s="1408"/>
      <c r="FOO1" s="1408"/>
      <c r="FOP1" s="1408"/>
      <c r="FOQ1" s="1408"/>
      <c r="FOR1" s="1408"/>
      <c r="FOS1" s="1408"/>
      <c r="FOT1" s="1408"/>
      <c r="FOU1" s="1408"/>
      <c r="FOV1" s="1408"/>
      <c r="FOW1" s="1408"/>
      <c r="FOX1" s="1408"/>
      <c r="FOY1" s="1408"/>
      <c r="FOZ1" s="1408"/>
      <c r="FPA1" s="1408"/>
      <c r="FPB1" s="1408"/>
      <c r="FPC1" s="1408"/>
      <c r="FPD1" s="1408"/>
      <c r="FPE1" s="1408"/>
      <c r="FPF1" s="1408"/>
      <c r="FPG1" s="1408"/>
      <c r="FPH1" s="1408"/>
      <c r="FPI1" s="1408"/>
      <c r="FPJ1" s="1408"/>
      <c r="FPK1" s="1408"/>
      <c r="FPL1" s="1408"/>
      <c r="FPM1" s="1408"/>
      <c r="FPN1" s="1408"/>
      <c r="FPO1" s="1408"/>
      <c r="FPP1" s="1408"/>
      <c r="FPQ1" s="1408"/>
      <c r="FPR1" s="1408"/>
      <c r="FPS1" s="1408"/>
      <c r="FPT1" s="1408"/>
      <c r="FPU1" s="1408"/>
      <c r="FPV1" s="1408"/>
      <c r="FPW1" s="1408"/>
      <c r="FPX1" s="1408"/>
      <c r="FPY1" s="1408"/>
      <c r="FPZ1" s="1408"/>
      <c r="FQA1" s="1408"/>
      <c r="FQB1" s="1408"/>
      <c r="FQC1" s="1408"/>
      <c r="FQD1" s="1408"/>
      <c r="FQE1" s="1408"/>
      <c r="FQF1" s="1408"/>
      <c r="FQG1" s="1408"/>
      <c r="FQH1" s="1408"/>
      <c r="FQI1" s="1408"/>
      <c r="FQJ1" s="1408"/>
      <c r="FQK1" s="1408"/>
      <c r="FQL1" s="1408"/>
      <c r="FQM1" s="1408"/>
      <c r="FQN1" s="1408"/>
      <c r="FQO1" s="1408"/>
      <c r="FQP1" s="1408"/>
      <c r="FQQ1" s="1408"/>
      <c r="FQR1" s="1408"/>
      <c r="FQS1" s="1408"/>
      <c r="FQT1" s="1408"/>
      <c r="FQU1" s="1408"/>
      <c r="FQV1" s="1408"/>
      <c r="FQW1" s="1408"/>
      <c r="FQX1" s="1408"/>
      <c r="FQY1" s="1408"/>
      <c r="FQZ1" s="1408"/>
      <c r="FRA1" s="1408"/>
      <c r="FRB1" s="1408"/>
      <c r="FRC1" s="1408"/>
      <c r="FRD1" s="1408"/>
      <c r="FRE1" s="1408"/>
      <c r="FRF1" s="1408"/>
      <c r="FRG1" s="1408"/>
      <c r="FRH1" s="1408"/>
      <c r="FRI1" s="1408"/>
      <c r="FRJ1" s="1408"/>
      <c r="FRK1" s="1408"/>
      <c r="FRL1" s="1408"/>
      <c r="FRM1" s="1408"/>
      <c r="FRN1" s="1408"/>
      <c r="FRO1" s="1408"/>
      <c r="FRP1" s="1408"/>
      <c r="FRQ1" s="1408"/>
      <c r="FRR1" s="1408"/>
      <c r="FRS1" s="1408"/>
      <c r="FRT1" s="1408"/>
      <c r="FRU1" s="1408"/>
      <c r="FRV1" s="1408"/>
      <c r="FRW1" s="1408"/>
      <c r="FRX1" s="1408"/>
      <c r="FRY1" s="1408"/>
      <c r="FRZ1" s="1408"/>
      <c r="FSA1" s="1408"/>
      <c r="FSB1" s="1408"/>
      <c r="FSC1" s="1408"/>
      <c r="FSD1" s="1408"/>
      <c r="FSE1" s="1408"/>
      <c r="FSF1" s="1408"/>
      <c r="FSG1" s="1408"/>
      <c r="FSH1" s="1408"/>
      <c r="FSI1" s="1408"/>
      <c r="FSJ1" s="1408"/>
      <c r="FSK1" s="1408"/>
      <c r="FSL1" s="1408"/>
      <c r="FSM1" s="1408"/>
      <c r="FSN1" s="1408"/>
      <c r="FSO1" s="1408"/>
      <c r="FSP1" s="1408"/>
      <c r="FSQ1" s="1408"/>
      <c r="FSR1" s="1408"/>
      <c r="FSS1" s="1408"/>
      <c r="FST1" s="1408"/>
      <c r="FSU1" s="1408"/>
      <c r="FSV1" s="1408"/>
      <c r="FSW1" s="1408"/>
      <c r="FSX1" s="1408"/>
      <c r="FSY1" s="1408"/>
      <c r="FSZ1" s="1408"/>
      <c r="FTA1" s="1408"/>
      <c r="FTB1" s="1408"/>
      <c r="FTC1" s="1408"/>
      <c r="FTD1" s="1408"/>
      <c r="FTE1" s="1408"/>
      <c r="FTF1" s="1408"/>
      <c r="FTG1" s="1408"/>
      <c r="FTH1" s="1408"/>
      <c r="FTI1" s="1408"/>
      <c r="FTJ1" s="1408"/>
      <c r="FTK1" s="1408"/>
      <c r="FTL1" s="1408"/>
      <c r="FTM1" s="1408"/>
      <c r="FTN1" s="1408"/>
      <c r="FTO1" s="1408"/>
      <c r="FTP1" s="1408"/>
      <c r="FTQ1" s="1408"/>
      <c r="FTR1" s="1408"/>
      <c r="FTS1" s="1408"/>
      <c r="FTT1" s="1408"/>
      <c r="FTU1" s="1408"/>
      <c r="FTV1" s="1408"/>
      <c r="FTW1" s="1408"/>
      <c r="FTX1" s="1408"/>
      <c r="FTY1" s="1408"/>
      <c r="FTZ1" s="1408"/>
      <c r="FUA1" s="1408"/>
      <c r="FUB1" s="1408"/>
      <c r="FUC1" s="1408"/>
      <c r="FUD1" s="1408"/>
      <c r="FUE1" s="1408"/>
      <c r="FUF1" s="1408"/>
      <c r="FUG1" s="1408"/>
      <c r="FUH1" s="1408"/>
      <c r="FUI1" s="1408"/>
      <c r="FUJ1" s="1408"/>
      <c r="FUK1" s="1408"/>
      <c r="FUL1" s="1408"/>
      <c r="FUM1" s="1408"/>
      <c r="FUN1" s="1408"/>
      <c r="FUO1" s="1408"/>
      <c r="FUP1" s="1408"/>
      <c r="FUQ1" s="1408"/>
      <c r="FUR1" s="1408"/>
      <c r="FUS1" s="1408"/>
      <c r="FUT1" s="1408"/>
      <c r="FUU1" s="1408"/>
      <c r="FUV1" s="1408"/>
      <c r="FUW1" s="1408"/>
      <c r="FUX1" s="1408"/>
      <c r="FUY1" s="1408"/>
      <c r="FUZ1" s="1408"/>
      <c r="FVA1" s="1408"/>
      <c r="FVB1" s="1408"/>
      <c r="FVC1" s="1408"/>
      <c r="FVD1" s="1408"/>
      <c r="FVE1" s="1408"/>
      <c r="FVF1" s="1408"/>
      <c r="FVG1" s="1408"/>
      <c r="FVH1" s="1408"/>
      <c r="FVI1" s="1408"/>
      <c r="FVJ1" s="1408"/>
      <c r="FVK1" s="1408"/>
      <c r="FVL1" s="1408"/>
      <c r="FVM1" s="1408"/>
      <c r="FVN1" s="1408"/>
      <c r="FVO1" s="1408"/>
      <c r="FVP1" s="1408"/>
      <c r="FVQ1" s="1408"/>
      <c r="FVR1" s="1408"/>
      <c r="FVS1" s="1408"/>
      <c r="FVT1" s="1408"/>
      <c r="FVU1" s="1408"/>
      <c r="FVV1" s="1408"/>
      <c r="FVW1" s="1408"/>
      <c r="FVX1" s="1408"/>
      <c r="FVY1" s="1408"/>
      <c r="FVZ1" s="1408"/>
      <c r="FWA1" s="1408"/>
      <c r="FWB1" s="1408"/>
      <c r="FWC1" s="1408"/>
      <c r="FWD1" s="1408"/>
      <c r="FWE1" s="1408"/>
      <c r="FWF1" s="1408"/>
      <c r="FWG1" s="1408"/>
      <c r="FWH1" s="1408"/>
      <c r="FWI1" s="1408"/>
      <c r="FWJ1" s="1408"/>
      <c r="FWK1" s="1408"/>
      <c r="FWL1" s="1408"/>
      <c r="FWM1" s="1408"/>
      <c r="FWN1" s="1408"/>
      <c r="FWO1" s="1408"/>
      <c r="FWP1" s="1408"/>
      <c r="FWQ1" s="1408"/>
      <c r="FWR1" s="1408"/>
      <c r="FWS1" s="1408"/>
      <c r="FWT1" s="1408"/>
      <c r="FWU1" s="1408"/>
      <c r="FWV1" s="1408"/>
      <c r="FWW1" s="1408"/>
      <c r="FWX1" s="1408"/>
      <c r="FWY1" s="1408"/>
      <c r="FWZ1" s="1408"/>
      <c r="FXA1" s="1408"/>
      <c r="FXB1" s="1408"/>
      <c r="FXC1" s="1408"/>
      <c r="FXD1" s="1408"/>
      <c r="FXE1" s="1408"/>
      <c r="FXF1" s="1408"/>
      <c r="FXG1" s="1408"/>
      <c r="FXH1" s="1408"/>
      <c r="FXI1" s="1408"/>
      <c r="FXJ1" s="1408"/>
      <c r="FXK1" s="1408"/>
      <c r="FXL1" s="1408"/>
      <c r="FXM1" s="1408"/>
      <c r="FXN1" s="1408"/>
      <c r="FXO1" s="1408"/>
      <c r="FXP1" s="1408"/>
      <c r="FXQ1" s="1408"/>
      <c r="FXR1" s="1408"/>
      <c r="FXS1" s="1408"/>
      <c r="FXT1" s="1408"/>
      <c r="FXU1" s="1408"/>
      <c r="FXV1" s="1408"/>
      <c r="FXW1" s="1408"/>
      <c r="FXX1" s="1408"/>
      <c r="FXY1" s="1408"/>
      <c r="FXZ1" s="1408"/>
      <c r="FYA1" s="1408"/>
      <c r="FYB1" s="1408"/>
      <c r="FYC1" s="1408"/>
      <c r="FYD1" s="1408"/>
      <c r="FYE1" s="1408"/>
      <c r="FYF1" s="1408"/>
      <c r="FYG1" s="1408"/>
      <c r="FYH1" s="1408"/>
      <c r="FYI1" s="1408"/>
      <c r="FYJ1" s="1408"/>
      <c r="FYK1" s="1408"/>
      <c r="FYL1" s="1408"/>
      <c r="FYM1" s="1408"/>
      <c r="FYN1" s="1408"/>
      <c r="FYO1" s="1408"/>
      <c r="FYP1" s="1408"/>
      <c r="FYQ1" s="1408"/>
      <c r="FYR1" s="1408"/>
      <c r="FYS1" s="1408"/>
      <c r="FYT1" s="1408"/>
      <c r="FYU1" s="1408"/>
      <c r="FYV1" s="1408"/>
      <c r="FYW1" s="1408"/>
      <c r="FYX1" s="1408"/>
      <c r="FYY1" s="1408"/>
      <c r="FYZ1" s="1408"/>
      <c r="FZA1" s="1408"/>
      <c r="FZB1" s="1408"/>
      <c r="FZC1" s="1408"/>
      <c r="FZD1" s="1408"/>
      <c r="FZE1" s="1408"/>
      <c r="FZF1" s="1408"/>
      <c r="FZG1" s="1408"/>
      <c r="FZH1" s="1408"/>
      <c r="FZI1" s="1408"/>
      <c r="FZJ1" s="1408"/>
      <c r="FZK1" s="1408"/>
      <c r="FZL1" s="1408"/>
      <c r="FZM1" s="1408"/>
      <c r="FZN1" s="1408"/>
      <c r="FZO1" s="1408"/>
      <c r="FZP1" s="1408"/>
      <c r="FZQ1" s="1408"/>
      <c r="FZR1" s="1408"/>
      <c r="FZS1" s="1408"/>
      <c r="FZT1" s="1408"/>
      <c r="FZU1" s="1408"/>
      <c r="FZV1" s="1408"/>
      <c r="FZW1" s="1408"/>
      <c r="FZX1" s="1408"/>
      <c r="FZY1" s="1408"/>
      <c r="FZZ1" s="1408"/>
      <c r="GAA1" s="1408"/>
      <c r="GAB1" s="1408"/>
      <c r="GAC1" s="1408"/>
      <c r="GAD1" s="1408"/>
      <c r="GAE1" s="1408"/>
      <c r="GAF1" s="1408"/>
      <c r="GAG1" s="1408"/>
      <c r="GAH1" s="1408"/>
      <c r="GAI1" s="1408"/>
      <c r="GAJ1" s="1408"/>
      <c r="GAK1" s="1408"/>
      <c r="GAL1" s="1408"/>
      <c r="GAM1" s="1408"/>
      <c r="GAN1" s="1408"/>
      <c r="GAO1" s="1408"/>
      <c r="GAP1" s="1408"/>
      <c r="GAQ1" s="1408"/>
      <c r="GAR1" s="1408"/>
      <c r="GAS1" s="1408"/>
      <c r="GAT1" s="1408"/>
      <c r="GAU1" s="1408"/>
      <c r="GAV1" s="1408"/>
      <c r="GAW1" s="1408"/>
      <c r="GAX1" s="1408"/>
      <c r="GAY1" s="1408"/>
      <c r="GAZ1" s="1408"/>
      <c r="GBA1" s="1408"/>
      <c r="GBB1" s="1408"/>
      <c r="GBC1" s="1408"/>
      <c r="GBD1" s="1408"/>
      <c r="GBE1" s="1408"/>
      <c r="GBF1" s="1408"/>
      <c r="GBG1" s="1408"/>
      <c r="GBH1" s="1408"/>
      <c r="GBI1" s="1408"/>
      <c r="GBJ1" s="1408"/>
      <c r="GBK1" s="1408"/>
      <c r="GBL1" s="1408"/>
      <c r="GBM1" s="1408"/>
      <c r="GBN1" s="1408"/>
      <c r="GBO1" s="1408"/>
      <c r="GBP1" s="1408"/>
      <c r="GBQ1" s="1408"/>
      <c r="GBR1" s="1408"/>
      <c r="GBS1" s="1408"/>
      <c r="GBT1" s="1408"/>
      <c r="GBU1" s="1408"/>
      <c r="GBV1" s="1408"/>
      <c r="GBW1" s="1408"/>
      <c r="GBX1" s="1408"/>
      <c r="GBY1" s="1408"/>
      <c r="GBZ1" s="1408"/>
      <c r="GCA1" s="1408"/>
      <c r="GCB1" s="1408"/>
      <c r="GCC1" s="1408"/>
      <c r="GCD1" s="1408"/>
      <c r="GCE1" s="1408"/>
      <c r="GCF1" s="1408"/>
      <c r="GCG1" s="1408"/>
      <c r="GCH1" s="1408"/>
      <c r="GCI1" s="1408"/>
      <c r="GCJ1" s="1408"/>
      <c r="GCK1" s="1408"/>
      <c r="GCL1" s="1408"/>
      <c r="GCM1" s="1408"/>
      <c r="GCN1" s="1408"/>
      <c r="GCO1" s="1408"/>
      <c r="GCP1" s="1408"/>
      <c r="GCQ1" s="1408"/>
      <c r="GCR1" s="1408"/>
      <c r="GCS1" s="1408"/>
      <c r="GCT1" s="1408"/>
      <c r="GCU1" s="1408"/>
      <c r="GCV1" s="1408"/>
      <c r="GCW1" s="1408"/>
      <c r="GCX1" s="1408"/>
      <c r="GCY1" s="1408"/>
      <c r="GCZ1" s="1408"/>
      <c r="GDA1" s="1408"/>
      <c r="GDB1" s="1408"/>
      <c r="GDC1" s="1408"/>
      <c r="GDD1" s="1408"/>
      <c r="GDE1" s="1408"/>
      <c r="GDF1" s="1408"/>
      <c r="GDG1" s="1408"/>
      <c r="GDH1" s="1408"/>
      <c r="GDI1" s="1408"/>
      <c r="GDJ1" s="1408"/>
      <c r="GDK1" s="1408"/>
      <c r="GDL1" s="1408"/>
      <c r="GDM1" s="1408"/>
      <c r="GDN1" s="1408"/>
      <c r="GDO1" s="1408"/>
      <c r="GDP1" s="1408"/>
      <c r="GDQ1" s="1408"/>
      <c r="GDR1" s="1408"/>
      <c r="GDS1" s="1408"/>
      <c r="GDT1" s="1408"/>
      <c r="GDU1" s="1408"/>
      <c r="GDV1" s="1408"/>
      <c r="GDW1" s="1408"/>
      <c r="GDX1" s="1408"/>
      <c r="GDY1" s="1408"/>
      <c r="GDZ1" s="1408"/>
      <c r="GEA1" s="1408"/>
      <c r="GEB1" s="1408"/>
      <c r="GEC1" s="1408"/>
      <c r="GED1" s="1408"/>
      <c r="GEE1" s="1408"/>
      <c r="GEF1" s="1408"/>
      <c r="GEG1" s="1408"/>
      <c r="GEH1" s="1408"/>
      <c r="GEI1" s="1408"/>
      <c r="GEJ1" s="1408"/>
      <c r="GEK1" s="1408"/>
      <c r="GEL1" s="1408"/>
      <c r="GEM1" s="1408"/>
      <c r="GEN1" s="1408"/>
      <c r="GEO1" s="1408"/>
      <c r="GEP1" s="1408"/>
      <c r="GEQ1" s="1408"/>
      <c r="GER1" s="1408"/>
      <c r="GES1" s="1408"/>
      <c r="GET1" s="1408"/>
      <c r="GEU1" s="1408"/>
      <c r="GEV1" s="1408"/>
      <c r="GEW1" s="1408"/>
      <c r="GEX1" s="1408"/>
      <c r="GEY1" s="1408"/>
      <c r="GEZ1" s="1408"/>
      <c r="GFA1" s="1408"/>
      <c r="GFB1" s="1408"/>
      <c r="GFC1" s="1408"/>
      <c r="GFD1" s="1408"/>
      <c r="GFE1" s="1408"/>
      <c r="GFF1" s="1408"/>
      <c r="GFG1" s="1408"/>
      <c r="GFH1" s="1408"/>
      <c r="GFI1" s="1408"/>
      <c r="GFJ1" s="1408"/>
      <c r="GFK1" s="1408"/>
      <c r="GFL1" s="1408"/>
      <c r="GFM1" s="1408"/>
      <c r="GFN1" s="1408"/>
      <c r="GFO1" s="1408"/>
      <c r="GFP1" s="1408"/>
      <c r="GFQ1" s="1408"/>
      <c r="GFR1" s="1408"/>
      <c r="GFS1" s="1408"/>
      <c r="GFT1" s="1408"/>
      <c r="GFU1" s="1408"/>
      <c r="GFV1" s="1408"/>
      <c r="GFW1" s="1408"/>
      <c r="GFX1" s="1408"/>
      <c r="GFY1" s="1408"/>
      <c r="GFZ1" s="1408"/>
      <c r="GGA1" s="1408"/>
      <c r="GGB1" s="1408"/>
      <c r="GGC1" s="1408"/>
      <c r="GGD1" s="1408"/>
      <c r="GGE1" s="1408"/>
      <c r="GGF1" s="1408"/>
      <c r="GGG1" s="1408"/>
      <c r="GGH1" s="1408"/>
      <c r="GGI1" s="1408"/>
      <c r="GGJ1" s="1408"/>
      <c r="GGK1" s="1408"/>
      <c r="GGL1" s="1408"/>
      <c r="GGM1" s="1408"/>
      <c r="GGN1" s="1408"/>
      <c r="GGO1" s="1408"/>
      <c r="GGP1" s="1408"/>
      <c r="GGQ1" s="1408"/>
      <c r="GGR1" s="1408"/>
      <c r="GGS1" s="1408"/>
      <c r="GGT1" s="1408"/>
      <c r="GGU1" s="1408"/>
      <c r="GGV1" s="1408"/>
      <c r="GGW1" s="1408"/>
      <c r="GGX1" s="1408"/>
      <c r="GGY1" s="1408"/>
      <c r="GGZ1" s="1408"/>
      <c r="GHA1" s="1408"/>
      <c r="GHB1" s="1408"/>
      <c r="GHC1" s="1408"/>
      <c r="GHD1" s="1408"/>
      <c r="GHE1" s="1408"/>
      <c r="GHF1" s="1408"/>
      <c r="GHG1" s="1408"/>
      <c r="GHH1" s="1408"/>
      <c r="GHI1" s="1408"/>
      <c r="GHJ1" s="1408"/>
      <c r="GHK1" s="1408"/>
      <c r="GHL1" s="1408"/>
      <c r="GHM1" s="1408"/>
      <c r="GHN1" s="1408"/>
      <c r="GHO1" s="1408"/>
      <c r="GHP1" s="1408"/>
      <c r="GHQ1" s="1408"/>
      <c r="GHR1" s="1408"/>
      <c r="GHS1" s="1408"/>
      <c r="GHT1" s="1408"/>
      <c r="GHU1" s="1408"/>
      <c r="GHV1" s="1408"/>
      <c r="GHW1" s="1408"/>
      <c r="GHX1" s="1408"/>
      <c r="GHY1" s="1408"/>
      <c r="GHZ1" s="1408"/>
      <c r="GIA1" s="1408"/>
      <c r="GIB1" s="1408"/>
      <c r="GIC1" s="1408"/>
      <c r="GID1" s="1408"/>
      <c r="GIE1" s="1408"/>
      <c r="GIF1" s="1408"/>
      <c r="GIG1" s="1408"/>
      <c r="GIH1" s="1408"/>
      <c r="GII1" s="1408"/>
      <c r="GIJ1" s="1408"/>
      <c r="GIK1" s="1408"/>
      <c r="GIL1" s="1408"/>
      <c r="GIM1" s="1408"/>
      <c r="GIN1" s="1408"/>
      <c r="GIO1" s="1408"/>
      <c r="GIP1" s="1408"/>
      <c r="GIQ1" s="1408"/>
      <c r="GIR1" s="1408"/>
      <c r="GIS1" s="1408"/>
      <c r="GIT1" s="1408"/>
      <c r="GIU1" s="1408"/>
      <c r="GIV1" s="1408"/>
      <c r="GIW1" s="1408"/>
      <c r="GIX1" s="1408"/>
      <c r="GIY1" s="1408"/>
      <c r="GIZ1" s="1408"/>
      <c r="GJA1" s="1408"/>
      <c r="GJB1" s="1408"/>
      <c r="GJC1" s="1408"/>
      <c r="GJD1" s="1408"/>
      <c r="GJE1" s="1408"/>
      <c r="GJF1" s="1408"/>
      <c r="GJG1" s="1408"/>
      <c r="GJH1" s="1408"/>
      <c r="GJI1" s="1408"/>
      <c r="GJJ1" s="1408"/>
      <c r="GJK1" s="1408"/>
      <c r="GJL1" s="1408"/>
      <c r="GJM1" s="1408"/>
      <c r="GJN1" s="1408"/>
      <c r="GJO1" s="1408"/>
      <c r="GJP1" s="1408"/>
      <c r="GJQ1" s="1408"/>
      <c r="GJR1" s="1408"/>
      <c r="GJS1" s="1408"/>
      <c r="GJT1" s="1408"/>
      <c r="GJU1" s="1408"/>
      <c r="GJV1" s="1408"/>
      <c r="GJW1" s="1408"/>
      <c r="GJX1" s="1408"/>
      <c r="GJY1" s="1408"/>
      <c r="GJZ1" s="1408"/>
      <c r="GKA1" s="1408"/>
      <c r="GKB1" s="1408"/>
      <c r="GKC1" s="1408"/>
      <c r="GKD1" s="1408"/>
      <c r="GKE1" s="1408"/>
      <c r="GKF1" s="1408"/>
      <c r="GKG1" s="1408"/>
      <c r="GKH1" s="1408"/>
      <c r="GKI1" s="1408"/>
      <c r="GKJ1" s="1408"/>
      <c r="GKK1" s="1408"/>
      <c r="GKL1" s="1408"/>
      <c r="GKM1" s="1408"/>
      <c r="GKN1" s="1408"/>
      <c r="GKO1" s="1408"/>
      <c r="GKP1" s="1408"/>
      <c r="GKQ1" s="1408"/>
      <c r="GKR1" s="1408"/>
      <c r="GKS1" s="1408"/>
      <c r="GKT1" s="1408"/>
      <c r="GKU1" s="1408"/>
      <c r="GKV1" s="1408"/>
      <c r="GKW1" s="1408"/>
      <c r="GKX1" s="1408"/>
      <c r="GKY1" s="1408"/>
      <c r="GKZ1" s="1408"/>
      <c r="GLA1" s="1408"/>
      <c r="GLB1" s="1408"/>
      <c r="GLC1" s="1408"/>
      <c r="GLD1" s="1408"/>
      <c r="GLE1" s="1408"/>
      <c r="GLF1" s="1408"/>
      <c r="GLG1" s="1408"/>
      <c r="GLH1" s="1408"/>
      <c r="GLI1" s="1408"/>
      <c r="GLJ1" s="1408"/>
      <c r="GLK1" s="1408"/>
      <c r="GLL1" s="1408"/>
      <c r="GLM1" s="1408"/>
      <c r="GLN1" s="1408"/>
      <c r="GLO1" s="1408"/>
      <c r="GLP1" s="1408"/>
      <c r="GLQ1" s="1408"/>
      <c r="GLR1" s="1408"/>
      <c r="GLS1" s="1408"/>
      <c r="GLT1" s="1408"/>
      <c r="GLU1" s="1408"/>
      <c r="GLV1" s="1408"/>
      <c r="GLW1" s="1408"/>
      <c r="GLX1" s="1408"/>
      <c r="GLY1" s="1408"/>
      <c r="GLZ1" s="1408"/>
      <c r="GMA1" s="1408"/>
      <c r="GMB1" s="1408"/>
      <c r="GMC1" s="1408"/>
      <c r="GMD1" s="1408"/>
      <c r="GME1" s="1408"/>
      <c r="GMF1" s="1408"/>
      <c r="GMG1" s="1408"/>
      <c r="GMH1" s="1408"/>
      <c r="GMI1" s="1408"/>
      <c r="GMJ1" s="1408"/>
      <c r="GMK1" s="1408"/>
      <c r="GML1" s="1408"/>
      <c r="GMM1" s="1408"/>
      <c r="GMN1" s="1408"/>
      <c r="GMO1" s="1408"/>
      <c r="GMP1" s="1408"/>
      <c r="GMQ1" s="1408"/>
      <c r="GMR1" s="1408"/>
      <c r="GMS1" s="1408"/>
      <c r="GMT1" s="1408"/>
      <c r="GMU1" s="1408"/>
      <c r="GMV1" s="1408"/>
      <c r="GMW1" s="1408"/>
      <c r="GMX1" s="1408"/>
      <c r="GMY1" s="1408"/>
      <c r="GMZ1" s="1408"/>
      <c r="GNA1" s="1408"/>
      <c r="GNB1" s="1408"/>
      <c r="GNC1" s="1408"/>
      <c r="GND1" s="1408"/>
      <c r="GNE1" s="1408"/>
      <c r="GNF1" s="1408"/>
      <c r="GNG1" s="1408"/>
      <c r="GNH1" s="1408"/>
      <c r="GNI1" s="1408"/>
      <c r="GNJ1" s="1408"/>
      <c r="GNK1" s="1408"/>
      <c r="GNL1" s="1408"/>
      <c r="GNM1" s="1408"/>
      <c r="GNN1" s="1408"/>
      <c r="GNO1" s="1408"/>
      <c r="GNP1" s="1408"/>
      <c r="GNQ1" s="1408"/>
      <c r="GNR1" s="1408"/>
      <c r="GNS1" s="1408"/>
      <c r="GNT1" s="1408"/>
      <c r="GNU1" s="1408"/>
      <c r="GNV1" s="1408"/>
      <c r="GNW1" s="1408"/>
      <c r="GNX1" s="1408"/>
      <c r="GNY1" s="1408"/>
      <c r="GNZ1" s="1408"/>
      <c r="GOA1" s="1408"/>
      <c r="GOB1" s="1408"/>
      <c r="GOC1" s="1408"/>
      <c r="GOD1" s="1408"/>
      <c r="GOE1" s="1408"/>
      <c r="GOF1" s="1408"/>
      <c r="GOG1" s="1408"/>
      <c r="GOH1" s="1408"/>
      <c r="GOI1" s="1408"/>
      <c r="GOJ1" s="1408"/>
      <c r="GOK1" s="1408"/>
      <c r="GOL1" s="1408"/>
      <c r="GOM1" s="1408"/>
      <c r="GON1" s="1408"/>
      <c r="GOO1" s="1408"/>
      <c r="GOP1" s="1408"/>
      <c r="GOQ1" s="1408"/>
      <c r="GOR1" s="1408"/>
      <c r="GOS1" s="1408"/>
      <c r="GOT1" s="1408"/>
      <c r="GOU1" s="1408"/>
      <c r="GOV1" s="1408"/>
      <c r="GOW1" s="1408"/>
      <c r="GOX1" s="1408"/>
      <c r="GOY1" s="1408"/>
      <c r="GOZ1" s="1408"/>
      <c r="GPA1" s="1408"/>
      <c r="GPB1" s="1408"/>
      <c r="GPC1" s="1408"/>
      <c r="GPD1" s="1408"/>
      <c r="GPE1" s="1408"/>
      <c r="GPF1" s="1408"/>
      <c r="GPG1" s="1408"/>
      <c r="GPH1" s="1408"/>
      <c r="GPI1" s="1408"/>
      <c r="GPJ1" s="1408"/>
      <c r="GPK1" s="1408"/>
      <c r="GPL1" s="1408"/>
      <c r="GPM1" s="1408"/>
      <c r="GPN1" s="1408"/>
      <c r="GPO1" s="1408"/>
      <c r="GPP1" s="1408"/>
      <c r="GPQ1" s="1408"/>
      <c r="GPR1" s="1408"/>
      <c r="GPS1" s="1408"/>
      <c r="GPT1" s="1408"/>
      <c r="GPU1" s="1408"/>
      <c r="GPV1" s="1408"/>
      <c r="GPW1" s="1408"/>
      <c r="GPX1" s="1408"/>
      <c r="GPY1" s="1408"/>
      <c r="GPZ1" s="1408"/>
      <c r="GQA1" s="1408"/>
      <c r="GQB1" s="1408"/>
      <c r="GQC1" s="1408"/>
      <c r="GQD1" s="1408"/>
      <c r="GQE1" s="1408"/>
      <c r="GQF1" s="1408"/>
      <c r="GQG1" s="1408"/>
      <c r="GQH1" s="1408"/>
      <c r="GQI1" s="1408"/>
      <c r="GQJ1" s="1408"/>
      <c r="GQK1" s="1408"/>
      <c r="GQL1" s="1408"/>
      <c r="GQM1" s="1408"/>
      <c r="GQN1" s="1408"/>
      <c r="GQO1" s="1408"/>
      <c r="GQP1" s="1408"/>
      <c r="GQQ1" s="1408"/>
      <c r="GQR1" s="1408"/>
      <c r="GQS1" s="1408"/>
      <c r="GQT1" s="1408"/>
      <c r="GQU1" s="1408"/>
      <c r="GQV1" s="1408"/>
      <c r="GQW1" s="1408"/>
      <c r="GQX1" s="1408"/>
      <c r="GQY1" s="1408"/>
      <c r="GQZ1" s="1408"/>
      <c r="GRA1" s="1408"/>
      <c r="GRB1" s="1408"/>
      <c r="GRC1" s="1408"/>
      <c r="GRD1" s="1408"/>
      <c r="GRE1" s="1408"/>
      <c r="GRF1" s="1408"/>
      <c r="GRG1" s="1408"/>
      <c r="GRH1" s="1408"/>
      <c r="GRI1" s="1408"/>
      <c r="GRJ1" s="1408"/>
      <c r="GRK1" s="1408"/>
      <c r="GRL1" s="1408"/>
      <c r="GRM1" s="1408"/>
      <c r="GRN1" s="1408"/>
      <c r="GRO1" s="1408"/>
      <c r="GRP1" s="1408"/>
      <c r="GRQ1" s="1408"/>
      <c r="GRR1" s="1408"/>
      <c r="GRS1" s="1408"/>
      <c r="GRT1" s="1408"/>
      <c r="GRU1" s="1408"/>
      <c r="GRV1" s="1408"/>
      <c r="GRW1" s="1408"/>
      <c r="GRX1" s="1408"/>
      <c r="GRY1" s="1408"/>
      <c r="GRZ1" s="1408"/>
      <c r="GSA1" s="1408"/>
      <c r="GSB1" s="1408"/>
      <c r="GSC1" s="1408"/>
      <c r="GSD1" s="1408"/>
      <c r="GSE1" s="1408"/>
      <c r="GSF1" s="1408"/>
      <c r="GSG1" s="1408"/>
      <c r="GSH1" s="1408"/>
      <c r="GSI1" s="1408"/>
      <c r="GSJ1" s="1408"/>
      <c r="GSK1" s="1408"/>
      <c r="GSL1" s="1408"/>
      <c r="GSM1" s="1408"/>
      <c r="GSN1" s="1408"/>
      <c r="GSO1" s="1408"/>
      <c r="GSP1" s="1408"/>
      <c r="GSQ1" s="1408"/>
      <c r="GSR1" s="1408"/>
      <c r="GSS1" s="1408"/>
      <c r="GST1" s="1408"/>
      <c r="GSU1" s="1408"/>
      <c r="GSV1" s="1408"/>
      <c r="GSW1" s="1408"/>
      <c r="GSX1" s="1408"/>
      <c r="GSY1" s="1408"/>
      <c r="GSZ1" s="1408"/>
      <c r="GTA1" s="1408"/>
      <c r="GTB1" s="1408"/>
      <c r="GTC1" s="1408"/>
      <c r="GTD1" s="1408"/>
      <c r="GTE1" s="1408"/>
      <c r="GTF1" s="1408"/>
      <c r="GTG1" s="1408"/>
      <c r="GTH1" s="1408"/>
      <c r="GTI1" s="1408"/>
      <c r="GTJ1" s="1408"/>
      <c r="GTK1" s="1408"/>
      <c r="GTL1" s="1408"/>
      <c r="GTM1" s="1408"/>
      <c r="GTN1" s="1408"/>
      <c r="GTO1" s="1408"/>
      <c r="GTP1" s="1408"/>
      <c r="GTQ1" s="1408"/>
      <c r="GTR1" s="1408"/>
      <c r="GTS1" s="1408"/>
      <c r="GTT1" s="1408"/>
      <c r="GTU1" s="1408"/>
      <c r="GTV1" s="1408"/>
      <c r="GTW1" s="1408"/>
      <c r="GTX1" s="1408"/>
      <c r="GTY1" s="1408"/>
      <c r="GTZ1" s="1408"/>
      <c r="GUA1" s="1408"/>
      <c r="GUB1" s="1408"/>
      <c r="GUC1" s="1408"/>
      <c r="GUD1" s="1408"/>
      <c r="GUE1" s="1408"/>
      <c r="GUF1" s="1408"/>
      <c r="GUG1" s="1408"/>
      <c r="GUH1" s="1408"/>
      <c r="GUI1" s="1408"/>
      <c r="GUJ1" s="1408"/>
      <c r="GUK1" s="1408"/>
      <c r="GUL1" s="1408"/>
      <c r="GUM1" s="1408"/>
      <c r="GUN1" s="1408"/>
      <c r="GUO1" s="1408"/>
      <c r="GUP1" s="1408"/>
      <c r="GUQ1" s="1408"/>
      <c r="GUR1" s="1408"/>
      <c r="GUS1" s="1408"/>
      <c r="GUT1" s="1408"/>
      <c r="GUU1" s="1408"/>
      <c r="GUV1" s="1408"/>
      <c r="GUW1" s="1408"/>
      <c r="GUX1" s="1408"/>
      <c r="GUY1" s="1408"/>
      <c r="GUZ1" s="1408"/>
      <c r="GVA1" s="1408"/>
      <c r="GVB1" s="1408"/>
      <c r="GVC1" s="1408"/>
      <c r="GVD1" s="1408"/>
      <c r="GVE1" s="1408"/>
      <c r="GVF1" s="1408"/>
      <c r="GVG1" s="1408"/>
      <c r="GVH1" s="1408"/>
      <c r="GVI1" s="1408"/>
      <c r="GVJ1" s="1408"/>
      <c r="GVK1" s="1408"/>
      <c r="GVL1" s="1408"/>
      <c r="GVM1" s="1408"/>
      <c r="GVN1" s="1408"/>
      <c r="GVO1" s="1408"/>
      <c r="GVP1" s="1408"/>
      <c r="GVQ1" s="1408"/>
      <c r="GVR1" s="1408"/>
      <c r="GVS1" s="1408"/>
      <c r="GVT1" s="1408"/>
      <c r="GVU1" s="1408"/>
      <c r="GVV1" s="1408"/>
      <c r="GVW1" s="1408"/>
      <c r="GVX1" s="1408"/>
      <c r="GVY1" s="1408"/>
      <c r="GVZ1" s="1408"/>
      <c r="GWA1" s="1408"/>
      <c r="GWB1" s="1408"/>
      <c r="GWC1" s="1408"/>
      <c r="GWD1" s="1408"/>
      <c r="GWE1" s="1408"/>
      <c r="GWF1" s="1408"/>
      <c r="GWG1" s="1408"/>
      <c r="GWH1" s="1408"/>
      <c r="GWI1" s="1408"/>
      <c r="GWJ1" s="1408"/>
      <c r="GWK1" s="1408"/>
      <c r="GWL1" s="1408"/>
      <c r="GWM1" s="1408"/>
      <c r="GWN1" s="1408"/>
      <c r="GWO1" s="1408"/>
      <c r="GWP1" s="1408"/>
      <c r="GWQ1" s="1408"/>
      <c r="GWR1" s="1408"/>
      <c r="GWS1" s="1408"/>
      <c r="GWT1" s="1408"/>
      <c r="GWU1" s="1408"/>
      <c r="GWV1" s="1408"/>
      <c r="GWW1" s="1408"/>
      <c r="GWX1" s="1408"/>
      <c r="GWY1" s="1408"/>
      <c r="GWZ1" s="1408"/>
      <c r="GXA1" s="1408"/>
      <c r="GXB1" s="1408"/>
      <c r="GXC1" s="1408"/>
      <c r="GXD1" s="1408"/>
      <c r="GXE1" s="1408"/>
      <c r="GXF1" s="1408"/>
      <c r="GXG1" s="1408"/>
      <c r="GXH1" s="1408"/>
      <c r="GXI1" s="1408"/>
      <c r="GXJ1" s="1408"/>
      <c r="GXK1" s="1408"/>
      <c r="GXL1" s="1408"/>
      <c r="GXM1" s="1408"/>
      <c r="GXN1" s="1408"/>
      <c r="GXO1" s="1408"/>
      <c r="GXP1" s="1408"/>
      <c r="GXQ1" s="1408"/>
      <c r="GXR1" s="1408"/>
      <c r="GXS1" s="1408"/>
      <c r="GXT1" s="1408"/>
      <c r="GXU1" s="1408"/>
      <c r="GXV1" s="1408"/>
      <c r="GXW1" s="1408"/>
      <c r="GXX1" s="1408"/>
      <c r="GXY1" s="1408"/>
      <c r="GXZ1" s="1408"/>
      <c r="GYA1" s="1408"/>
      <c r="GYB1" s="1408"/>
      <c r="GYC1" s="1408"/>
      <c r="GYD1" s="1408"/>
      <c r="GYE1" s="1408"/>
      <c r="GYF1" s="1408"/>
      <c r="GYG1" s="1408"/>
      <c r="GYH1" s="1408"/>
      <c r="GYI1" s="1408"/>
      <c r="GYJ1" s="1408"/>
      <c r="GYK1" s="1408"/>
      <c r="GYL1" s="1408"/>
      <c r="GYM1" s="1408"/>
      <c r="GYN1" s="1408"/>
      <c r="GYO1" s="1408"/>
      <c r="GYP1" s="1408"/>
      <c r="GYQ1" s="1408"/>
      <c r="GYR1" s="1408"/>
      <c r="GYS1" s="1408"/>
      <c r="GYT1" s="1408"/>
      <c r="GYU1" s="1408"/>
      <c r="GYV1" s="1408"/>
      <c r="GYW1" s="1408"/>
      <c r="GYX1" s="1408"/>
      <c r="GYY1" s="1408"/>
      <c r="GYZ1" s="1408"/>
      <c r="GZA1" s="1408"/>
      <c r="GZB1" s="1408"/>
      <c r="GZC1" s="1408"/>
      <c r="GZD1" s="1408"/>
      <c r="GZE1" s="1408"/>
      <c r="GZF1" s="1408"/>
      <c r="GZG1" s="1408"/>
      <c r="GZH1" s="1408"/>
      <c r="GZI1" s="1408"/>
      <c r="GZJ1" s="1408"/>
      <c r="GZK1" s="1408"/>
      <c r="GZL1" s="1408"/>
      <c r="GZM1" s="1408"/>
      <c r="GZN1" s="1408"/>
      <c r="GZO1" s="1408"/>
      <c r="GZP1" s="1408"/>
      <c r="GZQ1" s="1408"/>
      <c r="GZR1" s="1408"/>
      <c r="GZS1" s="1408"/>
      <c r="GZT1" s="1408"/>
      <c r="GZU1" s="1408"/>
      <c r="GZV1" s="1408"/>
      <c r="GZW1" s="1408"/>
      <c r="GZX1" s="1408"/>
      <c r="GZY1" s="1408"/>
      <c r="GZZ1" s="1408"/>
      <c r="HAA1" s="1408"/>
      <c r="HAB1" s="1408"/>
      <c r="HAC1" s="1408"/>
      <c r="HAD1" s="1408"/>
      <c r="HAE1" s="1408"/>
      <c r="HAF1" s="1408"/>
      <c r="HAG1" s="1408"/>
      <c r="HAH1" s="1408"/>
      <c r="HAI1" s="1408"/>
      <c r="HAJ1" s="1408"/>
      <c r="HAK1" s="1408"/>
      <c r="HAL1" s="1408"/>
      <c r="HAM1" s="1408"/>
      <c r="HAN1" s="1408"/>
      <c r="HAO1" s="1408"/>
      <c r="HAP1" s="1408"/>
      <c r="HAQ1" s="1408"/>
      <c r="HAR1" s="1408"/>
      <c r="HAS1" s="1408"/>
      <c r="HAT1" s="1408"/>
      <c r="HAU1" s="1408"/>
      <c r="HAV1" s="1408"/>
      <c r="HAW1" s="1408"/>
      <c r="HAX1" s="1408"/>
      <c r="HAY1" s="1408"/>
      <c r="HAZ1" s="1408"/>
      <c r="HBA1" s="1408"/>
      <c r="HBB1" s="1408"/>
      <c r="HBC1" s="1408"/>
      <c r="HBD1" s="1408"/>
      <c r="HBE1" s="1408"/>
      <c r="HBF1" s="1408"/>
      <c r="HBG1" s="1408"/>
      <c r="HBH1" s="1408"/>
      <c r="HBI1" s="1408"/>
      <c r="HBJ1" s="1408"/>
      <c r="HBK1" s="1408"/>
      <c r="HBL1" s="1408"/>
      <c r="HBM1" s="1408"/>
      <c r="HBN1" s="1408"/>
      <c r="HBO1" s="1408"/>
      <c r="HBP1" s="1408"/>
      <c r="HBQ1" s="1408"/>
      <c r="HBR1" s="1408"/>
      <c r="HBS1" s="1408"/>
      <c r="HBT1" s="1408"/>
      <c r="HBU1" s="1408"/>
      <c r="HBV1" s="1408"/>
      <c r="HBW1" s="1408"/>
      <c r="HBX1" s="1408"/>
      <c r="HBY1" s="1408"/>
      <c r="HBZ1" s="1408"/>
      <c r="HCA1" s="1408"/>
      <c r="HCB1" s="1408"/>
      <c r="HCC1" s="1408"/>
      <c r="HCD1" s="1408"/>
      <c r="HCE1" s="1408"/>
      <c r="HCF1" s="1408"/>
      <c r="HCG1" s="1408"/>
      <c r="HCH1" s="1408"/>
      <c r="HCI1" s="1408"/>
      <c r="HCJ1" s="1408"/>
      <c r="HCK1" s="1408"/>
      <c r="HCL1" s="1408"/>
      <c r="HCM1" s="1408"/>
      <c r="HCN1" s="1408"/>
      <c r="HCO1" s="1408"/>
      <c r="HCP1" s="1408"/>
      <c r="HCQ1" s="1408"/>
      <c r="HCR1" s="1408"/>
      <c r="HCS1" s="1408"/>
      <c r="HCT1" s="1408"/>
      <c r="HCU1" s="1408"/>
      <c r="HCV1" s="1408"/>
      <c r="HCW1" s="1408"/>
      <c r="HCX1" s="1408"/>
      <c r="HCY1" s="1408"/>
      <c r="HCZ1" s="1408"/>
      <c r="HDA1" s="1408"/>
      <c r="HDB1" s="1408"/>
      <c r="HDC1" s="1408"/>
      <c r="HDD1" s="1408"/>
      <c r="HDE1" s="1408"/>
      <c r="HDF1" s="1408"/>
      <c r="HDG1" s="1408"/>
      <c r="HDH1" s="1408"/>
      <c r="HDI1" s="1408"/>
      <c r="HDJ1" s="1408"/>
      <c r="HDK1" s="1408"/>
      <c r="HDL1" s="1408"/>
      <c r="HDM1" s="1408"/>
      <c r="HDN1" s="1408"/>
      <c r="HDO1" s="1408"/>
      <c r="HDP1" s="1408"/>
      <c r="HDQ1" s="1408"/>
      <c r="HDR1" s="1408"/>
      <c r="HDS1" s="1408"/>
      <c r="HDT1" s="1408"/>
      <c r="HDU1" s="1408"/>
      <c r="HDV1" s="1408"/>
      <c r="HDW1" s="1408"/>
      <c r="HDX1" s="1408"/>
      <c r="HDY1" s="1408"/>
      <c r="HDZ1" s="1408"/>
      <c r="HEA1" s="1408"/>
      <c r="HEB1" s="1408"/>
      <c r="HEC1" s="1408"/>
      <c r="HED1" s="1408"/>
      <c r="HEE1" s="1408"/>
      <c r="HEF1" s="1408"/>
      <c r="HEG1" s="1408"/>
      <c r="HEH1" s="1408"/>
      <c r="HEI1" s="1408"/>
      <c r="HEJ1" s="1408"/>
      <c r="HEK1" s="1408"/>
      <c r="HEL1" s="1408"/>
      <c r="HEM1" s="1408"/>
      <c r="HEN1" s="1408"/>
      <c r="HEO1" s="1408"/>
      <c r="HEP1" s="1408"/>
      <c r="HEQ1" s="1408"/>
      <c r="HER1" s="1408"/>
      <c r="HES1" s="1408"/>
      <c r="HET1" s="1408"/>
      <c r="HEU1" s="1408"/>
      <c r="HEV1" s="1408"/>
      <c r="HEW1" s="1408"/>
      <c r="HEX1" s="1408"/>
      <c r="HEY1" s="1408"/>
      <c r="HEZ1" s="1408"/>
      <c r="HFA1" s="1408"/>
      <c r="HFB1" s="1408"/>
      <c r="HFC1" s="1408"/>
      <c r="HFD1" s="1408"/>
      <c r="HFE1" s="1408"/>
      <c r="HFF1" s="1408"/>
      <c r="HFG1" s="1408"/>
      <c r="HFH1" s="1408"/>
      <c r="HFI1" s="1408"/>
      <c r="HFJ1" s="1408"/>
      <c r="HFK1" s="1408"/>
      <c r="HFL1" s="1408"/>
      <c r="HFM1" s="1408"/>
      <c r="HFN1" s="1408"/>
      <c r="HFO1" s="1408"/>
      <c r="HFP1" s="1408"/>
      <c r="HFQ1" s="1408"/>
      <c r="HFR1" s="1408"/>
      <c r="HFS1" s="1408"/>
      <c r="HFT1" s="1408"/>
      <c r="HFU1" s="1408"/>
      <c r="HFV1" s="1408"/>
      <c r="HFW1" s="1408"/>
      <c r="HFX1" s="1408"/>
      <c r="HFY1" s="1408"/>
      <c r="HFZ1" s="1408"/>
      <c r="HGA1" s="1408"/>
      <c r="HGB1" s="1408"/>
      <c r="HGC1" s="1408"/>
      <c r="HGD1" s="1408"/>
      <c r="HGE1" s="1408"/>
      <c r="HGF1" s="1408"/>
      <c r="HGG1" s="1408"/>
      <c r="HGH1" s="1408"/>
      <c r="HGI1" s="1408"/>
      <c r="HGJ1" s="1408"/>
      <c r="HGK1" s="1408"/>
      <c r="HGL1" s="1408"/>
      <c r="HGM1" s="1408"/>
      <c r="HGN1" s="1408"/>
      <c r="HGO1" s="1408"/>
      <c r="HGP1" s="1408"/>
      <c r="HGQ1" s="1408"/>
      <c r="HGR1" s="1408"/>
      <c r="HGS1" s="1408"/>
      <c r="HGT1" s="1408"/>
      <c r="HGU1" s="1408"/>
      <c r="HGV1" s="1408"/>
      <c r="HGW1" s="1408"/>
      <c r="HGX1" s="1408"/>
      <c r="HGY1" s="1408"/>
      <c r="HGZ1" s="1408"/>
      <c r="HHA1" s="1408"/>
      <c r="HHB1" s="1408"/>
      <c r="HHC1" s="1408"/>
      <c r="HHD1" s="1408"/>
      <c r="HHE1" s="1408"/>
      <c r="HHF1" s="1408"/>
      <c r="HHG1" s="1408"/>
      <c r="HHH1" s="1408"/>
      <c r="HHI1" s="1408"/>
      <c r="HHJ1" s="1408"/>
      <c r="HHK1" s="1408"/>
      <c r="HHL1" s="1408"/>
      <c r="HHM1" s="1408"/>
      <c r="HHN1" s="1408"/>
      <c r="HHO1" s="1408"/>
      <c r="HHP1" s="1408"/>
      <c r="HHQ1" s="1408"/>
      <c r="HHR1" s="1408"/>
      <c r="HHS1" s="1408"/>
      <c r="HHT1" s="1408"/>
      <c r="HHU1" s="1408"/>
      <c r="HHV1" s="1408"/>
      <c r="HHW1" s="1408"/>
      <c r="HHX1" s="1408"/>
      <c r="HHY1" s="1408"/>
      <c r="HHZ1" s="1408"/>
      <c r="HIA1" s="1408"/>
      <c r="HIB1" s="1408"/>
      <c r="HIC1" s="1408"/>
      <c r="HID1" s="1408"/>
      <c r="HIE1" s="1408"/>
      <c r="HIF1" s="1408"/>
      <c r="HIG1" s="1408"/>
      <c r="HIH1" s="1408"/>
      <c r="HII1" s="1408"/>
      <c r="HIJ1" s="1408"/>
      <c r="HIK1" s="1408"/>
      <c r="HIL1" s="1408"/>
      <c r="HIM1" s="1408"/>
      <c r="HIN1" s="1408"/>
      <c r="HIO1" s="1408"/>
      <c r="HIP1" s="1408"/>
      <c r="HIQ1" s="1408"/>
      <c r="HIR1" s="1408"/>
      <c r="HIS1" s="1408"/>
      <c r="HIT1" s="1408"/>
      <c r="HIU1" s="1408"/>
      <c r="HIV1" s="1408"/>
      <c r="HIW1" s="1408"/>
      <c r="HIX1" s="1408"/>
      <c r="HIY1" s="1408"/>
      <c r="HIZ1" s="1408"/>
      <c r="HJA1" s="1408"/>
      <c r="HJB1" s="1408"/>
      <c r="HJC1" s="1408"/>
      <c r="HJD1" s="1408"/>
      <c r="HJE1" s="1408"/>
      <c r="HJF1" s="1408"/>
      <c r="HJG1" s="1408"/>
      <c r="HJH1" s="1408"/>
      <c r="HJI1" s="1408"/>
      <c r="HJJ1" s="1408"/>
      <c r="HJK1" s="1408"/>
      <c r="HJL1" s="1408"/>
      <c r="HJM1" s="1408"/>
      <c r="HJN1" s="1408"/>
      <c r="HJO1" s="1408"/>
      <c r="HJP1" s="1408"/>
      <c r="HJQ1" s="1408"/>
      <c r="HJR1" s="1408"/>
      <c r="HJS1" s="1408"/>
      <c r="HJT1" s="1408"/>
      <c r="HJU1" s="1408"/>
      <c r="HJV1" s="1408"/>
      <c r="HJW1" s="1408"/>
      <c r="HJX1" s="1408"/>
      <c r="HJY1" s="1408"/>
      <c r="HJZ1" s="1408"/>
      <c r="HKA1" s="1408"/>
      <c r="HKB1" s="1408"/>
      <c r="HKC1" s="1408"/>
      <c r="HKD1" s="1408"/>
      <c r="HKE1" s="1408"/>
      <c r="HKF1" s="1408"/>
      <c r="HKG1" s="1408"/>
      <c r="HKH1" s="1408"/>
      <c r="HKI1" s="1408"/>
      <c r="HKJ1" s="1408"/>
      <c r="HKK1" s="1408"/>
      <c r="HKL1" s="1408"/>
      <c r="HKM1" s="1408"/>
      <c r="HKN1" s="1408"/>
      <c r="HKO1" s="1408"/>
      <c r="HKP1" s="1408"/>
      <c r="HKQ1" s="1408"/>
      <c r="HKR1" s="1408"/>
      <c r="HKS1" s="1408"/>
      <c r="HKT1" s="1408"/>
      <c r="HKU1" s="1408"/>
      <c r="HKV1" s="1408"/>
      <c r="HKW1" s="1408"/>
      <c r="HKX1" s="1408"/>
      <c r="HKY1" s="1408"/>
      <c r="HKZ1" s="1408"/>
      <c r="HLA1" s="1408"/>
      <c r="HLB1" s="1408"/>
      <c r="HLC1" s="1408"/>
      <c r="HLD1" s="1408"/>
      <c r="HLE1" s="1408"/>
      <c r="HLF1" s="1408"/>
      <c r="HLG1" s="1408"/>
      <c r="HLH1" s="1408"/>
      <c r="HLI1" s="1408"/>
      <c r="HLJ1" s="1408"/>
      <c r="HLK1" s="1408"/>
      <c r="HLL1" s="1408"/>
      <c r="HLM1" s="1408"/>
      <c r="HLN1" s="1408"/>
      <c r="HLO1" s="1408"/>
      <c r="HLP1" s="1408"/>
      <c r="HLQ1" s="1408"/>
      <c r="HLR1" s="1408"/>
      <c r="HLS1" s="1408"/>
      <c r="HLT1" s="1408"/>
      <c r="HLU1" s="1408"/>
      <c r="HLV1" s="1408"/>
      <c r="HLW1" s="1408"/>
      <c r="HLX1" s="1408"/>
      <c r="HLY1" s="1408"/>
      <c r="HLZ1" s="1408"/>
      <c r="HMA1" s="1408"/>
      <c r="HMB1" s="1408"/>
      <c r="HMC1" s="1408"/>
      <c r="HMD1" s="1408"/>
      <c r="HME1" s="1408"/>
      <c r="HMF1" s="1408"/>
      <c r="HMG1" s="1408"/>
      <c r="HMH1" s="1408"/>
      <c r="HMI1" s="1408"/>
      <c r="HMJ1" s="1408"/>
      <c r="HMK1" s="1408"/>
      <c r="HML1" s="1408"/>
      <c r="HMM1" s="1408"/>
      <c r="HMN1" s="1408"/>
      <c r="HMO1" s="1408"/>
      <c r="HMP1" s="1408"/>
      <c r="HMQ1" s="1408"/>
      <c r="HMR1" s="1408"/>
      <c r="HMS1" s="1408"/>
      <c r="HMT1" s="1408"/>
      <c r="HMU1" s="1408"/>
      <c r="HMV1" s="1408"/>
      <c r="HMW1" s="1408"/>
      <c r="HMX1" s="1408"/>
      <c r="HMY1" s="1408"/>
      <c r="HMZ1" s="1408"/>
      <c r="HNA1" s="1408"/>
      <c r="HNB1" s="1408"/>
      <c r="HNC1" s="1408"/>
      <c r="HND1" s="1408"/>
      <c r="HNE1" s="1408"/>
      <c r="HNF1" s="1408"/>
      <c r="HNG1" s="1408"/>
      <c r="HNH1" s="1408"/>
      <c r="HNI1" s="1408"/>
      <c r="HNJ1" s="1408"/>
      <c r="HNK1" s="1408"/>
      <c r="HNL1" s="1408"/>
      <c r="HNM1" s="1408"/>
      <c r="HNN1" s="1408"/>
      <c r="HNO1" s="1408"/>
      <c r="HNP1" s="1408"/>
      <c r="HNQ1" s="1408"/>
      <c r="HNR1" s="1408"/>
      <c r="HNS1" s="1408"/>
      <c r="HNT1" s="1408"/>
      <c r="HNU1" s="1408"/>
      <c r="HNV1" s="1408"/>
      <c r="HNW1" s="1408"/>
      <c r="HNX1" s="1408"/>
      <c r="HNY1" s="1408"/>
      <c r="HNZ1" s="1408"/>
      <c r="HOA1" s="1408"/>
      <c r="HOB1" s="1408"/>
      <c r="HOC1" s="1408"/>
      <c r="HOD1" s="1408"/>
      <c r="HOE1" s="1408"/>
      <c r="HOF1" s="1408"/>
      <c r="HOG1" s="1408"/>
      <c r="HOH1" s="1408"/>
      <c r="HOI1" s="1408"/>
      <c r="HOJ1" s="1408"/>
      <c r="HOK1" s="1408"/>
      <c r="HOL1" s="1408"/>
      <c r="HOM1" s="1408"/>
      <c r="HON1" s="1408"/>
      <c r="HOO1" s="1408"/>
      <c r="HOP1" s="1408"/>
      <c r="HOQ1" s="1408"/>
      <c r="HOR1" s="1408"/>
      <c r="HOS1" s="1408"/>
      <c r="HOT1" s="1408"/>
      <c r="HOU1" s="1408"/>
      <c r="HOV1" s="1408"/>
      <c r="HOW1" s="1408"/>
      <c r="HOX1" s="1408"/>
      <c r="HOY1" s="1408"/>
      <c r="HOZ1" s="1408"/>
      <c r="HPA1" s="1408"/>
      <c r="HPB1" s="1408"/>
      <c r="HPC1" s="1408"/>
      <c r="HPD1" s="1408"/>
      <c r="HPE1" s="1408"/>
      <c r="HPF1" s="1408"/>
      <c r="HPG1" s="1408"/>
      <c r="HPH1" s="1408"/>
      <c r="HPI1" s="1408"/>
      <c r="HPJ1" s="1408"/>
      <c r="HPK1" s="1408"/>
      <c r="HPL1" s="1408"/>
      <c r="HPM1" s="1408"/>
      <c r="HPN1" s="1408"/>
      <c r="HPO1" s="1408"/>
      <c r="HPP1" s="1408"/>
      <c r="HPQ1" s="1408"/>
      <c r="HPR1" s="1408"/>
      <c r="HPS1" s="1408"/>
      <c r="HPT1" s="1408"/>
      <c r="HPU1" s="1408"/>
      <c r="HPV1" s="1408"/>
      <c r="HPW1" s="1408"/>
      <c r="HPX1" s="1408"/>
      <c r="HPY1" s="1408"/>
      <c r="HPZ1" s="1408"/>
      <c r="HQA1" s="1408"/>
      <c r="HQB1" s="1408"/>
      <c r="HQC1" s="1408"/>
      <c r="HQD1" s="1408"/>
      <c r="HQE1" s="1408"/>
      <c r="HQF1" s="1408"/>
      <c r="HQG1" s="1408"/>
      <c r="HQH1" s="1408"/>
      <c r="HQI1" s="1408"/>
      <c r="HQJ1" s="1408"/>
      <c r="HQK1" s="1408"/>
      <c r="HQL1" s="1408"/>
      <c r="HQM1" s="1408"/>
      <c r="HQN1" s="1408"/>
      <c r="HQO1" s="1408"/>
      <c r="HQP1" s="1408"/>
      <c r="HQQ1" s="1408"/>
      <c r="HQR1" s="1408"/>
      <c r="HQS1" s="1408"/>
      <c r="HQT1" s="1408"/>
      <c r="HQU1" s="1408"/>
      <c r="HQV1" s="1408"/>
      <c r="HQW1" s="1408"/>
      <c r="HQX1" s="1408"/>
      <c r="HQY1" s="1408"/>
      <c r="HQZ1" s="1408"/>
      <c r="HRA1" s="1408"/>
      <c r="HRB1" s="1408"/>
      <c r="HRC1" s="1408"/>
      <c r="HRD1" s="1408"/>
      <c r="HRE1" s="1408"/>
      <c r="HRF1" s="1408"/>
      <c r="HRG1" s="1408"/>
      <c r="HRH1" s="1408"/>
      <c r="HRI1" s="1408"/>
      <c r="HRJ1" s="1408"/>
      <c r="HRK1" s="1408"/>
      <c r="HRL1" s="1408"/>
      <c r="HRM1" s="1408"/>
      <c r="HRN1" s="1408"/>
      <c r="HRO1" s="1408"/>
      <c r="HRP1" s="1408"/>
      <c r="HRQ1" s="1408"/>
      <c r="HRR1" s="1408"/>
      <c r="HRS1" s="1408"/>
      <c r="HRT1" s="1408"/>
      <c r="HRU1" s="1408"/>
      <c r="HRV1" s="1408"/>
      <c r="HRW1" s="1408"/>
      <c r="HRX1" s="1408"/>
      <c r="HRY1" s="1408"/>
      <c r="HRZ1" s="1408"/>
      <c r="HSA1" s="1408"/>
      <c r="HSB1" s="1408"/>
      <c r="HSC1" s="1408"/>
      <c r="HSD1" s="1408"/>
      <c r="HSE1" s="1408"/>
      <c r="HSF1" s="1408"/>
      <c r="HSG1" s="1408"/>
      <c r="HSH1" s="1408"/>
      <c r="HSI1" s="1408"/>
      <c r="HSJ1" s="1408"/>
      <c r="HSK1" s="1408"/>
      <c r="HSL1" s="1408"/>
      <c r="HSM1" s="1408"/>
      <c r="HSN1" s="1408"/>
      <c r="HSO1" s="1408"/>
      <c r="HSP1" s="1408"/>
      <c r="HSQ1" s="1408"/>
      <c r="HSR1" s="1408"/>
      <c r="HSS1" s="1408"/>
      <c r="HST1" s="1408"/>
      <c r="HSU1" s="1408"/>
      <c r="HSV1" s="1408"/>
      <c r="HSW1" s="1408"/>
      <c r="HSX1" s="1408"/>
      <c r="HSY1" s="1408"/>
      <c r="HSZ1" s="1408"/>
      <c r="HTA1" s="1408"/>
      <c r="HTB1" s="1408"/>
      <c r="HTC1" s="1408"/>
      <c r="HTD1" s="1408"/>
      <c r="HTE1" s="1408"/>
      <c r="HTF1" s="1408"/>
      <c r="HTG1" s="1408"/>
      <c r="HTH1" s="1408"/>
      <c r="HTI1" s="1408"/>
      <c r="HTJ1" s="1408"/>
      <c r="HTK1" s="1408"/>
      <c r="HTL1" s="1408"/>
      <c r="HTM1" s="1408"/>
      <c r="HTN1" s="1408"/>
      <c r="HTO1" s="1408"/>
      <c r="HTP1" s="1408"/>
      <c r="HTQ1" s="1408"/>
      <c r="HTR1" s="1408"/>
      <c r="HTS1" s="1408"/>
      <c r="HTT1" s="1408"/>
      <c r="HTU1" s="1408"/>
      <c r="HTV1" s="1408"/>
      <c r="HTW1" s="1408"/>
      <c r="HTX1" s="1408"/>
      <c r="HTY1" s="1408"/>
      <c r="HTZ1" s="1408"/>
      <c r="HUA1" s="1408"/>
      <c r="HUB1" s="1408"/>
      <c r="HUC1" s="1408"/>
      <c r="HUD1" s="1408"/>
      <c r="HUE1" s="1408"/>
      <c r="HUF1" s="1408"/>
      <c r="HUG1" s="1408"/>
      <c r="HUH1" s="1408"/>
      <c r="HUI1" s="1408"/>
      <c r="HUJ1" s="1408"/>
      <c r="HUK1" s="1408"/>
      <c r="HUL1" s="1408"/>
      <c r="HUM1" s="1408"/>
      <c r="HUN1" s="1408"/>
      <c r="HUO1" s="1408"/>
      <c r="HUP1" s="1408"/>
      <c r="HUQ1" s="1408"/>
      <c r="HUR1" s="1408"/>
      <c r="HUS1" s="1408"/>
      <c r="HUT1" s="1408"/>
      <c r="HUU1" s="1408"/>
      <c r="HUV1" s="1408"/>
      <c r="HUW1" s="1408"/>
      <c r="HUX1" s="1408"/>
      <c r="HUY1" s="1408"/>
      <c r="HUZ1" s="1408"/>
      <c r="HVA1" s="1408"/>
      <c r="HVB1" s="1408"/>
      <c r="HVC1" s="1408"/>
      <c r="HVD1" s="1408"/>
      <c r="HVE1" s="1408"/>
      <c r="HVF1" s="1408"/>
      <c r="HVG1" s="1408"/>
      <c r="HVH1" s="1408"/>
      <c r="HVI1" s="1408"/>
      <c r="HVJ1" s="1408"/>
      <c r="HVK1" s="1408"/>
      <c r="HVL1" s="1408"/>
      <c r="HVM1" s="1408"/>
      <c r="HVN1" s="1408"/>
      <c r="HVO1" s="1408"/>
      <c r="HVP1" s="1408"/>
      <c r="HVQ1" s="1408"/>
      <c r="HVR1" s="1408"/>
      <c r="HVS1" s="1408"/>
      <c r="HVT1" s="1408"/>
      <c r="HVU1" s="1408"/>
      <c r="HVV1" s="1408"/>
      <c r="HVW1" s="1408"/>
      <c r="HVX1" s="1408"/>
      <c r="HVY1" s="1408"/>
      <c r="HVZ1" s="1408"/>
      <c r="HWA1" s="1408"/>
      <c r="HWB1" s="1408"/>
      <c r="HWC1" s="1408"/>
      <c r="HWD1" s="1408"/>
      <c r="HWE1" s="1408"/>
      <c r="HWF1" s="1408"/>
      <c r="HWG1" s="1408"/>
      <c r="HWH1" s="1408"/>
      <c r="HWI1" s="1408"/>
      <c r="HWJ1" s="1408"/>
      <c r="HWK1" s="1408"/>
      <c r="HWL1" s="1408"/>
      <c r="HWM1" s="1408"/>
      <c r="HWN1" s="1408"/>
      <c r="HWO1" s="1408"/>
      <c r="HWP1" s="1408"/>
      <c r="HWQ1" s="1408"/>
      <c r="HWR1" s="1408"/>
      <c r="HWS1" s="1408"/>
      <c r="HWT1" s="1408"/>
      <c r="HWU1" s="1408"/>
      <c r="HWV1" s="1408"/>
      <c r="HWW1" s="1408"/>
      <c r="HWX1" s="1408"/>
      <c r="HWY1" s="1408"/>
      <c r="HWZ1" s="1408"/>
      <c r="HXA1" s="1408"/>
      <c r="HXB1" s="1408"/>
      <c r="HXC1" s="1408"/>
      <c r="HXD1" s="1408"/>
      <c r="HXE1" s="1408"/>
      <c r="HXF1" s="1408"/>
      <c r="HXG1" s="1408"/>
      <c r="HXH1" s="1408"/>
      <c r="HXI1" s="1408"/>
      <c r="HXJ1" s="1408"/>
      <c r="HXK1" s="1408"/>
      <c r="HXL1" s="1408"/>
      <c r="HXM1" s="1408"/>
      <c r="HXN1" s="1408"/>
      <c r="HXO1" s="1408"/>
      <c r="HXP1" s="1408"/>
      <c r="HXQ1" s="1408"/>
      <c r="HXR1" s="1408"/>
      <c r="HXS1" s="1408"/>
      <c r="HXT1" s="1408"/>
      <c r="HXU1" s="1408"/>
      <c r="HXV1" s="1408"/>
      <c r="HXW1" s="1408"/>
      <c r="HXX1" s="1408"/>
      <c r="HXY1" s="1408"/>
      <c r="HXZ1" s="1408"/>
      <c r="HYA1" s="1408"/>
      <c r="HYB1" s="1408"/>
      <c r="HYC1" s="1408"/>
      <c r="HYD1" s="1408"/>
      <c r="HYE1" s="1408"/>
      <c r="HYF1" s="1408"/>
      <c r="HYG1" s="1408"/>
      <c r="HYH1" s="1408"/>
      <c r="HYI1" s="1408"/>
      <c r="HYJ1" s="1408"/>
      <c r="HYK1" s="1408"/>
      <c r="HYL1" s="1408"/>
      <c r="HYM1" s="1408"/>
      <c r="HYN1" s="1408"/>
      <c r="HYO1" s="1408"/>
      <c r="HYP1" s="1408"/>
      <c r="HYQ1" s="1408"/>
      <c r="HYR1" s="1408"/>
      <c r="HYS1" s="1408"/>
      <c r="HYT1" s="1408"/>
      <c r="HYU1" s="1408"/>
      <c r="HYV1" s="1408"/>
      <c r="HYW1" s="1408"/>
      <c r="HYX1" s="1408"/>
      <c r="HYY1" s="1408"/>
      <c r="HYZ1" s="1408"/>
      <c r="HZA1" s="1408"/>
      <c r="HZB1" s="1408"/>
      <c r="HZC1" s="1408"/>
      <c r="HZD1" s="1408"/>
      <c r="HZE1" s="1408"/>
      <c r="HZF1" s="1408"/>
      <c r="HZG1" s="1408"/>
      <c r="HZH1" s="1408"/>
      <c r="HZI1" s="1408"/>
      <c r="HZJ1" s="1408"/>
      <c r="HZK1" s="1408"/>
      <c r="HZL1" s="1408"/>
      <c r="HZM1" s="1408"/>
      <c r="HZN1" s="1408"/>
      <c r="HZO1" s="1408"/>
      <c r="HZP1" s="1408"/>
      <c r="HZQ1" s="1408"/>
      <c r="HZR1" s="1408"/>
      <c r="HZS1" s="1408"/>
      <c r="HZT1" s="1408"/>
      <c r="HZU1" s="1408"/>
      <c r="HZV1" s="1408"/>
      <c r="HZW1" s="1408"/>
      <c r="HZX1" s="1408"/>
      <c r="HZY1" s="1408"/>
      <c r="HZZ1" s="1408"/>
      <c r="IAA1" s="1408"/>
      <c r="IAB1" s="1408"/>
      <c r="IAC1" s="1408"/>
      <c r="IAD1" s="1408"/>
      <c r="IAE1" s="1408"/>
      <c r="IAF1" s="1408"/>
      <c r="IAG1" s="1408"/>
      <c r="IAH1" s="1408"/>
      <c r="IAI1" s="1408"/>
      <c r="IAJ1" s="1408"/>
      <c r="IAK1" s="1408"/>
      <c r="IAL1" s="1408"/>
      <c r="IAM1" s="1408"/>
      <c r="IAN1" s="1408"/>
      <c r="IAO1" s="1408"/>
      <c r="IAP1" s="1408"/>
      <c r="IAQ1" s="1408"/>
      <c r="IAR1" s="1408"/>
      <c r="IAS1" s="1408"/>
      <c r="IAT1" s="1408"/>
      <c r="IAU1" s="1408"/>
      <c r="IAV1" s="1408"/>
      <c r="IAW1" s="1408"/>
      <c r="IAX1" s="1408"/>
      <c r="IAY1" s="1408"/>
      <c r="IAZ1" s="1408"/>
      <c r="IBA1" s="1408"/>
      <c r="IBB1" s="1408"/>
      <c r="IBC1" s="1408"/>
      <c r="IBD1" s="1408"/>
      <c r="IBE1" s="1408"/>
      <c r="IBF1" s="1408"/>
      <c r="IBG1" s="1408"/>
      <c r="IBH1" s="1408"/>
      <c r="IBI1" s="1408"/>
      <c r="IBJ1" s="1408"/>
      <c r="IBK1" s="1408"/>
      <c r="IBL1" s="1408"/>
      <c r="IBM1" s="1408"/>
      <c r="IBN1" s="1408"/>
      <c r="IBO1" s="1408"/>
      <c r="IBP1" s="1408"/>
      <c r="IBQ1" s="1408"/>
      <c r="IBR1" s="1408"/>
      <c r="IBS1" s="1408"/>
      <c r="IBT1" s="1408"/>
      <c r="IBU1" s="1408"/>
      <c r="IBV1" s="1408"/>
      <c r="IBW1" s="1408"/>
      <c r="IBX1" s="1408"/>
      <c r="IBY1" s="1408"/>
      <c r="IBZ1" s="1408"/>
      <c r="ICA1" s="1408"/>
      <c r="ICB1" s="1408"/>
      <c r="ICC1" s="1408"/>
      <c r="ICD1" s="1408"/>
      <c r="ICE1" s="1408"/>
      <c r="ICF1" s="1408"/>
      <c r="ICG1" s="1408"/>
      <c r="ICH1" s="1408"/>
      <c r="ICI1" s="1408"/>
      <c r="ICJ1" s="1408"/>
      <c r="ICK1" s="1408"/>
      <c r="ICL1" s="1408"/>
      <c r="ICM1" s="1408"/>
      <c r="ICN1" s="1408"/>
      <c r="ICO1" s="1408"/>
      <c r="ICP1" s="1408"/>
      <c r="ICQ1" s="1408"/>
      <c r="ICR1" s="1408"/>
      <c r="ICS1" s="1408"/>
      <c r="ICT1" s="1408"/>
      <c r="ICU1" s="1408"/>
      <c r="ICV1" s="1408"/>
      <c r="ICW1" s="1408"/>
      <c r="ICX1" s="1408"/>
      <c r="ICY1" s="1408"/>
      <c r="ICZ1" s="1408"/>
      <c r="IDA1" s="1408"/>
      <c r="IDB1" s="1408"/>
      <c r="IDC1" s="1408"/>
      <c r="IDD1" s="1408"/>
      <c r="IDE1" s="1408"/>
      <c r="IDF1" s="1408"/>
      <c r="IDG1" s="1408"/>
      <c r="IDH1" s="1408"/>
      <c r="IDI1" s="1408"/>
      <c r="IDJ1" s="1408"/>
      <c r="IDK1" s="1408"/>
      <c r="IDL1" s="1408"/>
      <c r="IDM1" s="1408"/>
      <c r="IDN1" s="1408"/>
      <c r="IDO1" s="1408"/>
      <c r="IDP1" s="1408"/>
      <c r="IDQ1" s="1408"/>
      <c r="IDR1" s="1408"/>
      <c r="IDS1" s="1408"/>
      <c r="IDT1" s="1408"/>
      <c r="IDU1" s="1408"/>
      <c r="IDV1" s="1408"/>
      <c r="IDW1" s="1408"/>
      <c r="IDX1" s="1408"/>
      <c r="IDY1" s="1408"/>
      <c r="IDZ1" s="1408"/>
      <c r="IEA1" s="1408"/>
      <c r="IEB1" s="1408"/>
      <c r="IEC1" s="1408"/>
      <c r="IED1" s="1408"/>
      <c r="IEE1" s="1408"/>
      <c r="IEF1" s="1408"/>
      <c r="IEG1" s="1408"/>
      <c r="IEH1" s="1408"/>
      <c r="IEI1" s="1408"/>
      <c r="IEJ1" s="1408"/>
      <c r="IEK1" s="1408"/>
      <c r="IEL1" s="1408"/>
      <c r="IEM1" s="1408"/>
      <c r="IEN1" s="1408"/>
      <c r="IEO1" s="1408"/>
      <c r="IEP1" s="1408"/>
      <c r="IEQ1" s="1408"/>
      <c r="IER1" s="1408"/>
      <c r="IES1" s="1408"/>
      <c r="IET1" s="1408"/>
      <c r="IEU1" s="1408"/>
      <c r="IEV1" s="1408"/>
      <c r="IEW1" s="1408"/>
      <c r="IEX1" s="1408"/>
      <c r="IEY1" s="1408"/>
      <c r="IEZ1" s="1408"/>
      <c r="IFA1" s="1408"/>
      <c r="IFB1" s="1408"/>
      <c r="IFC1" s="1408"/>
      <c r="IFD1" s="1408"/>
      <c r="IFE1" s="1408"/>
      <c r="IFF1" s="1408"/>
      <c r="IFG1" s="1408"/>
      <c r="IFH1" s="1408"/>
      <c r="IFI1" s="1408"/>
      <c r="IFJ1" s="1408"/>
      <c r="IFK1" s="1408"/>
      <c r="IFL1" s="1408"/>
      <c r="IFM1" s="1408"/>
      <c r="IFN1" s="1408"/>
      <c r="IFO1" s="1408"/>
      <c r="IFP1" s="1408"/>
      <c r="IFQ1" s="1408"/>
      <c r="IFR1" s="1408"/>
      <c r="IFS1" s="1408"/>
      <c r="IFT1" s="1408"/>
      <c r="IFU1" s="1408"/>
      <c r="IFV1" s="1408"/>
      <c r="IFW1" s="1408"/>
      <c r="IFX1" s="1408"/>
      <c r="IFY1" s="1408"/>
      <c r="IFZ1" s="1408"/>
      <c r="IGA1" s="1408"/>
      <c r="IGB1" s="1408"/>
      <c r="IGC1" s="1408"/>
      <c r="IGD1" s="1408"/>
      <c r="IGE1" s="1408"/>
      <c r="IGF1" s="1408"/>
      <c r="IGG1" s="1408"/>
      <c r="IGH1" s="1408"/>
      <c r="IGI1" s="1408"/>
      <c r="IGJ1" s="1408"/>
      <c r="IGK1" s="1408"/>
      <c r="IGL1" s="1408"/>
      <c r="IGM1" s="1408"/>
      <c r="IGN1" s="1408"/>
      <c r="IGO1" s="1408"/>
      <c r="IGP1" s="1408"/>
      <c r="IGQ1" s="1408"/>
      <c r="IGR1" s="1408"/>
      <c r="IGS1" s="1408"/>
      <c r="IGT1" s="1408"/>
      <c r="IGU1" s="1408"/>
      <c r="IGV1" s="1408"/>
      <c r="IGW1" s="1408"/>
      <c r="IGX1" s="1408"/>
      <c r="IGY1" s="1408"/>
      <c r="IGZ1" s="1408"/>
      <c r="IHA1" s="1408"/>
      <c r="IHB1" s="1408"/>
      <c r="IHC1" s="1408"/>
      <c r="IHD1" s="1408"/>
      <c r="IHE1" s="1408"/>
      <c r="IHF1" s="1408"/>
      <c r="IHG1" s="1408"/>
      <c r="IHH1" s="1408"/>
      <c r="IHI1" s="1408"/>
      <c r="IHJ1" s="1408"/>
      <c r="IHK1" s="1408"/>
      <c r="IHL1" s="1408"/>
      <c r="IHM1" s="1408"/>
      <c r="IHN1" s="1408"/>
      <c r="IHO1" s="1408"/>
      <c r="IHP1" s="1408"/>
      <c r="IHQ1" s="1408"/>
      <c r="IHR1" s="1408"/>
      <c r="IHS1" s="1408"/>
      <c r="IHT1" s="1408"/>
      <c r="IHU1" s="1408"/>
      <c r="IHV1" s="1408"/>
      <c r="IHW1" s="1408"/>
      <c r="IHX1" s="1408"/>
      <c r="IHY1" s="1408"/>
      <c r="IHZ1" s="1408"/>
      <c r="IIA1" s="1408"/>
      <c r="IIB1" s="1408"/>
      <c r="IIC1" s="1408"/>
      <c r="IID1" s="1408"/>
      <c r="IIE1" s="1408"/>
      <c r="IIF1" s="1408"/>
      <c r="IIG1" s="1408"/>
      <c r="IIH1" s="1408"/>
      <c r="III1" s="1408"/>
      <c r="IIJ1" s="1408"/>
      <c r="IIK1" s="1408"/>
      <c r="IIL1" s="1408"/>
      <c r="IIM1" s="1408"/>
      <c r="IIN1" s="1408"/>
      <c r="IIO1" s="1408"/>
      <c r="IIP1" s="1408"/>
      <c r="IIQ1" s="1408"/>
      <c r="IIR1" s="1408"/>
      <c r="IIS1" s="1408"/>
      <c r="IIT1" s="1408"/>
      <c r="IIU1" s="1408"/>
      <c r="IIV1" s="1408"/>
      <c r="IIW1" s="1408"/>
      <c r="IIX1" s="1408"/>
      <c r="IIY1" s="1408"/>
      <c r="IIZ1" s="1408"/>
      <c r="IJA1" s="1408"/>
      <c r="IJB1" s="1408"/>
      <c r="IJC1" s="1408"/>
      <c r="IJD1" s="1408"/>
      <c r="IJE1" s="1408"/>
      <c r="IJF1" s="1408"/>
      <c r="IJG1" s="1408"/>
      <c r="IJH1" s="1408"/>
      <c r="IJI1" s="1408"/>
      <c r="IJJ1" s="1408"/>
      <c r="IJK1" s="1408"/>
      <c r="IJL1" s="1408"/>
      <c r="IJM1" s="1408"/>
      <c r="IJN1" s="1408"/>
      <c r="IJO1" s="1408"/>
      <c r="IJP1" s="1408"/>
      <c r="IJQ1" s="1408"/>
      <c r="IJR1" s="1408"/>
      <c r="IJS1" s="1408"/>
      <c r="IJT1" s="1408"/>
      <c r="IJU1" s="1408"/>
      <c r="IJV1" s="1408"/>
      <c r="IJW1" s="1408"/>
      <c r="IJX1" s="1408"/>
      <c r="IJY1" s="1408"/>
      <c r="IJZ1" s="1408"/>
      <c r="IKA1" s="1408"/>
      <c r="IKB1" s="1408"/>
      <c r="IKC1" s="1408"/>
      <c r="IKD1" s="1408"/>
      <c r="IKE1" s="1408"/>
      <c r="IKF1" s="1408"/>
      <c r="IKG1" s="1408"/>
      <c r="IKH1" s="1408"/>
      <c r="IKI1" s="1408"/>
      <c r="IKJ1" s="1408"/>
      <c r="IKK1" s="1408"/>
      <c r="IKL1" s="1408"/>
      <c r="IKM1" s="1408"/>
      <c r="IKN1" s="1408"/>
      <c r="IKO1" s="1408"/>
      <c r="IKP1" s="1408"/>
      <c r="IKQ1" s="1408"/>
      <c r="IKR1" s="1408"/>
      <c r="IKS1" s="1408"/>
      <c r="IKT1" s="1408"/>
      <c r="IKU1" s="1408"/>
      <c r="IKV1" s="1408"/>
      <c r="IKW1" s="1408"/>
      <c r="IKX1" s="1408"/>
      <c r="IKY1" s="1408"/>
      <c r="IKZ1" s="1408"/>
      <c r="ILA1" s="1408"/>
      <c r="ILB1" s="1408"/>
      <c r="ILC1" s="1408"/>
      <c r="ILD1" s="1408"/>
      <c r="ILE1" s="1408"/>
      <c r="ILF1" s="1408"/>
      <c r="ILG1" s="1408"/>
      <c r="ILH1" s="1408"/>
      <c r="ILI1" s="1408"/>
      <c r="ILJ1" s="1408"/>
      <c r="ILK1" s="1408"/>
      <c r="ILL1" s="1408"/>
      <c r="ILM1" s="1408"/>
      <c r="ILN1" s="1408"/>
      <c r="ILO1" s="1408"/>
      <c r="ILP1" s="1408"/>
      <c r="ILQ1" s="1408"/>
      <c r="ILR1" s="1408"/>
      <c r="ILS1" s="1408"/>
      <c r="ILT1" s="1408"/>
      <c r="ILU1" s="1408"/>
      <c r="ILV1" s="1408"/>
      <c r="ILW1" s="1408"/>
      <c r="ILX1" s="1408"/>
      <c r="ILY1" s="1408"/>
      <c r="ILZ1" s="1408"/>
      <c r="IMA1" s="1408"/>
      <c r="IMB1" s="1408"/>
      <c r="IMC1" s="1408"/>
      <c r="IMD1" s="1408"/>
      <c r="IME1" s="1408"/>
      <c r="IMF1" s="1408"/>
      <c r="IMG1" s="1408"/>
      <c r="IMH1" s="1408"/>
      <c r="IMI1" s="1408"/>
      <c r="IMJ1" s="1408"/>
      <c r="IMK1" s="1408"/>
      <c r="IML1" s="1408"/>
      <c r="IMM1" s="1408"/>
      <c r="IMN1" s="1408"/>
      <c r="IMO1" s="1408"/>
      <c r="IMP1" s="1408"/>
      <c r="IMQ1" s="1408"/>
      <c r="IMR1" s="1408"/>
      <c r="IMS1" s="1408"/>
      <c r="IMT1" s="1408"/>
      <c r="IMU1" s="1408"/>
      <c r="IMV1" s="1408"/>
      <c r="IMW1" s="1408"/>
      <c r="IMX1" s="1408"/>
      <c r="IMY1" s="1408"/>
      <c r="IMZ1" s="1408"/>
      <c r="INA1" s="1408"/>
      <c r="INB1" s="1408"/>
      <c r="INC1" s="1408"/>
      <c r="IND1" s="1408"/>
      <c r="INE1" s="1408"/>
      <c r="INF1" s="1408"/>
      <c r="ING1" s="1408"/>
      <c r="INH1" s="1408"/>
      <c r="INI1" s="1408"/>
      <c r="INJ1" s="1408"/>
      <c r="INK1" s="1408"/>
      <c r="INL1" s="1408"/>
      <c r="INM1" s="1408"/>
      <c r="INN1" s="1408"/>
      <c r="INO1" s="1408"/>
      <c r="INP1" s="1408"/>
      <c r="INQ1" s="1408"/>
      <c r="INR1" s="1408"/>
      <c r="INS1" s="1408"/>
      <c r="INT1" s="1408"/>
      <c r="INU1" s="1408"/>
      <c r="INV1" s="1408"/>
      <c r="INW1" s="1408"/>
      <c r="INX1" s="1408"/>
      <c r="INY1" s="1408"/>
      <c r="INZ1" s="1408"/>
      <c r="IOA1" s="1408"/>
      <c r="IOB1" s="1408"/>
      <c r="IOC1" s="1408"/>
      <c r="IOD1" s="1408"/>
      <c r="IOE1" s="1408"/>
      <c r="IOF1" s="1408"/>
      <c r="IOG1" s="1408"/>
      <c r="IOH1" s="1408"/>
      <c r="IOI1" s="1408"/>
      <c r="IOJ1" s="1408"/>
      <c r="IOK1" s="1408"/>
      <c r="IOL1" s="1408"/>
      <c r="IOM1" s="1408"/>
      <c r="ION1" s="1408"/>
      <c r="IOO1" s="1408"/>
      <c r="IOP1" s="1408"/>
      <c r="IOQ1" s="1408"/>
      <c r="IOR1" s="1408"/>
      <c r="IOS1" s="1408"/>
      <c r="IOT1" s="1408"/>
      <c r="IOU1" s="1408"/>
      <c r="IOV1" s="1408"/>
      <c r="IOW1" s="1408"/>
      <c r="IOX1" s="1408"/>
      <c r="IOY1" s="1408"/>
      <c r="IOZ1" s="1408"/>
      <c r="IPA1" s="1408"/>
      <c r="IPB1" s="1408"/>
      <c r="IPC1" s="1408"/>
      <c r="IPD1" s="1408"/>
      <c r="IPE1" s="1408"/>
      <c r="IPF1" s="1408"/>
      <c r="IPG1" s="1408"/>
      <c r="IPH1" s="1408"/>
      <c r="IPI1" s="1408"/>
      <c r="IPJ1" s="1408"/>
      <c r="IPK1" s="1408"/>
      <c r="IPL1" s="1408"/>
      <c r="IPM1" s="1408"/>
      <c r="IPN1" s="1408"/>
      <c r="IPO1" s="1408"/>
      <c r="IPP1" s="1408"/>
      <c r="IPQ1" s="1408"/>
      <c r="IPR1" s="1408"/>
      <c r="IPS1" s="1408"/>
      <c r="IPT1" s="1408"/>
      <c r="IPU1" s="1408"/>
      <c r="IPV1" s="1408"/>
      <c r="IPW1" s="1408"/>
      <c r="IPX1" s="1408"/>
      <c r="IPY1" s="1408"/>
      <c r="IPZ1" s="1408"/>
      <c r="IQA1" s="1408"/>
      <c r="IQB1" s="1408"/>
      <c r="IQC1" s="1408"/>
      <c r="IQD1" s="1408"/>
      <c r="IQE1" s="1408"/>
      <c r="IQF1" s="1408"/>
      <c r="IQG1" s="1408"/>
      <c r="IQH1" s="1408"/>
      <c r="IQI1" s="1408"/>
      <c r="IQJ1" s="1408"/>
      <c r="IQK1" s="1408"/>
      <c r="IQL1" s="1408"/>
      <c r="IQM1" s="1408"/>
      <c r="IQN1" s="1408"/>
      <c r="IQO1" s="1408"/>
      <c r="IQP1" s="1408"/>
      <c r="IQQ1" s="1408"/>
      <c r="IQR1" s="1408"/>
      <c r="IQS1" s="1408"/>
      <c r="IQT1" s="1408"/>
      <c r="IQU1" s="1408"/>
      <c r="IQV1" s="1408"/>
      <c r="IQW1" s="1408"/>
      <c r="IQX1" s="1408"/>
      <c r="IQY1" s="1408"/>
      <c r="IQZ1" s="1408"/>
      <c r="IRA1" s="1408"/>
      <c r="IRB1" s="1408"/>
      <c r="IRC1" s="1408"/>
      <c r="IRD1" s="1408"/>
      <c r="IRE1" s="1408"/>
      <c r="IRF1" s="1408"/>
      <c r="IRG1" s="1408"/>
      <c r="IRH1" s="1408"/>
      <c r="IRI1" s="1408"/>
      <c r="IRJ1" s="1408"/>
      <c r="IRK1" s="1408"/>
      <c r="IRL1" s="1408"/>
      <c r="IRM1" s="1408"/>
      <c r="IRN1" s="1408"/>
      <c r="IRO1" s="1408"/>
      <c r="IRP1" s="1408"/>
      <c r="IRQ1" s="1408"/>
      <c r="IRR1" s="1408"/>
      <c r="IRS1" s="1408"/>
      <c r="IRT1" s="1408"/>
      <c r="IRU1" s="1408"/>
      <c r="IRV1" s="1408"/>
      <c r="IRW1" s="1408"/>
      <c r="IRX1" s="1408"/>
      <c r="IRY1" s="1408"/>
      <c r="IRZ1" s="1408"/>
      <c r="ISA1" s="1408"/>
      <c r="ISB1" s="1408"/>
      <c r="ISC1" s="1408"/>
      <c r="ISD1" s="1408"/>
      <c r="ISE1" s="1408"/>
      <c r="ISF1" s="1408"/>
      <c r="ISG1" s="1408"/>
      <c r="ISH1" s="1408"/>
      <c r="ISI1" s="1408"/>
      <c r="ISJ1" s="1408"/>
      <c r="ISK1" s="1408"/>
      <c r="ISL1" s="1408"/>
      <c r="ISM1" s="1408"/>
      <c r="ISN1" s="1408"/>
      <c r="ISO1" s="1408"/>
      <c r="ISP1" s="1408"/>
      <c r="ISQ1" s="1408"/>
      <c r="ISR1" s="1408"/>
      <c r="ISS1" s="1408"/>
      <c r="IST1" s="1408"/>
      <c r="ISU1" s="1408"/>
      <c r="ISV1" s="1408"/>
      <c r="ISW1" s="1408"/>
      <c r="ISX1" s="1408"/>
      <c r="ISY1" s="1408"/>
      <c r="ISZ1" s="1408"/>
      <c r="ITA1" s="1408"/>
      <c r="ITB1" s="1408"/>
      <c r="ITC1" s="1408"/>
      <c r="ITD1" s="1408"/>
      <c r="ITE1" s="1408"/>
      <c r="ITF1" s="1408"/>
      <c r="ITG1" s="1408"/>
      <c r="ITH1" s="1408"/>
      <c r="ITI1" s="1408"/>
      <c r="ITJ1" s="1408"/>
      <c r="ITK1" s="1408"/>
      <c r="ITL1" s="1408"/>
      <c r="ITM1" s="1408"/>
      <c r="ITN1" s="1408"/>
      <c r="ITO1" s="1408"/>
      <c r="ITP1" s="1408"/>
      <c r="ITQ1" s="1408"/>
      <c r="ITR1" s="1408"/>
      <c r="ITS1" s="1408"/>
      <c r="ITT1" s="1408"/>
      <c r="ITU1" s="1408"/>
      <c r="ITV1" s="1408"/>
      <c r="ITW1" s="1408"/>
      <c r="ITX1" s="1408"/>
      <c r="ITY1" s="1408"/>
      <c r="ITZ1" s="1408"/>
      <c r="IUA1" s="1408"/>
      <c r="IUB1" s="1408"/>
      <c r="IUC1" s="1408"/>
      <c r="IUD1" s="1408"/>
      <c r="IUE1" s="1408"/>
      <c r="IUF1" s="1408"/>
      <c r="IUG1" s="1408"/>
      <c r="IUH1" s="1408"/>
      <c r="IUI1" s="1408"/>
      <c r="IUJ1" s="1408"/>
      <c r="IUK1" s="1408"/>
      <c r="IUL1" s="1408"/>
      <c r="IUM1" s="1408"/>
      <c r="IUN1" s="1408"/>
      <c r="IUO1" s="1408"/>
      <c r="IUP1" s="1408"/>
      <c r="IUQ1" s="1408"/>
      <c r="IUR1" s="1408"/>
      <c r="IUS1" s="1408"/>
      <c r="IUT1" s="1408"/>
      <c r="IUU1" s="1408"/>
      <c r="IUV1" s="1408"/>
      <c r="IUW1" s="1408"/>
      <c r="IUX1" s="1408"/>
      <c r="IUY1" s="1408"/>
      <c r="IUZ1" s="1408"/>
      <c r="IVA1" s="1408"/>
      <c r="IVB1" s="1408"/>
      <c r="IVC1" s="1408"/>
      <c r="IVD1" s="1408"/>
      <c r="IVE1" s="1408"/>
      <c r="IVF1" s="1408"/>
      <c r="IVG1" s="1408"/>
      <c r="IVH1" s="1408"/>
      <c r="IVI1" s="1408"/>
      <c r="IVJ1" s="1408"/>
      <c r="IVK1" s="1408"/>
      <c r="IVL1" s="1408"/>
      <c r="IVM1" s="1408"/>
      <c r="IVN1" s="1408"/>
      <c r="IVO1" s="1408"/>
      <c r="IVP1" s="1408"/>
      <c r="IVQ1" s="1408"/>
      <c r="IVR1" s="1408"/>
      <c r="IVS1" s="1408"/>
      <c r="IVT1" s="1408"/>
      <c r="IVU1" s="1408"/>
      <c r="IVV1" s="1408"/>
      <c r="IVW1" s="1408"/>
      <c r="IVX1" s="1408"/>
      <c r="IVY1" s="1408"/>
      <c r="IVZ1" s="1408"/>
      <c r="IWA1" s="1408"/>
      <c r="IWB1" s="1408"/>
      <c r="IWC1" s="1408"/>
      <c r="IWD1" s="1408"/>
      <c r="IWE1" s="1408"/>
      <c r="IWF1" s="1408"/>
      <c r="IWG1" s="1408"/>
      <c r="IWH1" s="1408"/>
      <c r="IWI1" s="1408"/>
      <c r="IWJ1" s="1408"/>
      <c r="IWK1" s="1408"/>
      <c r="IWL1" s="1408"/>
      <c r="IWM1" s="1408"/>
      <c r="IWN1" s="1408"/>
      <c r="IWO1" s="1408"/>
      <c r="IWP1" s="1408"/>
      <c r="IWQ1" s="1408"/>
      <c r="IWR1" s="1408"/>
      <c r="IWS1" s="1408"/>
      <c r="IWT1" s="1408"/>
      <c r="IWU1" s="1408"/>
      <c r="IWV1" s="1408"/>
      <c r="IWW1" s="1408"/>
      <c r="IWX1" s="1408"/>
      <c r="IWY1" s="1408"/>
      <c r="IWZ1" s="1408"/>
      <c r="IXA1" s="1408"/>
      <c r="IXB1" s="1408"/>
      <c r="IXC1" s="1408"/>
      <c r="IXD1" s="1408"/>
      <c r="IXE1" s="1408"/>
      <c r="IXF1" s="1408"/>
      <c r="IXG1" s="1408"/>
      <c r="IXH1" s="1408"/>
      <c r="IXI1" s="1408"/>
      <c r="IXJ1" s="1408"/>
      <c r="IXK1" s="1408"/>
      <c r="IXL1" s="1408"/>
      <c r="IXM1" s="1408"/>
      <c r="IXN1" s="1408"/>
      <c r="IXO1" s="1408"/>
      <c r="IXP1" s="1408"/>
      <c r="IXQ1" s="1408"/>
      <c r="IXR1" s="1408"/>
      <c r="IXS1" s="1408"/>
      <c r="IXT1" s="1408"/>
      <c r="IXU1" s="1408"/>
      <c r="IXV1" s="1408"/>
      <c r="IXW1" s="1408"/>
      <c r="IXX1" s="1408"/>
      <c r="IXY1" s="1408"/>
      <c r="IXZ1" s="1408"/>
      <c r="IYA1" s="1408"/>
      <c r="IYB1" s="1408"/>
      <c r="IYC1" s="1408"/>
      <c r="IYD1" s="1408"/>
      <c r="IYE1" s="1408"/>
      <c r="IYF1" s="1408"/>
      <c r="IYG1" s="1408"/>
      <c r="IYH1" s="1408"/>
      <c r="IYI1" s="1408"/>
      <c r="IYJ1" s="1408"/>
      <c r="IYK1" s="1408"/>
      <c r="IYL1" s="1408"/>
      <c r="IYM1" s="1408"/>
      <c r="IYN1" s="1408"/>
      <c r="IYO1" s="1408"/>
      <c r="IYP1" s="1408"/>
      <c r="IYQ1" s="1408"/>
      <c r="IYR1" s="1408"/>
      <c r="IYS1" s="1408"/>
      <c r="IYT1" s="1408"/>
      <c r="IYU1" s="1408"/>
      <c r="IYV1" s="1408"/>
      <c r="IYW1" s="1408"/>
      <c r="IYX1" s="1408"/>
      <c r="IYY1" s="1408"/>
      <c r="IYZ1" s="1408"/>
      <c r="IZA1" s="1408"/>
      <c r="IZB1" s="1408"/>
      <c r="IZC1" s="1408"/>
      <c r="IZD1" s="1408"/>
      <c r="IZE1" s="1408"/>
      <c r="IZF1" s="1408"/>
      <c r="IZG1" s="1408"/>
      <c r="IZH1" s="1408"/>
      <c r="IZI1" s="1408"/>
      <c r="IZJ1" s="1408"/>
      <c r="IZK1" s="1408"/>
      <c r="IZL1" s="1408"/>
      <c r="IZM1" s="1408"/>
      <c r="IZN1" s="1408"/>
      <c r="IZO1" s="1408"/>
      <c r="IZP1" s="1408"/>
      <c r="IZQ1" s="1408"/>
      <c r="IZR1" s="1408"/>
      <c r="IZS1" s="1408"/>
      <c r="IZT1" s="1408"/>
      <c r="IZU1" s="1408"/>
      <c r="IZV1" s="1408"/>
      <c r="IZW1" s="1408"/>
      <c r="IZX1" s="1408"/>
      <c r="IZY1" s="1408"/>
      <c r="IZZ1" s="1408"/>
      <c r="JAA1" s="1408"/>
      <c r="JAB1" s="1408"/>
      <c r="JAC1" s="1408"/>
      <c r="JAD1" s="1408"/>
      <c r="JAE1" s="1408"/>
      <c r="JAF1" s="1408"/>
      <c r="JAG1" s="1408"/>
      <c r="JAH1" s="1408"/>
      <c r="JAI1" s="1408"/>
      <c r="JAJ1" s="1408"/>
      <c r="JAK1" s="1408"/>
      <c r="JAL1" s="1408"/>
      <c r="JAM1" s="1408"/>
      <c r="JAN1" s="1408"/>
      <c r="JAO1" s="1408"/>
      <c r="JAP1" s="1408"/>
      <c r="JAQ1" s="1408"/>
      <c r="JAR1" s="1408"/>
      <c r="JAS1" s="1408"/>
      <c r="JAT1" s="1408"/>
      <c r="JAU1" s="1408"/>
      <c r="JAV1" s="1408"/>
      <c r="JAW1" s="1408"/>
      <c r="JAX1" s="1408"/>
      <c r="JAY1" s="1408"/>
      <c r="JAZ1" s="1408"/>
      <c r="JBA1" s="1408"/>
      <c r="JBB1" s="1408"/>
      <c r="JBC1" s="1408"/>
      <c r="JBD1" s="1408"/>
      <c r="JBE1" s="1408"/>
      <c r="JBF1" s="1408"/>
      <c r="JBG1" s="1408"/>
      <c r="JBH1" s="1408"/>
      <c r="JBI1" s="1408"/>
      <c r="JBJ1" s="1408"/>
      <c r="JBK1" s="1408"/>
      <c r="JBL1" s="1408"/>
      <c r="JBM1" s="1408"/>
      <c r="JBN1" s="1408"/>
      <c r="JBO1" s="1408"/>
      <c r="JBP1" s="1408"/>
      <c r="JBQ1" s="1408"/>
      <c r="JBR1" s="1408"/>
      <c r="JBS1" s="1408"/>
      <c r="JBT1" s="1408"/>
      <c r="JBU1" s="1408"/>
      <c r="JBV1" s="1408"/>
      <c r="JBW1" s="1408"/>
      <c r="JBX1" s="1408"/>
      <c r="JBY1" s="1408"/>
      <c r="JBZ1" s="1408"/>
      <c r="JCA1" s="1408"/>
      <c r="JCB1" s="1408"/>
      <c r="JCC1" s="1408"/>
      <c r="JCD1" s="1408"/>
      <c r="JCE1" s="1408"/>
      <c r="JCF1" s="1408"/>
      <c r="JCG1" s="1408"/>
      <c r="JCH1" s="1408"/>
      <c r="JCI1" s="1408"/>
      <c r="JCJ1" s="1408"/>
      <c r="JCK1" s="1408"/>
      <c r="JCL1" s="1408"/>
      <c r="JCM1" s="1408"/>
      <c r="JCN1" s="1408"/>
      <c r="JCO1" s="1408"/>
      <c r="JCP1" s="1408"/>
      <c r="JCQ1" s="1408"/>
      <c r="JCR1" s="1408"/>
      <c r="JCS1" s="1408"/>
      <c r="JCT1" s="1408"/>
      <c r="JCU1" s="1408"/>
      <c r="JCV1" s="1408"/>
      <c r="JCW1" s="1408"/>
      <c r="JCX1" s="1408"/>
      <c r="JCY1" s="1408"/>
      <c r="JCZ1" s="1408"/>
      <c r="JDA1" s="1408"/>
      <c r="JDB1" s="1408"/>
      <c r="JDC1" s="1408"/>
      <c r="JDD1" s="1408"/>
      <c r="JDE1" s="1408"/>
      <c r="JDF1" s="1408"/>
      <c r="JDG1" s="1408"/>
      <c r="JDH1" s="1408"/>
      <c r="JDI1" s="1408"/>
      <c r="JDJ1" s="1408"/>
      <c r="JDK1" s="1408"/>
      <c r="JDL1" s="1408"/>
      <c r="JDM1" s="1408"/>
      <c r="JDN1" s="1408"/>
      <c r="JDO1" s="1408"/>
      <c r="JDP1" s="1408"/>
      <c r="JDQ1" s="1408"/>
      <c r="JDR1" s="1408"/>
      <c r="JDS1" s="1408"/>
      <c r="JDT1" s="1408"/>
      <c r="JDU1" s="1408"/>
      <c r="JDV1" s="1408"/>
      <c r="JDW1" s="1408"/>
      <c r="JDX1" s="1408"/>
      <c r="JDY1" s="1408"/>
      <c r="JDZ1" s="1408"/>
      <c r="JEA1" s="1408"/>
      <c r="JEB1" s="1408"/>
      <c r="JEC1" s="1408"/>
      <c r="JED1" s="1408"/>
      <c r="JEE1" s="1408"/>
      <c r="JEF1" s="1408"/>
      <c r="JEG1" s="1408"/>
      <c r="JEH1" s="1408"/>
      <c r="JEI1" s="1408"/>
      <c r="JEJ1" s="1408"/>
      <c r="JEK1" s="1408"/>
      <c r="JEL1" s="1408"/>
      <c r="JEM1" s="1408"/>
      <c r="JEN1" s="1408"/>
      <c r="JEO1" s="1408"/>
      <c r="JEP1" s="1408"/>
      <c r="JEQ1" s="1408"/>
      <c r="JER1" s="1408"/>
      <c r="JES1" s="1408"/>
      <c r="JET1" s="1408"/>
      <c r="JEU1" s="1408"/>
      <c r="JEV1" s="1408"/>
      <c r="JEW1" s="1408"/>
      <c r="JEX1" s="1408"/>
      <c r="JEY1" s="1408"/>
      <c r="JEZ1" s="1408"/>
      <c r="JFA1" s="1408"/>
      <c r="JFB1" s="1408"/>
      <c r="JFC1" s="1408"/>
      <c r="JFD1" s="1408"/>
      <c r="JFE1" s="1408"/>
      <c r="JFF1" s="1408"/>
      <c r="JFG1" s="1408"/>
      <c r="JFH1" s="1408"/>
      <c r="JFI1" s="1408"/>
      <c r="JFJ1" s="1408"/>
      <c r="JFK1" s="1408"/>
      <c r="JFL1" s="1408"/>
      <c r="JFM1" s="1408"/>
      <c r="JFN1" s="1408"/>
      <c r="JFO1" s="1408"/>
      <c r="JFP1" s="1408"/>
      <c r="JFQ1" s="1408"/>
      <c r="JFR1" s="1408"/>
      <c r="JFS1" s="1408"/>
      <c r="JFT1" s="1408"/>
      <c r="JFU1" s="1408"/>
      <c r="JFV1" s="1408"/>
      <c r="JFW1" s="1408"/>
      <c r="JFX1" s="1408"/>
      <c r="JFY1" s="1408"/>
      <c r="JFZ1" s="1408"/>
      <c r="JGA1" s="1408"/>
      <c r="JGB1" s="1408"/>
      <c r="JGC1" s="1408"/>
      <c r="JGD1" s="1408"/>
      <c r="JGE1" s="1408"/>
      <c r="JGF1" s="1408"/>
      <c r="JGG1" s="1408"/>
      <c r="JGH1" s="1408"/>
      <c r="JGI1" s="1408"/>
      <c r="JGJ1" s="1408"/>
      <c r="JGK1" s="1408"/>
      <c r="JGL1" s="1408"/>
      <c r="JGM1" s="1408"/>
      <c r="JGN1" s="1408"/>
      <c r="JGO1" s="1408"/>
      <c r="JGP1" s="1408"/>
      <c r="JGQ1" s="1408"/>
      <c r="JGR1" s="1408"/>
      <c r="JGS1" s="1408"/>
      <c r="JGT1" s="1408"/>
      <c r="JGU1" s="1408"/>
      <c r="JGV1" s="1408"/>
      <c r="JGW1" s="1408"/>
      <c r="JGX1" s="1408"/>
      <c r="JGY1" s="1408"/>
      <c r="JGZ1" s="1408"/>
      <c r="JHA1" s="1408"/>
      <c r="JHB1" s="1408"/>
      <c r="JHC1" s="1408"/>
      <c r="JHD1" s="1408"/>
      <c r="JHE1" s="1408"/>
      <c r="JHF1" s="1408"/>
      <c r="JHG1" s="1408"/>
      <c r="JHH1" s="1408"/>
      <c r="JHI1" s="1408"/>
      <c r="JHJ1" s="1408"/>
      <c r="JHK1" s="1408"/>
      <c r="JHL1" s="1408"/>
      <c r="JHM1" s="1408"/>
      <c r="JHN1" s="1408"/>
      <c r="JHO1" s="1408"/>
      <c r="JHP1" s="1408"/>
      <c r="JHQ1" s="1408"/>
      <c r="JHR1" s="1408"/>
      <c r="JHS1" s="1408"/>
      <c r="JHT1" s="1408"/>
      <c r="JHU1" s="1408"/>
      <c r="JHV1" s="1408"/>
      <c r="JHW1" s="1408"/>
      <c r="JHX1" s="1408"/>
      <c r="JHY1" s="1408"/>
      <c r="JHZ1" s="1408"/>
      <c r="JIA1" s="1408"/>
      <c r="JIB1" s="1408"/>
      <c r="JIC1" s="1408"/>
      <c r="JID1" s="1408"/>
      <c r="JIE1" s="1408"/>
      <c r="JIF1" s="1408"/>
      <c r="JIG1" s="1408"/>
      <c r="JIH1" s="1408"/>
      <c r="JII1" s="1408"/>
      <c r="JIJ1" s="1408"/>
      <c r="JIK1" s="1408"/>
      <c r="JIL1" s="1408"/>
      <c r="JIM1" s="1408"/>
      <c r="JIN1" s="1408"/>
      <c r="JIO1" s="1408"/>
      <c r="JIP1" s="1408"/>
      <c r="JIQ1" s="1408"/>
      <c r="JIR1" s="1408"/>
      <c r="JIS1" s="1408"/>
      <c r="JIT1" s="1408"/>
      <c r="JIU1" s="1408"/>
      <c r="JIV1" s="1408"/>
      <c r="JIW1" s="1408"/>
      <c r="JIX1" s="1408"/>
      <c r="JIY1" s="1408"/>
      <c r="JIZ1" s="1408"/>
      <c r="JJA1" s="1408"/>
      <c r="JJB1" s="1408"/>
      <c r="JJC1" s="1408"/>
      <c r="JJD1" s="1408"/>
      <c r="JJE1" s="1408"/>
      <c r="JJF1" s="1408"/>
      <c r="JJG1" s="1408"/>
      <c r="JJH1" s="1408"/>
      <c r="JJI1" s="1408"/>
      <c r="JJJ1" s="1408"/>
      <c r="JJK1" s="1408"/>
      <c r="JJL1" s="1408"/>
      <c r="JJM1" s="1408"/>
      <c r="JJN1" s="1408"/>
      <c r="JJO1" s="1408"/>
      <c r="JJP1" s="1408"/>
      <c r="JJQ1" s="1408"/>
      <c r="JJR1" s="1408"/>
      <c r="JJS1" s="1408"/>
      <c r="JJT1" s="1408"/>
      <c r="JJU1" s="1408"/>
      <c r="JJV1" s="1408"/>
      <c r="JJW1" s="1408"/>
      <c r="JJX1" s="1408"/>
      <c r="JJY1" s="1408"/>
      <c r="JJZ1" s="1408"/>
      <c r="JKA1" s="1408"/>
      <c r="JKB1" s="1408"/>
      <c r="JKC1" s="1408"/>
      <c r="JKD1" s="1408"/>
      <c r="JKE1" s="1408"/>
      <c r="JKF1" s="1408"/>
      <c r="JKG1" s="1408"/>
      <c r="JKH1" s="1408"/>
      <c r="JKI1" s="1408"/>
      <c r="JKJ1" s="1408"/>
      <c r="JKK1" s="1408"/>
      <c r="JKL1" s="1408"/>
      <c r="JKM1" s="1408"/>
      <c r="JKN1" s="1408"/>
      <c r="JKO1" s="1408"/>
      <c r="JKP1" s="1408"/>
      <c r="JKQ1" s="1408"/>
      <c r="JKR1" s="1408"/>
      <c r="JKS1" s="1408"/>
      <c r="JKT1" s="1408"/>
      <c r="JKU1" s="1408"/>
      <c r="JKV1" s="1408"/>
      <c r="JKW1" s="1408"/>
      <c r="JKX1" s="1408"/>
      <c r="JKY1" s="1408"/>
      <c r="JKZ1" s="1408"/>
      <c r="JLA1" s="1408"/>
      <c r="JLB1" s="1408"/>
      <c r="JLC1" s="1408"/>
      <c r="JLD1" s="1408"/>
      <c r="JLE1" s="1408"/>
      <c r="JLF1" s="1408"/>
      <c r="JLG1" s="1408"/>
      <c r="JLH1" s="1408"/>
      <c r="JLI1" s="1408"/>
      <c r="JLJ1" s="1408"/>
      <c r="JLK1" s="1408"/>
      <c r="JLL1" s="1408"/>
      <c r="JLM1" s="1408"/>
      <c r="JLN1" s="1408"/>
      <c r="JLO1" s="1408"/>
      <c r="JLP1" s="1408"/>
      <c r="JLQ1" s="1408"/>
      <c r="JLR1" s="1408"/>
      <c r="JLS1" s="1408"/>
      <c r="JLT1" s="1408"/>
      <c r="JLU1" s="1408"/>
      <c r="JLV1" s="1408"/>
      <c r="JLW1" s="1408"/>
      <c r="JLX1" s="1408"/>
      <c r="JLY1" s="1408"/>
      <c r="JLZ1" s="1408"/>
      <c r="JMA1" s="1408"/>
      <c r="JMB1" s="1408"/>
      <c r="JMC1" s="1408"/>
      <c r="JMD1" s="1408"/>
      <c r="JME1" s="1408"/>
      <c r="JMF1" s="1408"/>
      <c r="JMG1" s="1408"/>
      <c r="JMH1" s="1408"/>
      <c r="JMI1" s="1408"/>
      <c r="JMJ1" s="1408"/>
      <c r="JMK1" s="1408"/>
      <c r="JML1" s="1408"/>
      <c r="JMM1" s="1408"/>
      <c r="JMN1" s="1408"/>
      <c r="JMO1" s="1408"/>
      <c r="JMP1" s="1408"/>
      <c r="JMQ1" s="1408"/>
      <c r="JMR1" s="1408"/>
      <c r="JMS1" s="1408"/>
      <c r="JMT1" s="1408"/>
      <c r="JMU1" s="1408"/>
      <c r="JMV1" s="1408"/>
      <c r="JMW1" s="1408"/>
      <c r="JMX1" s="1408"/>
      <c r="JMY1" s="1408"/>
      <c r="JMZ1" s="1408"/>
      <c r="JNA1" s="1408"/>
      <c r="JNB1" s="1408"/>
      <c r="JNC1" s="1408"/>
      <c r="JND1" s="1408"/>
      <c r="JNE1" s="1408"/>
      <c r="JNF1" s="1408"/>
      <c r="JNG1" s="1408"/>
      <c r="JNH1" s="1408"/>
      <c r="JNI1" s="1408"/>
      <c r="JNJ1" s="1408"/>
      <c r="JNK1" s="1408"/>
      <c r="JNL1" s="1408"/>
      <c r="JNM1" s="1408"/>
      <c r="JNN1" s="1408"/>
      <c r="JNO1" s="1408"/>
      <c r="JNP1" s="1408"/>
      <c r="JNQ1" s="1408"/>
      <c r="JNR1" s="1408"/>
      <c r="JNS1" s="1408"/>
      <c r="JNT1" s="1408"/>
      <c r="JNU1" s="1408"/>
      <c r="JNV1" s="1408"/>
      <c r="JNW1" s="1408"/>
      <c r="JNX1" s="1408"/>
      <c r="JNY1" s="1408"/>
      <c r="JNZ1" s="1408"/>
      <c r="JOA1" s="1408"/>
      <c r="JOB1" s="1408"/>
      <c r="JOC1" s="1408"/>
      <c r="JOD1" s="1408"/>
      <c r="JOE1" s="1408"/>
      <c r="JOF1" s="1408"/>
      <c r="JOG1" s="1408"/>
      <c r="JOH1" s="1408"/>
      <c r="JOI1" s="1408"/>
      <c r="JOJ1" s="1408"/>
      <c r="JOK1" s="1408"/>
      <c r="JOL1" s="1408"/>
      <c r="JOM1" s="1408"/>
      <c r="JON1" s="1408"/>
      <c r="JOO1" s="1408"/>
      <c r="JOP1" s="1408"/>
      <c r="JOQ1" s="1408"/>
      <c r="JOR1" s="1408"/>
      <c r="JOS1" s="1408"/>
      <c r="JOT1" s="1408"/>
      <c r="JOU1" s="1408"/>
      <c r="JOV1" s="1408"/>
      <c r="JOW1" s="1408"/>
      <c r="JOX1" s="1408"/>
      <c r="JOY1" s="1408"/>
      <c r="JOZ1" s="1408"/>
      <c r="JPA1" s="1408"/>
      <c r="JPB1" s="1408"/>
      <c r="JPC1" s="1408"/>
      <c r="JPD1" s="1408"/>
      <c r="JPE1" s="1408"/>
      <c r="JPF1" s="1408"/>
      <c r="JPG1" s="1408"/>
      <c r="JPH1" s="1408"/>
      <c r="JPI1" s="1408"/>
      <c r="JPJ1" s="1408"/>
      <c r="JPK1" s="1408"/>
      <c r="JPL1" s="1408"/>
      <c r="JPM1" s="1408"/>
      <c r="JPN1" s="1408"/>
      <c r="JPO1" s="1408"/>
      <c r="JPP1" s="1408"/>
      <c r="JPQ1" s="1408"/>
      <c r="JPR1" s="1408"/>
      <c r="JPS1" s="1408"/>
      <c r="JPT1" s="1408"/>
      <c r="JPU1" s="1408"/>
      <c r="JPV1" s="1408"/>
      <c r="JPW1" s="1408"/>
      <c r="JPX1" s="1408"/>
      <c r="JPY1" s="1408"/>
      <c r="JPZ1" s="1408"/>
      <c r="JQA1" s="1408"/>
      <c r="JQB1" s="1408"/>
      <c r="JQC1" s="1408"/>
      <c r="JQD1" s="1408"/>
      <c r="JQE1" s="1408"/>
      <c r="JQF1" s="1408"/>
      <c r="JQG1" s="1408"/>
      <c r="JQH1" s="1408"/>
      <c r="JQI1" s="1408"/>
      <c r="JQJ1" s="1408"/>
      <c r="JQK1" s="1408"/>
      <c r="JQL1" s="1408"/>
      <c r="JQM1" s="1408"/>
      <c r="JQN1" s="1408"/>
      <c r="JQO1" s="1408"/>
      <c r="JQP1" s="1408"/>
      <c r="JQQ1" s="1408"/>
      <c r="JQR1" s="1408"/>
      <c r="JQS1" s="1408"/>
      <c r="JQT1" s="1408"/>
      <c r="JQU1" s="1408"/>
      <c r="JQV1" s="1408"/>
      <c r="JQW1" s="1408"/>
      <c r="JQX1" s="1408"/>
      <c r="JQY1" s="1408"/>
      <c r="JQZ1" s="1408"/>
      <c r="JRA1" s="1408"/>
      <c r="JRB1" s="1408"/>
      <c r="JRC1" s="1408"/>
      <c r="JRD1" s="1408"/>
      <c r="JRE1" s="1408"/>
      <c r="JRF1" s="1408"/>
      <c r="JRG1" s="1408"/>
      <c r="JRH1" s="1408"/>
      <c r="JRI1" s="1408"/>
      <c r="JRJ1" s="1408"/>
      <c r="JRK1" s="1408"/>
      <c r="JRL1" s="1408"/>
      <c r="JRM1" s="1408"/>
      <c r="JRN1" s="1408"/>
      <c r="JRO1" s="1408"/>
      <c r="JRP1" s="1408"/>
      <c r="JRQ1" s="1408"/>
      <c r="JRR1" s="1408"/>
      <c r="JRS1" s="1408"/>
      <c r="JRT1" s="1408"/>
      <c r="JRU1" s="1408"/>
      <c r="JRV1" s="1408"/>
      <c r="JRW1" s="1408"/>
      <c r="JRX1" s="1408"/>
      <c r="JRY1" s="1408"/>
      <c r="JRZ1" s="1408"/>
      <c r="JSA1" s="1408"/>
      <c r="JSB1" s="1408"/>
      <c r="JSC1" s="1408"/>
      <c r="JSD1" s="1408"/>
      <c r="JSE1" s="1408"/>
      <c r="JSF1" s="1408"/>
      <c r="JSG1" s="1408"/>
      <c r="JSH1" s="1408"/>
      <c r="JSI1" s="1408"/>
      <c r="JSJ1" s="1408"/>
      <c r="JSK1" s="1408"/>
      <c r="JSL1" s="1408"/>
      <c r="JSM1" s="1408"/>
      <c r="JSN1" s="1408"/>
      <c r="JSO1" s="1408"/>
      <c r="JSP1" s="1408"/>
      <c r="JSQ1" s="1408"/>
      <c r="JSR1" s="1408"/>
      <c r="JSS1" s="1408"/>
      <c r="JST1" s="1408"/>
      <c r="JSU1" s="1408"/>
      <c r="JSV1" s="1408"/>
      <c r="JSW1" s="1408"/>
      <c r="JSX1" s="1408"/>
      <c r="JSY1" s="1408"/>
      <c r="JSZ1" s="1408"/>
      <c r="JTA1" s="1408"/>
      <c r="JTB1" s="1408"/>
      <c r="JTC1" s="1408"/>
      <c r="JTD1" s="1408"/>
      <c r="JTE1" s="1408"/>
      <c r="JTF1" s="1408"/>
      <c r="JTG1" s="1408"/>
      <c r="JTH1" s="1408"/>
      <c r="JTI1" s="1408"/>
      <c r="JTJ1" s="1408"/>
      <c r="JTK1" s="1408"/>
      <c r="JTL1" s="1408"/>
      <c r="JTM1" s="1408"/>
      <c r="JTN1" s="1408"/>
      <c r="JTO1" s="1408"/>
      <c r="JTP1" s="1408"/>
      <c r="JTQ1" s="1408"/>
      <c r="JTR1" s="1408"/>
      <c r="JTS1" s="1408"/>
      <c r="JTT1" s="1408"/>
      <c r="JTU1" s="1408"/>
      <c r="JTV1" s="1408"/>
      <c r="JTW1" s="1408"/>
      <c r="JTX1" s="1408"/>
      <c r="JTY1" s="1408"/>
      <c r="JTZ1" s="1408"/>
      <c r="JUA1" s="1408"/>
      <c r="JUB1" s="1408"/>
      <c r="JUC1" s="1408"/>
      <c r="JUD1" s="1408"/>
      <c r="JUE1" s="1408"/>
      <c r="JUF1" s="1408"/>
      <c r="JUG1" s="1408"/>
      <c r="JUH1" s="1408"/>
      <c r="JUI1" s="1408"/>
      <c r="JUJ1" s="1408"/>
      <c r="JUK1" s="1408"/>
      <c r="JUL1" s="1408"/>
      <c r="JUM1" s="1408"/>
      <c r="JUN1" s="1408"/>
      <c r="JUO1" s="1408"/>
      <c r="JUP1" s="1408"/>
      <c r="JUQ1" s="1408"/>
      <c r="JUR1" s="1408"/>
      <c r="JUS1" s="1408"/>
      <c r="JUT1" s="1408"/>
      <c r="JUU1" s="1408"/>
      <c r="JUV1" s="1408"/>
      <c r="JUW1" s="1408"/>
      <c r="JUX1" s="1408"/>
      <c r="JUY1" s="1408"/>
      <c r="JUZ1" s="1408"/>
      <c r="JVA1" s="1408"/>
      <c r="JVB1" s="1408"/>
      <c r="JVC1" s="1408"/>
      <c r="JVD1" s="1408"/>
      <c r="JVE1" s="1408"/>
      <c r="JVF1" s="1408"/>
      <c r="JVG1" s="1408"/>
      <c r="JVH1" s="1408"/>
      <c r="JVI1" s="1408"/>
      <c r="JVJ1" s="1408"/>
      <c r="JVK1" s="1408"/>
      <c r="JVL1" s="1408"/>
      <c r="JVM1" s="1408"/>
      <c r="JVN1" s="1408"/>
      <c r="JVO1" s="1408"/>
      <c r="JVP1" s="1408"/>
      <c r="JVQ1" s="1408"/>
      <c r="JVR1" s="1408"/>
      <c r="JVS1" s="1408"/>
      <c r="JVT1" s="1408"/>
      <c r="JVU1" s="1408"/>
      <c r="JVV1" s="1408"/>
      <c r="JVW1" s="1408"/>
      <c r="JVX1" s="1408"/>
      <c r="JVY1" s="1408"/>
      <c r="JVZ1" s="1408"/>
      <c r="JWA1" s="1408"/>
      <c r="JWB1" s="1408"/>
      <c r="JWC1" s="1408"/>
      <c r="JWD1" s="1408"/>
      <c r="JWE1" s="1408"/>
      <c r="JWF1" s="1408"/>
      <c r="JWG1" s="1408"/>
      <c r="JWH1" s="1408"/>
      <c r="JWI1" s="1408"/>
      <c r="JWJ1" s="1408"/>
      <c r="JWK1" s="1408"/>
      <c r="JWL1" s="1408"/>
      <c r="JWM1" s="1408"/>
      <c r="JWN1" s="1408"/>
      <c r="JWO1" s="1408"/>
      <c r="JWP1" s="1408"/>
      <c r="JWQ1" s="1408"/>
      <c r="JWR1" s="1408"/>
      <c r="JWS1" s="1408"/>
      <c r="JWT1" s="1408"/>
      <c r="JWU1" s="1408"/>
      <c r="JWV1" s="1408"/>
      <c r="JWW1" s="1408"/>
      <c r="JWX1" s="1408"/>
      <c r="JWY1" s="1408"/>
      <c r="JWZ1" s="1408"/>
      <c r="JXA1" s="1408"/>
      <c r="JXB1" s="1408"/>
      <c r="JXC1" s="1408"/>
      <c r="JXD1" s="1408"/>
      <c r="JXE1" s="1408"/>
      <c r="JXF1" s="1408"/>
      <c r="JXG1" s="1408"/>
      <c r="JXH1" s="1408"/>
      <c r="JXI1" s="1408"/>
      <c r="JXJ1" s="1408"/>
      <c r="JXK1" s="1408"/>
      <c r="JXL1" s="1408"/>
      <c r="JXM1" s="1408"/>
      <c r="JXN1" s="1408"/>
      <c r="JXO1" s="1408"/>
      <c r="JXP1" s="1408"/>
      <c r="JXQ1" s="1408"/>
      <c r="JXR1" s="1408"/>
      <c r="JXS1" s="1408"/>
      <c r="JXT1" s="1408"/>
      <c r="JXU1" s="1408"/>
      <c r="JXV1" s="1408"/>
      <c r="JXW1" s="1408"/>
      <c r="JXX1" s="1408"/>
      <c r="JXY1" s="1408"/>
      <c r="JXZ1" s="1408"/>
      <c r="JYA1" s="1408"/>
      <c r="JYB1" s="1408"/>
      <c r="JYC1" s="1408"/>
      <c r="JYD1" s="1408"/>
      <c r="JYE1" s="1408"/>
      <c r="JYF1" s="1408"/>
      <c r="JYG1" s="1408"/>
      <c r="JYH1" s="1408"/>
      <c r="JYI1" s="1408"/>
      <c r="JYJ1" s="1408"/>
      <c r="JYK1" s="1408"/>
      <c r="JYL1" s="1408"/>
      <c r="JYM1" s="1408"/>
      <c r="JYN1" s="1408"/>
      <c r="JYO1" s="1408"/>
      <c r="JYP1" s="1408"/>
      <c r="JYQ1" s="1408"/>
      <c r="JYR1" s="1408"/>
      <c r="JYS1" s="1408"/>
      <c r="JYT1" s="1408"/>
      <c r="JYU1" s="1408"/>
      <c r="JYV1" s="1408"/>
      <c r="JYW1" s="1408"/>
      <c r="JYX1" s="1408"/>
      <c r="JYY1" s="1408"/>
      <c r="JYZ1" s="1408"/>
      <c r="JZA1" s="1408"/>
      <c r="JZB1" s="1408"/>
      <c r="JZC1" s="1408"/>
      <c r="JZD1" s="1408"/>
      <c r="JZE1" s="1408"/>
      <c r="JZF1" s="1408"/>
      <c r="JZG1" s="1408"/>
      <c r="JZH1" s="1408"/>
      <c r="JZI1" s="1408"/>
      <c r="JZJ1" s="1408"/>
      <c r="JZK1" s="1408"/>
      <c r="JZL1" s="1408"/>
      <c r="JZM1" s="1408"/>
      <c r="JZN1" s="1408"/>
      <c r="JZO1" s="1408"/>
      <c r="JZP1" s="1408"/>
      <c r="JZQ1" s="1408"/>
      <c r="JZR1" s="1408"/>
      <c r="JZS1" s="1408"/>
      <c r="JZT1" s="1408"/>
      <c r="JZU1" s="1408"/>
      <c r="JZV1" s="1408"/>
      <c r="JZW1" s="1408"/>
      <c r="JZX1" s="1408"/>
      <c r="JZY1" s="1408"/>
      <c r="JZZ1" s="1408"/>
      <c r="KAA1" s="1408"/>
      <c r="KAB1" s="1408"/>
      <c r="KAC1" s="1408"/>
      <c r="KAD1" s="1408"/>
      <c r="KAE1" s="1408"/>
      <c r="KAF1" s="1408"/>
      <c r="KAG1" s="1408"/>
      <c r="KAH1" s="1408"/>
      <c r="KAI1" s="1408"/>
      <c r="KAJ1" s="1408"/>
      <c r="KAK1" s="1408"/>
      <c r="KAL1" s="1408"/>
      <c r="KAM1" s="1408"/>
      <c r="KAN1" s="1408"/>
      <c r="KAO1" s="1408"/>
      <c r="KAP1" s="1408"/>
      <c r="KAQ1" s="1408"/>
      <c r="KAR1" s="1408"/>
      <c r="KAS1" s="1408"/>
      <c r="KAT1" s="1408"/>
      <c r="KAU1" s="1408"/>
      <c r="KAV1" s="1408"/>
      <c r="KAW1" s="1408"/>
      <c r="KAX1" s="1408"/>
      <c r="KAY1" s="1408"/>
      <c r="KAZ1" s="1408"/>
      <c r="KBA1" s="1408"/>
      <c r="KBB1" s="1408"/>
      <c r="KBC1" s="1408"/>
      <c r="KBD1" s="1408"/>
      <c r="KBE1" s="1408"/>
      <c r="KBF1" s="1408"/>
      <c r="KBG1" s="1408"/>
      <c r="KBH1" s="1408"/>
      <c r="KBI1" s="1408"/>
      <c r="KBJ1" s="1408"/>
      <c r="KBK1" s="1408"/>
      <c r="KBL1" s="1408"/>
      <c r="KBM1" s="1408"/>
      <c r="KBN1" s="1408"/>
      <c r="KBO1" s="1408"/>
      <c r="KBP1" s="1408"/>
      <c r="KBQ1" s="1408"/>
      <c r="KBR1" s="1408"/>
      <c r="KBS1" s="1408"/>
      <c r="KBT1" s="1408"/>
      <c r="KBU1" s="1408"/>
      <c r="KBV1" s="1408"/>
      <c r="KBW1" s="1408"/>
      <c r="KBX1" s="1408"/>
      <c r="KBY1" s="1408"/>
      <c r="KBZ1" s="1408"/>
      <c r="KCA1" s="1408"/>
      <c r="KCB1" s="1408"/>
      <c r="KCC1" s="1408"/>
      <c r="KCD1" s="1408"/>
      <c r="KCE1" s="1408"/>
      <c r="KCF1" s="1408"/>
      <c r="KCG1" s="1408"/>
      <c r="KCH1" s="1408"/>
      <c r="KCI1" s="1408"/>
      <c r="KCJ1" s="1408"/>
      <c r="KCK1" s="1408"/>
      <c r="KCL1" s="1408"/>
      <c r="KCM1" s="1408"/>
      <c r="KCN1" s="1408"/>
      <c r="KCO1" s="1408"/>
      <c r="KCP1" s="1408"/>
      <c r="KCQ1" s="1408"/>
      <c r="KCR1" s="1408"/>
      <c r="KCS1" s="1408"/>
      <c r="KCT1" s="1408"/>
      <c r="KCU1" s="1408"/>
      <c r="KCV1" s="1408"/>
      <c r="KCW1" s="1408"/>
      <c r="KCX1" s="1408"/>
      <c r="KCY1" s="1408"/>
      <c r="KCZ1" s="1408"/>
      <c r="KDA1" s="1408"/>
      <c r="KDB1" s="1408"/>
      <c r="KDC1" s="1408"/>
      <c r="KDD1" s="1408"/>
      <c r="KDE1" s="1408"/>
      <c r="KDF1" s="1408"/>
      <c r="KDG1" s="1408"/>
      <c r="KDH1" s="1408"/>
      <c r="KDI1" s="1408"/>
      <c r="KDJ1" s="1408"/>
      <c r="KDK1" s="1408"/>
      <c r="KDL1" s="1408"/>
      <c r="KDM1" s="1408"/>
      <c r="KDN1" s="1408"/>
      <c r="KDO1" s="1408"/>
      <c r="KDP1" s="1408"/>
      <c r="KDQ1" s="1408"/>
      <c r="KDR1" s="1408"/>
      <c r="KDS1" s="1408"/>
      <c r="KDT1" s="1408"/>
      <c r="KDU1" s="1408"/>
      <c r="KDV1" s="1408"/>
      <c r="KDW1" s="1408"/>
      <c r="KDX1" s="1408"/>
      <c r="KDY1" s="1408"/>
      <c r="KDZ1" s="1408"/>
      <c r="KEA1" s="1408"/>
      <c r="KEB1" s="1408"/>
      <c r="KEC1" s="1408"/>
      <c r="KED1" s="1408"/>
      <c r="KEE1" s="1408"/>
      <c r="KEF1" s="1408"/>
      <c r="KEG1" s="1408"/>
      <c r="KEH1" s="1408"/>
      <c r="KEI1" s="1408"/>
      <c r="KEJ1" s="1408"/>
      <c r="KEK1" s="1408"/>
      <c r="KEL1" s="1408"/>
      <c r="KEM1" s="1408"/>
      <c r="KEN1" s="1408"/>
      <c r="KEO1" s="1408"/>
      <c r="KEP1" s="1408"/>
      <c r="KEQ1" s="1408"/>
      <c r="KER1" s="1408"/>
      <c r="KES1" s="1408"/>
      <c r="KET1" s="1408"/>
      <c r="KEU1" s="1408"/>
      <c r="KEV1" s="1408"/>
      <c r="KEW1" s="1408"/>
      <c r="KEX1" s="1408"/>
      <c r="KEY1" s="1408"/>
      <c r="KEZ1" s="1408"/>
      <c r="KFA1" s="1408"/>
      <c r="KFB1" s="1408"/>
      <c r="KFC1" s="1408"/>
      <c r="KFD1" s="1408"/>
      <c r="KFE1" s="1408"/>
      <c r="KFF1" s="1408"/>
      <c r="KFG1" s="1408"/>
      <c r="KFH1" s="1408"/>
      <c r="KFI1" s="1408"/>
      <c r="KFJ1" s="1408"/>
      <c r="KFK1" s="1408"/>
      <c r="KFL1" s="1408"/>
      <c r="KFM1" s="1408"/>
      <c r="KFN1" s="1408"/>
      <c r="KFO1" s="1408"/>
      <c r="KFP1" s="1408"/>
      <c r="KFQ1" s="1408"/>
      <c r="KFR1" s="1408"/>
      <c r="KFS1" s="1408"/>
      <c r="KFT1" s="1408"/>
      <c r="KFU1" s="1408"/>
      <c r="KFV1" s="1408"/>
      <c r="KFW1" s="1408"/>
      <c r="KFX1" s="1408"/>
      <c r="KFY1" s="1408"/>
      <c r="KFZ1" s="1408"/>
      <c r="KGA1" s="1408"/>
      <c r="KGB1" s="1408"/>
      <c r="KGC1" s="1408"/>
      <c r="KGD1" s="1408"/>
      <c r="KGE1" s="1408"/>
      <c r="KGF1" s="1408"/>
      <c r="KGG1" s="1408"/>
      <c r="KGH1" s="1408"/>
      <c r="KGI1" s="1408"/>
      <c r="KGJ1" s="1408"/>
      <c r="KGK1" s="1408"/>
      <c r="KGL1" s="1408"/>
      <c r="KGM1" s="1408"/>
      <c r="KGN1" s="1408"/>
      <c r="KGO1" s="1408"/>
      <c r="KGP1" s="1408"/>
      <c r="KGQ1" s="1408"/>
      <c r="KGR1" s="1408"/>
      <c r="KGS1" s="1408"/>
      <c r="KGT1" s="1408"/>
      <c r="KGU1" s="1408"/>
      <c r="KGV1" s="1408"/>
      <c r="KGW1" s="1408"/>
      <c r="KGX1" s="1408"/>
      <c r="KGY1" s="1408"/>
      <c r="KGZ1" s="1408"/>
      <c r="KHA1" s="1408"/>
      <c r="KHB1" s="1408"/>
      <c r="KHC1" s="1408"/>
      <c r="KHD1" s="1408"/>
      <c r="KHE1" s="1408"/>
      <c r="KHF1" s="1408"/>
      <c r="KHG1" s="1408"/>
      <c r="KHH1" s="1408"/>
      <c r="KHI1" s="1408"/>
      <c r="KHJ1" s="1408"/>
      <c r="KHK1" s="1408"/>
      <c r="KHL1" s="1408"/>
      <c r="KHM1" s="1408"/>
      <c r="KHN1" s="1408"/>
      <c r="KHO1" s="1408"/>
      <c r="KHP1" s="1408"/>
      <c r="KHQ1" s="1408"/>
      <c r="KHR1" s="1408"/>
      <c r="KHS1" s="1408"/>
      <c r="KHT1" s="1408"/>
      <c r="KHU1" s="1408"/>
      <c r="KHV1" s="1408"/>
      <c r="KHW1" s="1408"/>
      <c r="KHX1" s="1408"/>
      <c r="KHY1" s="1408"/>
      <c r="KHZ1" s="1408"/>
      <c r="KIA1" s="1408"/>
      <c r="KIB1" s="1408"/>
      <c r="KIC1" s="1408"/>
      <c r="KID1" s="1408"/>
      <c r="KIE1" s="1408"/>
      <c r="KIF1" s="1408"/>
      <c r="KIG1" s="1408"/>
      <c r="KIH1" s="1408"/>
      <c r="KII1" s="1408"/>
      <c r="KIJ1" s="1408"/>
      <c r="KIK1" s="1408"/>
      <c r="KIL1" s="1408"/>
      <c r="KIM1" s="1408"/>
      <c r="KIN1" s="1408"/>
      <c r="KIO1" s="1408"/>
      <c r="KIP1" s="1408"/>
      <c r="KIQ1" s="1408"/>
      <c r="KIR1" s="1408"/>
      <c r="KIS1" s="1408"/>
      <c r="KIT1" s="1408"/>
      <c r="KIU1" s="1408"/>
      <c r="KIV1" s="1408"/>
      <c r="KIW1" s="1408"/>
      <c r="KIX1" s="1408"/>
      <c r="KIY1" s="1408"/>
      <c r="KIZ1" s="1408"/>
      <c r="KJA1" s="1408"/>
      <c r="KJB1" s="1408"/>
      <c r="KJC1" s="1408"/>
      <c r="KJD1" s="1408"/>
      <c r="KJE1" s="1408"/>
      <c r="KJF1" s="1408"/>
      <c r="KJG1" s="1408"/>
      <c r="KJH1" s="1408"/>
      <c r="KJI1" s="1408"/>
      <c r="KJJ1" s="1408"/>
      <c r="KJK1" s="1408"/>
      <c r="KJL1" s="1408"/>
      <c r="KJM1" s="1408"/>
      <c r="KJN1" s="1408"/>
      <c r="KJO1" s="1408"/>
      <c r="KJP1" s="1408"/>
      <c r="KJQ1" s="1408"/>
      <c r="KJR1" s="1408"/>
      <c r="KJS1" s="1408"/>
      <c r="KJT1" s="1408"/>
      <c r="KJU1" s="1408"/>
      <c r="KJV1" s="1408"/>
      <c r="KJW1" s="1408"/>
      <c r="KJX1" s="1408"/>
      <c r="KJY1" s="1408"/>
      <c r="KJZ1" s="1408"/>
      <c r="KKA1" s="1408"/>
      <c r="KKB1" s="1408"/>
      <c r="KKC1" s="1408"/>
      <c r="KKD1" s="1408"/>
      <c r="KKE1" s="1408"/>
      <c r="KKF1" s="1408"/>
      <c r="KKG1" s="1408"/>
      <c r="KKH1" s="1408"/>
      <c r="KKI1" s="1408"/>
      <c r="KKJ1" s="1408"/>
      <c r="KKK1" s="1408"/>
      <c r="KKL1" s="1408"/>
      <c r="KKM1" s="1408"/>
      <c r="KKN1" s="1408"/>
      <c r="KKO1" s="1408"/>
      <c r="KKP1" s="1408"/>
      <c r="KKQ1" s="1408"/>
      <c r="KKR1" s="1408"/>
      <c r="KKS1" s="1408"/>
      <c r="KKT1" s="1408"/>
      <c r="KKU1" s="1408"/>
      <c r="KKV1" s="1408"/>
      <c r="KKW1" s="1408"/>
      <c r="KKX1" s="1408"/>
      <c r="KKY1" s="1408"/>
      <c r="KKZ1" s="1408"/>
      <c r="KLA1" s="1408"/>
      <c r="KLB1" s="1408"/>
      <c r="KLC1" s="1408"/>
      <c r="KLD1" s="1408"/>
      <c r="KLE1" s="1408"/>
      <c r="KLF1" s="1408"/>
      <c r="KLG1" s="1408"/>
      <c r="KLH1" s="1408"/>
      <c r="KLI1" s="1408"/>
      <c r="KLJ1" s="1408"/>
      <c r="KLK1" s="1408"/>
      <c r="KLL1" s="1408"/>
      <c r="KLM1" s="1408"/>
      <c r="KLN1" s="1408"/>
      <c r="KLO1" s="1408"/>
      <c r="KLP1" s="1408"/>
      <c r="KLQ1" s="1408"/>
      <c r="KLR1" s="1408"/>
      <c r="KLS1" s="1408"/>
      <c r="KLT1" s="1408"/>
      <c r="KLU1" s="1408"/>
      <c r="KLV1" s="1408"/>
      <c r="KLW1" s="1408"/>
      <c r="KLX1" s="1408"/>
      <c r="KLY1" s="1408"/>
      <c r="KLZ1" s="1408"/>
      <c r="KMA1" s="1408"/>
      <c r="KMB1" s="1408"/>
      <c r="KMC1" s="1408"/>
      <c r="KMD1" s="1408"/>
      <c r="KME1" s="1408"/>
      <c r="KMF1" s="1408"/>
      <c r="KMG1" s="1408"/>
      <c r="KMH1" s="1408"/>
      <c r="KMI1" s="1408"/>
      <c r="KMJ1" s="1408"/>
      <c r="KMK1" s="1408"/>
      <c r="KML1" s="1408"/>
      <c r="KMM1" s="1408"/>
      <c r="KMN1" s="1408"/>
      <c r="KMO1" s="1408"/>
      <c r="KMP1" s="1408"/>
      <c r="KMQ1" s="1408"/>
      <c r="KMR1" s="1408"/>
      <c r="KMS1" s="1408"/>
      <c r="KMT1" s="1408"/>
      <c r="KMU1" s="1408"/>
      <c r="KMV1" s="1408"/>
      <c r="KMW1" s="1408"/>
      <c r="KMX1" s="1408"/>
      <c r="KMY1" s="1408"/>
      <c r="KMZ1" s="1408"/>
      <c r="KNA1" s="1408"/>
      <c r="KNB1" s="1408"/>
      <c r="KNC1" s="1408"/>
      <c r="KND1" s="1408"/>
      <c r="KNE1" s="1408"/>
      <c r="KNF1" s="1408"/>
      <c r="KNG1" s="1408"/>
      <c r="KNH1" s="1408"/>
      <c r="KNI1" s="1408"/>
      <c r="KNJ1" s="1408"/>
      <c r="KNK1" s="1408"/>
      <c r="KNL1" s="1408"/>
      <c r="KNM1" s="1408"/>
      <c r="KNN1" s="1408"/>
      <c r="KNO1" s="1408"/>
      <c r="KNP1" s="1408"/>
      <c r="KNQ1" s="1408"/>
      <c r="KNR1" s="1408"/>
      <c r="KNS1" s="1408"/>
      <c r="KNT1" s="1408"/>
      <c r="KNU1" s="1408"/>
      <c r="KNV1" s="1408"/>
      <c r="KNW1" s="1408"/>
      <c r="KNX1" s="1408"/>
      <c r="KNY1" s="1408"/>
      <c r="KNZ1" s="1408"/>
      <c r="KOA1" s="1408"/>
      <c r="KOB1" s="1408"/>
      <c r="KOC1" s="1408"/>
      <c r="KOD1" s="1408"/>
      <c r="KOE1" s="1408"/>
      <c r="KOF1" s="1408"/>
      <c r="KOG1" s="1408"/>
      <c r="KOH1" s="1408"/>
      <c r="KOI1" s="1408"/>
      <c r="KOJ1" s="1408"/>
      <c r="KOK1" s="1408"/>
      <c r="KOL1" s="1408"/>
      <c r="KOM1" s="1408"/>
      <c r="KON1" s="1408"/>
      <c r="KOO1" s="1408"/>
      <c r="KOP1" s="1408"/>
      <c r="KOQ1" s="1408"/>
      <c r="KOR1" s="1408"/>
      <c r="KOS1" s="1408"/>
      <c r="KOT1" s="1408"/>
      <c r="KOU1" s="1408"/>
      <c r="KOV1" s="1408"/>
      <c r="KOW1" s="1408"/>
      <c r="KOX1" s="1408"/>
      <c r="KOY1" s="1408"/>
      <c r="KOZ1" s="1408"/>
      <c r="KPA1" s="1408"/>
      <c r="KPB1" s="1408"/>
      <c r="KPC1" s="1408"/>
      <c r="KPD1" s="1408"/>
      <c r="KPE1" s="1408"/>
      <c r="KPF1" s="1408"/>
      <c r="KPG1" s="1408"/>
      <c r="KPH1" s="1408"/>
      <c r="KPI1" s="1408"/>
      <c r="KPJ1" s="1408"/>
      <c r="KPK1" s="1408"/>
      <c r="KPL1" s="1408"/>
      <c r="KPM1" s="1408"/>
      <c r="KPN1" s="1408"/>
      <c r="KPO1" s="1408"/>
      <c r="KPP1" s="1408"/>
      <c r="KPQ1" s="1408"/>
      <c r="KPR1" s="1408"/>
      <c r="KPS1" s="1408"/>
      <c r="KPT1" s="1408"/>
      <c r="KPU1" s="1408"/>
      <c r="KPV1" s="1408"/>
      <c r="KPW1" s="1408"/>
      <c r="KPX1" s="1408"/>
      <c r="KPY1" s="1408"/>
      <c r="KPZ1" s="1408"/>
      <c r="KQA1" s="1408"/>
      <c r="KQB1" s="1408"/>
      <c r="KQC1" s="1408"/>
      <c r="KQD1" s="1408"/>
      <c r="KQE1" s="1408"/>
      <c r="KQF1" s="1408"/>
      <c r="KQG1" s="1408"/>
      <c r="KQH1" s="1408"/>
      <c r="KQI1" s="1408"/>
      <c r="KQJ1" s="1408"/>
      <c r="KQK1" s="1408"/>
      <c r="KQL1" s="1408"/>
      <c r="KQM1" s="1408"/>
      <c r="KQN1" s="1408"/>
      <c r="KQO1" s="1408"/>
      <c r="KQP1" s="1408"/>
      <c r="KQQ1" s="1408"/>
      <c r="KQR1" s="1408"/>
      <c r="KQS1" s="1408"/>
      <c r="KQT1" s="1408"/>
      <c r="KQU1" s="1408"/>
      <c r="KQV1" s="1408"/>
      <c r="KQW1" s="1408"/>
      <c r="KQX1" s="1408"/>
      <c r="KQY1" s="1408"/>
      <c r="KQZ1" s="1408"/>
      <c r="KRA1" s="1408"/>
      <c r="KRB1" s="1408"/>
      <c r="KRC1" s="1408"/>
      <c r="KRD1" s="1408"/>
      <c r="KRE1" s="1408"/>
      <c r="KRF1" s="1408"/>
      <c r="KRG1" s="1408"/>
      <c r="KRH1" s="1408"/>
      <c r="KRI1" s="1408"/>
      <c r="KRJ1" s="1408"/>
      <c r="KRK1" s="1408"/>
      <c r="KRL1" s="1408"/>
      <c r="KRM1" s="1408"/>
      <c r="KRN1" s="1408"/>
      <c r="KRO1" s="1408"/>
      <c r="KRP1" s="1408"/>
      <c r="KRQ1" s="1408"/>
      <c r="KRR1" s="1408"/>
      <c r="KRS1" s="1408"/>
      <c r="KRT1" s="1408"/>
      <c r="KRU1" s="1408"/>
      <c r="KRV1" s="1408"/>
      <c r="KRW1" s="1408"/>
      <c r="KRX1" s="1408"/>
      <c r="KRY1" s="1408"/>
      <c r="KRZ1" s="1408"/>
      <c r="KSA1" s="1408"/>
      <c r="KSB1" s="1408"/>
      <c r="KSC1" s="1408"/>
      <c r="KSD1" s="1408"/>
      <c r="KSE1" s="1408"/>
      <c r="KSF1" s="1408"/>
      <c r="KSG1" s="1408"/>
      <c r="KSH1" s="1408"/>
      <c r="KSI1" s="1408"/>
      <c r="KSJ1" s="1408"/>
      <c r="KSK1" s="1408"/>
      <c r="KSL1" s="1408"/>
      <c r="KSM1" s="1408"/>
      <c r="KSN1" s="1408"/>
      <c r="KSO1" s="1408"/>
      <c r="KSP1" s="1408"/>
      <c r="KSQ1" s="1408"/>
      <c r="KSR1" s="1408"/>
      <c r="KSS1" s="1408"/>
      <c r="KST1" s="1408"/>
      <c r="KSU1" s="1408"/>
      <c r="KSV1" s="1408"/>
      <c r="KSW1" s="1408"/>
      <c r="KSX1" s="1408"/>
      <c r="KSY1" s="1408"/>
      <c r="KSZ1" s="1408"/>
      <c r="KTA1" s="1408"/>
      <c r="KTB1" s="1408"/>
      <c r="KTC1" s="1408"/>
      <c r="KTD1" s="1408"/>
      <c r="KTE1" s="1408"/>
      <c r="KTF1" s="1408"/>
      <c r="KTG1" s="1408"/>
      <c r="KTH1" s="1408"/>
      <c r="KTI1" s="1408"/>
      <c r="KTJ1" s="1408"/>
      <c r="KTK1" s="1408"/>
      <c r="KTL1" s="1408"/>
      <c r="KTM1" s="1408"/>
      <c r="KTN1" s="1408"/>
      <c r="KTO1" s="1408"/>
      <c r="KTP1" s="1408"/>
      <c r="KTQ1" s="1408"/>
      <c r="KTR1" s="1408"/>
      <c r="KTS1" s="1408"/>
      <c r="KTT1" s="1408"/>
      <c r="KTU1" s="1408"/>
      <c r="KTV1" s="1408"/>
      <c r="KTW1" s="1408"/>
      <c r="KTX1" s="1408"/>
      <c r="KTY1" s="1408"/>
      <c r="KTZ1" s="1408"/>
      <c r="KUA1" s="1408"/>
      <c r="KUB1" s="1408"/>
      <c r="KUC1" s="1408"/>
      <c r="KUD1" s="1408"/>
      <c r="KUE1" s="1408"/>
      <c r="KUF1" s="1408"/>
      <c r="KUG1" s="1408"/>
      <c r="KUH1" s="1408"/>
      <c r="KUI1" s="1408"/>
      <c r="KUJ1" s="1408"/>
      <c r="KUK1" s="1408"/>
      <c r="KUL1" s="1408"/>
      <c r="KUM1" s="1408"/>
      <c r="KUN1" s="1408"/>
      <c r="KUO1" s="1408"/>
      <c r="KUP1" s="1408"/>
      <c r="KUQ1" s="1408"/>
      <c r="KUR1" s="1408"/>
      <c r="KUS1" s="1408"/>
      <c r="KUT1" s="1408"/>
      <c r="KUU1" s="1408"/>
      <c r="KUV1" s="1408"/>
      <c r="KUW1" s="1408"/>
      <c r="KUX1" s="1408"/>
      <c r="KUY1" s="1408"/>
      <c r="KUZ1" s="1408"/>
      <c r="KVA1" s="1408"/>
      <c r="KVB1" s="1408"/>
      <c r="KVC1" s="1408"/>
      <c r="KVD1" s="1408"/>
      <c r="KVE1" s="1408"/>
      <c r="KVF1" s="1408"/>
      <c r="KVG1" s="1408"/>
      <c r="KVH1" s="1408"/>
      <c r="KVI1" s="1408"/>
      <c r="KVJ1" s="1408"/>
      <c r="KVK1" s="1408"/>
      <c r="KVL1" s="1408"/>
      <c r="KVM1" s="1408"/>
      <c r="KVN1" s="1408"/>
      <c r="KVO1" s="1408"/>
      <c r="KVP1" s="1408"/>
      <c r="KVQ1" s="1408"/>
      <c r="KVR1" s="1408"/>
      <c r="KVS1" s="1408"/>
      <c r="KVT1" s="1408"/>
      <c r="KVU1" s="1408"/>
      <c r="KVV1" s="1408"/>
      <c r="KVW1" s="1408"/>
      <c r="KVX1" s="1408"/>
      <c r="KVY1" s="1408"/>
      <c r="KVZ1" s="1408"/>
      <c r="KWA1" s="1408"/>
      <c r="KWB1" s="1408"/>
      <c r="KWC1" s="1408"/>
      <c r="KWD1" s="1408"/>
      <c r="KWE1" s="1408"/>
      <c r="KWF1" s="1408"/>
      <c r="KWG1" s="1408"/>
      <c r="KWH1" s="1408"/>
      <c r="KWI1" s="1408"/>
      <c r="KWJ1" s="1408"/>
      <c r="KWK1" s="1408"/>
      <c r="KWL1" s="1408"/>
      <c r="KWM1" s="1408"/>
      <c r="KWN1" s="1408"/>
      <c r="KWO1" s="1408"/>
      <c r="KWP1" s="1408"/>
      <c r="KWQ1" s="1408"/>
      <c r="KWR1" s="1408"/>
      <c r="KWS1" s="1408"/>
      <c r="KWT1" s="1408"/>
      <c r="KWU1" s="1408"/>
      <c r="KWV1" s="1408"/>
      <c r="KWW1" s="1408"/>
      <c r="KWX1" s="1408"/>
      <c r="KWY1" s="1408"/>
      <c r="KWZ1" s="1408"/>
      <c r="KXA1" s="1408"/>
      <c r="KXB1" s="1408"/>
      <c r="KXC1" s="1408"/>
      <c r="KXD1" s="1408"/>
      <c r="KXE1" s="1408"/>
      <c r="KXF1" s="1408"/>
      <c r="KXG1" s="1408"/>
      <c r="KXH1" s="1408"/>
      <c r="KXI1" s="1408"/>
      <c r="KXJ1" s="1408"/>
      <c r="KXK1" s="1408"/>
      <c r="KXL1" s="1408"/>
      <c r="KXM1" s="1408"/>
      <c r="KXN1" s="1408"/>
      <c r="KXO1" s="1408"/>
      <c r="KXP1" s="1408"/>
      <c r="KXQ1" s="1408"/>
      <c r="KXR1" s="1408"/>
      <c r="KXS1" s="1408"/>
      <c r="KXT1" s="1408"/>
      <c r="KXU1" s="1408"/>
      <c r="KXV1" s="1408"/>
      <c r="KXW1" s="1408"/>
      <c r="KXX1" s="1408"/>
      <c r="KXY1" s="1408"/>
      <c r="KXZ1" s="1408"/>
      <c r="KYA1" s="1408"/>
      <c r="KYB1" s="1408"/>
      <c r="KYC1" s="1408"/>
      <c r="KYD1" s="1408"/>
      <c r="KYE1" s="1408"/>
      <c r="KYF1" s="1408"/>
      <c r="KYG1" s="1408"/>
      <c r="KYH1" s="1408"/>
      <c r="KYI1" s="1408"/>
      <c r="KYJ1" s="1408"/>
      <c r="KYK1" s="1408"/>
      <c r="KYL1" s="1408"/>
      <c r="KYM1" s="1408"/>
      <c r="KYN1" s="1408"/>
      <c r="KYO1" s="1408"/>
      <c r="KYP1" s="1408"/>
      <c r="KYQ1" s="1408"/>
      <c r="KYR1" s="1408"/>
      <c r="KYS1" s="1408"/>
      <c r="KYT1" s="1408"/>
      <c r="KYU1" s="1408"/>
      <c r="KYV1" s="1408"/>
      <c r="KYW1" s="1408"/>
      <c r="KYX1" s="1408"/>
      <c r="KYY1" s="1408"/>
      <c r="KYZ1" s="1408"/>
      <c r="KZA1" s="1408"/>
      <c r="KZB1" s="1408"/>
      <c r="KZC1" s="1408"/>
      <c r="KZD1" s="1408"/>
      <c r="KZE1" s="1408"/>
      <c r="KZF1" s="1408"/>
      <c r="KZG1" s="1408"/>
      <c r="KZH1" s="1408"/>
      <c r="KZI1" s="1408"/>
      <c r="KZJ1" s="1408"/>
      <c r="KZK1" s="1408"/>
      <c r="KZL1" s="1408"/>
      <c r="KZM1" s="1408"/>
      <c r="KZN1" s="1408"/>
      <c r="KZO1" s="1408"/>
      <c r="KZP1" s="1408"/>
      <c r="KZQ1" s="1408"/>
      <c r="KZR1" s="1408"/>
      <c r="KZS1" s="1408"/>
      <c r="KZT1" s="1408"/>
      <c r="KZU1" s="1408"/>
      <c r="KZV1" s="1408"/>
      <c r="KZW1" s="1408"/>
      <c r="KZX1" s="1408"/>
      <c r="KZY1" s="1408"/>
      <c r="KZZ1" s="1408"/>
      <c r="LAA1" s="1408"/>
      <c r="LAB1" s="1408"/>
      <c r="LAC1" s="1408"/>
      <c r="LAD1" s="1408"/>
      <c r="LAE1" s="1408"/>
      <c r="LAF1" s="1408"/>
      <c r="LAG1" s="1408"/>
      <c r="LAH1" s="1408"/>
      <c r="LAI1" s="1408"/>
      <c r="LAJ1" s="1408"/>
      <c r="LAK1" s="1408"/>
      <c r="LAL1" s="1408"/>
      <c r="LAM1" s="1408"/>
      <c r="LAN1" s="1408"/>
      <c r="LAO1" s="1408"/>
      <c r="LAP1" s="1408"/>
      <c r="LAQ1" s="1408"/>
      <c r="LAR1" s="1408"/>
      <c r="LAS1" s="1408"/>
      <c r="LAT1" s="1408"/>
      <c r="LAU1" s="1408"/>
      <c r="LAV1" s="1408"/>
      <c r="LAW1" s="1408"/>
      <c r="LAX1" s="1408"/>
      <c r="LAY1" s="1408"/>
      <c r="LAZ1" s="1408"/>
      <c r="LBA1" s="1408"/>
      <c r="LBB1" s="1408"/>
      <c r="LBC1" s="1408"/>
      <c r="LBD1" s="1408"/>
      <c r="LBE1" s="1408"/>
      <c r="LBF1" s="1408"/>
      <c r="LBG1" s="1408"/>
      <c r="LBH1" s="1408"/>
      <c r="LBI1" s="1408"/>
      <c r="LBJ1" s="1408"/>
      <c r="LBK1" s="1408"/>
      <c r="LBL1" s="1408"/>
      <c r="LBM1" s="1408"/>
      <c r="LBN1" s="1408"/>
      <c r="LBO1" s="1408"/>
      <c r="LBP1" s="1408"/>
      <c r="LBQ1" s="1408"/>
      <c r="LBR1" s="1408"/>
      <c r="LBS1" s="1408"/>
      <c r="LBT1" s="1408"/>
      <c r="LBU1" s="1408"/>
      <c r="LBV1" s="1408"/>
      <c r="LBW1" s="1408"/>
      <c r="LBX1" s="1408"/>
      <c r="LBY1" s="1408"/>
      <c r="LBZ1" s="1408"/>
      <c r="LCA1" s="1408"/>
      <c r="LCB1" s="1408"/>
      <c r="LCC1" s="1408"/>
      <c r="LCD1" s="1408"/>
      <c r="LCE1" s="1408"/>
      <c r="LCF1" s="1408"/>
      <c r="LCG1" s="1408"/>
      <c r="LCH1" s="1408"/>
      <c r="LCI1" s="1408"/>
      <c r="LCJ1" s="1408"/>
      <c r="LCK1" s="1408"/>
      <c r="LCL1" s="1408"/>
      <c r="LCM1" s="1408"/>
      <c r="LCN1" s="1408"/>
      <c r="LCO1" s="1408"/>
      <c r="LCP1" s="1408"/>
      <c r="LCQ1" s="1408"/>
      <c r="LCR1" s="1408"/>
      <c r="LCS1" s="1408"/>
      <c r="LCT1" s="1408"/>
      <c r="LCU1" s="1408"/>
      <c r="LCV1" s="1408"/>
      <c r="LCW1" s="1408"/>
      <c r="LCX1" s="1408"/>
      <c r="LCY1" s="1408"/>
      <c r="LCZ1" s="1408"/>
      <c r="LDA1" s="1408"/>
      <c r="LDB1" s="1408"/>
      <c r="LDC1" s="1408"/>
      <c r="LDD1" s="1408"/>
      <c r="LDE1" s="1408"/>
      <c r="LDF1" s="1408"/>
      <c r="LDG1" s="1408"/>
      <c r="LDH1" s="1408"/>
      <c r="LDI1" s="1408"/>
      <c r="LDJ1" s="1408"/>
      <c r="LDK1" s="1408"/>
      <c r="LDL1" s="1408"/>
      <c r="LDM1" s="1408"/>
      <c r="LDN1" s="1408"/>
      <c r="LDO1" s="1408"/>
      <c r="LDP1" s="1408"/>
      <c r="LDQ1" s="1408"/>
      <c r="LDR1" s="1408"/>
      <c r="LDS1" s="1408"/>
      <c r="LDT1" s="1408"/>
      <c r="LDU1" s="1408"/>
      <c r="LDV1" s="1408"/>
      <c r="LDW1" s="1408"/>
      <c r="LDX1" s="1408"/>
      <c r="LDY1" s="1408"/>
      <c r="LDZ1" s="1408"/>
      <c r="LEA1" s="1408"/>
      <c r="LEB1" s="1408"/>
      <c r="LEC1" s="1408"/>
      <c r="LED1" s="1408"/>
      <c r="LEE1" s="1408"/>
      <c r="LEF1" s="1408"/>
      <c r="LEG1" s="1408"/>
      <c r="LEH1" s="1408"/>
      <c r="LEI1" s="1408"/>
      <c r="LEJ1" s="1408"/>
      <c r="LEK1" s="1408"/>
      <c r="LEL1" s="1408"/>
      <c r="LEM1" s="1408"/>
      <c r="LEN1" s="1408"/>
      <c r="LEO1" s="1408"/>
      <c r="LEP1" s="1408"/>
      <c r="LEQ1" s="1408"/>
      <c r="LER1" s="1408"/>
      <c r="LES1" s="1408"/>
      <c r="LET1" s="1408"/>
      <c r="LEU1" s="1408"/>
      <c r="LEV1" s="1408"/>
      <c r="LEW1" s="1408"/>
      <c r="LEX1" s="1408"/>
      <c r="LEY1" s="1408"/>
      <c r="LEZ1" s="1408"/>
      <c r="LFA1" s="1408"/>
      <c r="LFB1" s="1408"/>
      <c r="LFC1" s="1408"/>
      <c r="LFD1" s="1408"/>
      <c r="LFE1" s="1408"/>
      <c r="LFF1" s="1408"/>
      <c r="LFG1" s="1408"/>
      <c r="LFH1" s="1408"/>
      <c r="LFI1" s="1408"/>
      <c r="LFJ1" s="1408"/>
      <c r="LFK1" s="1408"/>
      <c r="LFL1" s="1408"/>
      <c r="LFM1" s="1408"/>
      <c r="LFN1" s="1408"/>
      <c r="LFO1" s="1408"/>
      <c r="LFP1" s="1408"/>
      <c r="LFQ1" s="1408"/>
      <c r="LFR1" s="1408"/>
      <c r="LFS1" s="1408"/>
      <c r="LFT1" s="1408"/>
      <c r="LFU1" s="1408"/>
      <c r="LFV1" s="1408"/>
      <c r="LFW1" s="1408"/>
      <c r="LFX1" s="1408"/>
      <c r="LFY1" s="1408"/>
      <c r="LFZ1" s="1408"/>
      <c r="LGA1" s="1408"/>
      <c r="LGB1" s="1408"/>
      <c r="LGC1" s="1408"/>
      <c r="LGD1" s="1408"/>
      <c r="LGE1" s="1408"/>
      <c r="LGF1" s="1408"/>
      <c r="LGG1" s="1408"/>
      <c r="LGH1" s="1408"/>
      <c r="LGI1" s="1408"/>
      <c r="LGJ1" s="1408"/>
      <c r="LGK1" s="1408"/>
      <c r="LGL1" s="1408"/>
      <c r="LGM1" s="1408"/>
      <c r="LGN1" s="1408"/>
      <c r="LGO1" s="1408"/>
      <c r="LGP1" s="1408"/>
      <c r="LGQ1" s="1408"/>
      <c r="LGR1" s="1408"/>
      <c r="LGS1" s="1408"/>
      <c r="LGT1" s="1408"/>
      <c r="LGU1" s="1408"/>
      <c r="LGV1" s="1408"/>
      <c r="LGW1" s="1408"/>
      <c r="LGX1" s="1408"/>
      <c r="LGY1" s="1408"/>
      <c r="LGZ1" s="1408"/>
      <c r="LHA1" s="1408"/>
      <c r="LHB1" s="1408"/>
      <c r="LHC1" s="1408"/>
      <c r="LHD1" s="1408"/>
      <c r="LHE1" s="1408"/>
      <c r="LHF1" s="1408"/>
      <c r="LHG1" s="1408"/>
      <c r="LHH1" s="1408"/>
      <c r="LHI1" s="1408"/>
      <c r="LHJ1" s="1408"/>
      <c r="LHK1" s="1408"/>
      <c r="LHL1" s="1408"/>
      <c r="LHM1" s="1408"/>
      <c r="LHN1" s="1408"/>
      <c r="LHO1" s="1408"/>
      <c r="LHP1" s="1408"/>
      <c r="LHQ1" s="1408"/>
      <c r="LHR1" s="1408"/>
      <c r="LHS1" s="1408"/>
      <c r="LHT1" s="1408"/>
      <c r="LHU1" s="1408"/>
      <c r="LHV1" s="1408"/>
      <c r="LHW1" s="1408"/>
      <c r="LHX1" s="1408"/>
      <c r="LHY1" s="1408"/>
      <c r="LHZ1" s="1408"/>
      <c r="LIA1" s="1408"/>
      <c r="LIB1" s="1408"/>
      <c r="LIC1" s="1408"/>
      <c r="LID1" s="1408"/>
      <c r="LIE1" s="1408"/>
      <c r="LIF1" s="1408"/>
      <c r="LIG1" s="1408"/>
      <c r="LIH1" s="1408"/>
      <c r="LII1" s="1408"/>
      <c r="LIJ1" s="1408"/>
      <c r="LIK1" s="1408"/>
      <c r="LIL1" s="1408"/>
      <c r="LIM1" s="1408"/>
      <c r="LIN1" s="1408"/>
      <c r="LIO1" s="1408"/>
      <c r="LIP1" s="1408"/>
      <c r="LIQ1" s="1408"/>
      <c r="LIR1" s="1408"/>
      <c r="LIS1" s="1408"/>
      <c r="LIT1" s="1408"/>
      <c r="LIU1" s="1408"/>
      <c r="LIV1" s="1408"/>
      <c r="LIW1" s="1408"/>
      <c r="LIX1" s="1408"/>
      <c r="LIY1" s="1408"/>
      <c r="LIZ1" s="1408"/>
      <c r="LJA1" s="1408"/>
      <c r="LJB1" s="1408"/>
      <c r="LJC1" s="1408"/>
      <c r="LJD1" s="1408"/>
      <c r="LJE1" s="1408"/>
      <c r="LJF1" s="1408"/>
      <c r="LJG1" s="1408"/>
      <c r="LJH1" s="1408"/>
      <c r="LJI1" s="1408"/>
      <c r="LJJ1" s="1408"/>
      <c r="LJK1" s="1408"/>
      <c r="LJL1" s="1408"/>
      <c r="LJM1" s="1408"/>
      <c r="LJN1" s="1408"/>
      <c r="LJO1" s="1408"/>
      <c r="LJP1" s="1408"/>
      <c r="LJQ1" s="1408"/>
      <c r="LJR1" s="1408"/>
      <c r="LJS1" s="1408"/>
      <c r="LJT1" s="1408"/>
      <c r="LJU1" s="1408"/>
      <c r="LJV1" s="1408"/>
      <c r="LJW1" s="1408"/>
      <c r="LJX1" s="1408"/>
      <c r="LJY1" s="1408"/>
      <c r="LJZ1" s="1408"/>
      <c r="LKA1" s="1408"/>
      <c r="LKB1" s="1408"/>
      <c r="LKC1" s="1408"/>
      <c r="LKD1" s="1408"/>
      <c r="LKE1" s="1408"/>
      <c r="LKF1" s="1408"/>
      <c r="LKG1" s="1408"/>
      <c r="LKH1" s="1408"/>
      <c r="LKI1" s="1408"/>
      <c r="LKJ1" s="1408"/>
      <c r="LKK1" s="1408"/>
      <c r="LKL1" s="1408"/>
      <c r="LKM1" s="1408"/>
      <c r="LKN1" s="1408"/>
      <c r="LKO1" s="1408"/>
      <c r="LKP1" s="1408"/>
      <c r="LKQ1" s="1408"/>
      <c r="LKR1" s="1408"/>
      <c r="LKS1" s="1408"/>
      <c r="LKT1" s="1408"/>
      <c r="LKU1" s="1408"/>
      <c r="LKV1" s="1408"/>
      <c r="LKW1" s="1408"/>
      <c r="LKX1" s="1408"/>
      <c r="LKY1" s="1408"/>
      <c r="LKZ1" s="1408"/>
      <c r="LLA1" s="1408"/>
      <c r="LLB1" s="1408"/>
      <c r="LLC1" s="1408"/>
      <c r="LLD1" s="1408"/>
      <c r="LLE1" s="1408"/>
      <c r="LLF1" s="1408"/>
      <c r="LLG1" s="1408"/>
      <c r="LLH1" s="1408"/>
      <c r="LLI1" s="1408"/>
      <c r="LLJ1" s="1408"/>
      <c r="LLK1" s="1408"/>
      <c r="LLL1" s="1408"/>
      <c r="LLM1" s="1408"/>
      <c r="LLN1" s="1408"/>
      <c r="LLO1" s="1408"/>
      <c r="LLP1" s="1408"/>
      <c r="LLQ1" s="1408"/>
      <c r="LLR1" s="1408"/>
      <c r="LLS1" s="1408"/>
      <c r="LLT1" s="1408"/>
      <c r="LLU1" s="1408"/>
      <c r="LLV1" s="1408"/>
      <c r="LLW1" s="1408"/>
      <c r="LLX1" s="1408"/>
      <c r="LLY1" s="1408"/>
      <c r="LLZ1" s="1408"/>
      <c r="LMA1" s="1408"/>
      <c r="LMB1" s="1408"/>
      <c r="LMC1" s="1408"/>
      <c r="LMD1" s="1408"/>
      <c r="LME1" s="1408"/>
      <c r="LMF1" s="1408"/>
      <c r="LMG1" s="1408"/>
      <c r="LMH1" s="1408"/>
      <c r="LMI1" s="1408"/>
      <c r="LMJ1" s="1408"/>
      <c r="LMK1" s="1408"/>
      <c r="LML1" s="1408"/>
      <c r="LMM1" s="1408"/>
      <c r="LMN1" s="1408"/>
      <c r="LMO1" s="1408"/>
      <c r="LMP1" s="1408"/>
      <c r="LMQ1" s="1408"/>
      <c r="LMR1" s="1408"/>
      <c r="LMS1" s="1408"/>
      <c r="LMT1" s="1408"/>
      <c r="LMU1" s="1408"/>
      <c r="LMV1" s="1408"/>
      <c r="LMW1" s="1408"/>
      <c r="LMX1" s="1408"/>
      <c r="LMY1" s="1408"/>
      <c r="LMZ1" s="1408"/>
      <c r="LNA1" s="1408"/>
      <c r="LNB1" s="1408"/>
      <c r="LNC1" s="1408"/>
      <c r="LND1" s="1408"/>
      <c r="LNE1" s="1408"/>
      <c r="LNF1" s="1408"/>
      <c r="LNG1" s="1408"/>
      <c r="LNH1" s="1408"/>
      <c r="LNI1" s="1408"/>
      <c r="LNJ1" s="1408"/>
      <c r="LNK1" s="1408"/>
      <c r="LNL1" s="1408"/>
      <c r="LNM1" s="1408"/>
      <c r="LNN1" s="1408"/>
      <c r="LNO1" s="1408"/>
      <c r="LNP1" s="1408"/>
      <c r="LNQ1" s="1408"/>
      <c r="LNR1" s="1408"/>
      <c r="LNS1" s="1408"/>
      <c r="LNT1" s="1408"/>
      <c r="LNU1" s="1408"/>
      <c r="LNV1" s="1408"/>
      <c r="LNW1" s="1408"/>
      <c r="LNX1" s="1408"/>
      <c r="LNY1" s="1408"/>
      <c r="LNZ1" s="1408"/>
      <c r="LOA1" s="1408"/>
      <c r="LOB1" s="1408"/>
      <c r="LOC1" s="1408"/>
      <c r="LOD1" s="1408"/>
      <c r="LOE1" s="1408"/>
      <c r="LOF1" s="1408"/>
      <c r="LOG1" s="1408"/>
      <c r="LOH1" s="1408"/>
      <c r="LOI1" s="1408"/>
      <c r="LOJ1" s="1408"/>
      <c r="LOK1" s="1408"/>
      <c r="LOL1" s="1408"/>
      <c r="LOM1" s="1408"/>
      <c r="LON1" s="1408"/>
      <c r="LOO1" s="1408"/>
      <c r="LOP1" s="1408"/>
      <c r="LOQ1" s="1408"/>
      <c r="LOR1" s="1408"/>
      <c r="LOS1" s="1408"/>
      <c r="LOT1" s="1408"/>
      <c r="LOU1" s="1408"/>
      <c r="LOV1" s="1408"/>
      <c r="LOW1" s="1408"/>
      <c r="LOX1" s="1408"/>
      <c r="LOY1" s="1408"/>
      <c r="LOZ1" s="1408"/>
      <c r="LPA1" s="1408"/>
      <c r="LPB1" s="1408"/>
      <c r="LPC1" s="1408"/>
      <c r="LPD1" s="1408"/>
      <c r="LPE1" s="1408"/>
      <c r="LPF1" s="1408"/>
      <c r="LPG1" s="1408"/>
      <c r="LPH1" s="1408"/>
      <c r="LPI1" s="1408"/>
      <c r="LPJ1" s="1408"/>
      <c r="LPK1" s="1408"/>
      <c r="LPL1" s="1408"/>
      <c r="LPM1" s="1408"/>
      <c r="LPN1" s="1408"/>
      <c r="LPO1" s="1408"/>
      <c r="LPP1" s="1408"/>
      <c r="LPQ1" s="1408"/>
      <c r="LPR1" s="1408"/>
      <c r="LPS1" s="1408"/>
      <c r="LPT1" s="1408"/>
      <c r="LPU1" s="1408"/>
      <c r="LPV1" s="1408"/>
      <c r="LPW1" s="1408"/>
      <c r="LPX1" s="1408"/>
      <c r="LPY1" s="1408"/>
      <c r="LPZ1" s="1408"/>
      <c r="LQA1" s="1408"/>
      <c r="LQB1" s="1408"/>
      <c r="LQC1" s="1408"/>
      <c r="LQD1" s="1408"/>
      <c r="LQE1" s="1408"/>
      <c r="LQF1" s="1408"/>
      <c r="LQG1" s="1408"/>
      <c r="LQH1" s="1408"/>
      <c r="LQI1" s="1408"/>
      <c r="LQJ1" s="1408"/>
      <c r="LQK1" s="1408"/>
      <c r="LQL1" s="1408"/>
      <c r="LQM1" s="1408"/>
      <c r="LQN1" s="1408"/>
      <c r="LQO1" s="1408"/>
      <c r="LQP1" s="1408"/>
      <c r="LQQ1" s="1408"/>
      <c r="LQR1" s="1408"/>
      <c r="LQS1" s="1408"/>
      <c r="LQT1" s="1408"/>
      <c r="LQU1" s="1408"/>
      <c r="LQV1" s="1408"/>
      <c r="LQW1" s="1408"/>
      <c r="LQX1" s="1408"/>
      <c r="LQY1" s="1408"/>
      <c r="LQZ1" s="1408"/>
      <c r="LRA1" s="1408"/>
      <c r="LRB1" s="1408"/>
      <c r="LRC1" s="1408"/>
      <c r="LRD1" s="1408"/>
      <c r="LRE1" s="1408"/>
      <c r="LRF1" s="1408"/>
      <c r="LRG1" s="1408"/>
      <c r="LRH1" s="1408"/>
      <c r="LRI1" s="1408"/>
      <c r="LRJ1" s="1408"/>
      <c r="LRK1" s="1408"/>
      <c r="LRL1" s="1408"/>
      <c r="LRM1" s="1408"/>
      <c r="LRN1" s="1408"/>
      <c r="LRO1" s="1408"/>
      <c r="LRP1" s="1408"/>
      <c r="LRQ1" s="1408"/>
      <c r="LRR1" s="1408"/>
      <c r="LRS1" s="1408"/>
      <c r="LRT1" s="1408"/>
      <c r="LRU1" s="1408"/>
      <c r="LRV1" s="1408"/>
      <c r="LRW1" s="1408"/>
      <c r="LRX1" s="1408"/>
      <c r="LRY1" s="1408"/>
      <c r="LRZ1" s="1408"/>
      <c r="LSA1" s="1408"/>
      <c r="LSB1" s="1408"/>
      <c r="LSC1" s="1408"/>
      <c r="LSD1" s="1408"/>
      <c r="LSE1" s="1408"/>
      <c r="LSF1" s="1408"/>
      <c r="LSG1" s="1408"/>
      <c r="LSH1" s="1408"/>
      <c r="LSI1" s="1408"/>
      <c r="LSJ1" s="1408"/>
      <c r="LSK1" s="1408"/>
      <c r="LSL1" s="1408"/>
      <c r="LSM1" s="1408"/>
      <c r="LSN1" s="1408"/>
      <c r="LSO1" s="1408"/>
      <c r="LSP1" s="1408"/>
      <c r="LSQ1" s="1408"/>
      <c r="LSR1" s="1408"/>
      <c r="LSS1" s="1408"/>
      <c r="LST1" s="1408"/>
      <c r="LSU1" s="1408"/>
      <c r="LSV1" s="1408"/>
      <c r="LSW1" s="1408"/>
      <c r="LSX1" s="1408"/>
      <c r="LSY1" s="1408"/>
      <c r="LSZ1" s="1408"/>
      <c r="LTA1" s="1408"/>
      <c r="LTB1" s="1408"/>
      <c r="LTC1" s="1408"/>
      <c r="LTD1" s="1408"/>
      <c r="LTE1" s="1408"/>
      <c r="LTF1" s="1408"/>
      <c r="LTG1" s="1408"/>
      <c r="LTH1" s="1408"/>
      <c r="LTI1" s="1408"/>
      <c r="LTJ1" s="1408"/>
      <c r="LTK1" s="1408"/>
      <c r="LTL1" s="1408"/>
      <c r="LTM1" s="1408"/>
      <c r="LTN1" s="1408"/>
      <c r="LTO1" s="1408"/>
      <c r="LTP1" s="1408"/>
      <c r="LTQ1" s="1408"/>
      <c r="LTR1" s="1408"/>
      <c r="LTS1" s="1408"/>
      <c r="LTT1" s="1408"/>
      <c r="LTU1" s="1408"/>
      <c r="LTV1" s="1408"/>
      <c r="LTW1" s="1408"/>
      <c r="LTX1" s="1408"/>
      <c r="LTY1" s="1408"/>
      <c r="LTZ1" s="1408"/>
      <c r="LUA1" s="1408"/>
      <c r="LUB1" s="1408"/>
      <c r="LUC1" s="1408"/>
      <c r="LUD1" s="1408"/>
      <c r="LUE1" s="1408"/>
      <c r="LUF1" s="1408"/>
      <c r="LUG1" s="1408"/>
      <c r="LUH1" s="1408"/>
      <c r="LUI1" s="1408"/>
      <c r="LUJ1" s="1408"/>
      <c r="LUK1" s="1408"/>
      <c r="LUL1" s="1408"/>
      <c r="LUM1" s="1408"/>
      <c r="LUN1" s="1408"/>
      <c r="LUO1" s="1408"/>
      <c r="LUP1" s="1408"/>
      <c r="LUQ1" s="1408"/>
      <c r="LUR1" s="1408"/>
      <c r="LUS1" s="1408"/>
      <c r="LUT1" s="1408"/>
      <c r="LUU1" s="1408"/>
      <c r="LUV1" s="1408"/>
      <c r="LUW1" s="1408"/>
      <c r="LUX1" s="1408"/>
      <c r="LUY1" s="1408"/>
      <c r="LUZ1" s="1408"/>
      <c r="LVA1" s="1408"/>
      <c r="LVB1" s="1408"/>
      <c r="LVC1" s="1408"/>
      <c r="LVD1" s="1408"/>
      <c r="LVE1" s="1408"/>
      <c r="LVF1" s="1408"/>
      <c r="LVG1" s="1408"/>
      <c r="LVH1" s="1408"/>
      <c r="LVI1" s="1408"/>
      <c r="LVJ1" s="1408"/>
      <c r="LVK1" s="1408"/>
      <c r="LVL1" s="1408"/>
      <c r="LVM1" s="1408"/>
      <c r="LVN1" s="1408"/>
      <c r="LVO1" s="1408"/>
      <c r="LVP1" s="1408"/>
      <c r="LVQ1" s="1408"/>
      <c r="LVR1" s="1408"/>
      <c r="LVS1" s="1408"/>
      <c r="LVT1" s="1408"/>
      <c r="LVU1" s="1408"/>
      <c r="LVV1" s="1408"/>
      <c r="LVW1" s="1408"/>
      <c r="LVX1" s="1408"/>
      <c r="LVY1" s="1408"/>
      <c r="LVZ1" s="1408"/>
      <c r="LWA1" s="1408"/>
      <c r="LWB1" s="1408"/>
      <c r="LWC1" s="1408"/>
      <c r="LWD1" s="1408"/>
      <c r="LWE1" s="1408"/>
      <c r="LWF1" s="1408"/>
      <c r="LWG1" s="1408"/>
      <c r="LWH1" s="1408"/>
      <c r="LWI1" s="1408"/>
      <c r="LWJ1" s="1408"/>
      <c r="LWK1" s="1408"/>
      <c r="LWL1" s="1408"/>
      <c r="LWM1" s="1408"/>
      <c r="LWN1" s="1408"/>
      <c r="LWO1" s="1408"/>
      <c r="LWP1" s="1408"/>
      <c r="LWQ1" s="1408"/>
      <c r="LWR1" s="1408"/>
      <c r="LWS1" s="1408"/>
      <c r="LWT1" s="1408"/>
      <c r="LWU1" s="1408"/>
      <c r="LWV1" s="1408"/>
      <c r="LWW1" s="1408"/>
      <c r="LWX1" s="1408"/>
      <c r="LWY1" s="1408"/>
      <c r="LWZ1" s="1408"/>
      <c r="LXA1" s="1408"/>
      <c r="LXB1" s="1408"/>
      <c r="LXC1" s="1408"/>
      <c r="LXD1" s="1408"/>
      <c r="LXE1" s="1408"/>
      <c r="LXF1" s="1408"/>
      <c r="LXG1" s="1408"/>
      <c r="LXH1" s="1408"/>
      <c r="LXI1" s="1408"/>
      <c r="LXJ1" s="1408"/>
      <c r="LXK1" s="1408"/>
      <c r="LXL1" s="1408"/>
      <c r="LXM1" s="1408"/>
      <c r="LXN1" s="1408"/>
      <c r="LXO1" s="1408"/>
      <c r="LXP1" s="1408"/>
      <c r="LXQ1" s="1408"/>
      <c r="LXR1" s="1408"/>
      <c r="LXS1" s="1408"/>
      <c r="LXT1" s="1408"/>
      <c r="LXU1" s="1408"/>
      <c r="LXV1" s="1408"/>
      <c r="LXW1" s="1408"/>
      <c r="LXX1" s="1408"/>
      <c r="LXY1" s="1408"/>
      <c r="LXZ1" s="1408"/>
      <c r="LYA1" s="1408"/>
      <c r="LYB1" s="1408"/>
      <c r="LYC1" s="1408"/>
      <c r="LYD1" s="1408"/>
      <c r="LYE1" s="1408"/>
      <c r="LYF1" s="1408"/>
      <c r="LYG1" s="1408"/>
      <c r="LYH1" s="1408"/>
      <c r="LYI1" s="1408"/>
      <c r="LYJ1" s="1408"/>
      <c r="LYK1" s="1408"/>
      <c r="LYL1" s="1408"/>
      <c r="LYM1" s="1408"/>
      <c r="LYN1" s="1408"/>
      <c r="LYO1" s="1408"/>
      <c r="LYP1" s="1408"/>
      <c r="LYQ1" s="1408"/>
      <c r="LYR1" s="1408"/>
      <c r="LYS1" s="1408"/>
      <c r="LYT1" s="1408"/>
      <c r="LYU1" s="1408"/>
      <c r="LYV1" s="1408"/>
      <c r="LYW1" s="1408"/>
      <c r="LYX1" s="1408"/>
      <c r="LYY1" s="1408"/>
      <c r="LYZ1" s="1408"/>
      <c r="LZA1" s="1408"/>
      <c r="LZB1" s="1408"/>
      <c r="LZC1" s="1408"/>
      <c r="LZD1" s="1408"/>
      <c r="LZE1" s="1408"/>
      <c r="LZF1" s="1408"/>
      <c r="LZG1" s="1408"/>
      <c r="LZH1" s="1408"/>
      <c r="LZI1" s="1408"/>
      <c r="LZJ1" s="1408"/>
      <c r="LZK1" s="1408"/>
      <c r="LZL1" s="1408"/>
      <c r="LZM1" s="1408"/>
      <c r="LZN1" s="1408"/>
      <c r="LZO1" s="1408"/>
      <c r="LZP1" s="1408"/>
      <c r="LZQ1" s="1408"/>
      <c r="LZR1" s="1408"/>
      <c r="LZS1" s="1408"/>
      <c r="LZT1" s="1408"/>
      <c r="LZU1" s="1408"/>
      <c r="LZV1" s="1408"/>
      <c r="LZW1" s="1408"/>
      <c r="LZX1" s="1408"/>
      <c r="LZY1" s="1408"/>
      <c r="LZZ1" s="1408"/>
      <c r="MAA1" s="1408"/>
      <c r="MAB1" s="1408"/>
      <c r="MAC1" s="1408"/>
      <c r="MAD1" s="1408"/>
      <c r="MAE1" s="1408"/>
      <c r="MAF1" s="1408"/>
      <c r="MAG1" s="1408"/>
      <c r="MAH1" s="1408"/>
      <c r="MAI1" s="1408"/>
      <c r="MAJ1" s="1408"/>
      <c r="MAK1" s="1408"/>
      <c r="MAL1" s="1408"/>
      <c r="MAM1" s="1408"/>
      <c r="MAN1" s="1408"/>
      <c r="MAO1" s="1408"/>
      <c r="MAP1" s="1408"/>
      <c r="MAQ1" s="1408"/>
      <c r="MAR1" s="1408"/>
      <c r="MAS1" s="1408"/>
      <c r="MAT1" s="1408"/>
      <c r="MAU1" s="1408"/>
      <c r="MAV1" s="1408"/>
      <c r="MAW1" s="1408"/>
      <c r="MAX1" s="1408"/>
      <c r="MAY1" s="1408"/>
      <c r="MAZ1" s="1408"/>
      <c r="MBA1" s="1408"/>
      <c r="MBB1" s="1408"/>
      <c r="MBC1" s="1408"/>
      <c r="MBD1" s="1408"/>
      <c r="MBE1" s="1408"/>
      <c r="MBF1" s="1408"/>
      <c r="MBG1" s="1408"/>
      <c r="MBH1" s="1408"/>
      <c r="MBI1" s="1408"/>
      <c r="MBJ1" s="1408"/>
      <c r="MBK1" s="1408"/>
      <c r="MBL1" s="1408"/>
      <c r="MBM1" s="1408"/>
      <c r="MBN1" s="1408"/>
      <c r="MBO1" s="1408"/>
      <c r="MBP1" s="1408"/>
      <c r="MBQ1" s="1408"/>
      <c r="MBR1" s="1408"/>
      <c r="MBS1" s="1408"/>
      <c r="MBT1" s="1408"/>
      <c r="MBU1" s="1408"/>
      <c r="MBV1" s="1408"/>
      <c r="MBW1" s="1408"/>
      <c r="MBX1" s="1408"/>
      <c r="MBY1" s="1408"/>
      <c r="MBZ1" s="1408"/>
      <c r="MCA1" s="1408"/>
      <c r="MCB1" s="1408"/>
      <c r="MCC1" s="1408"/>
      <c r="MCD1" s="1408"/>
      <c r="MCE1" s="1408"/>
      <c r="MCF1" s="1408"/>
      <c r="MCG1" s="1408"/>
      <c r="MCH1" s="1408"/>
      <c r="MCI1" s="1408"/>
      <c r="MCJ1" s="1408"/>
      <c r="MCK1" s="1408"/>
      <c r="MCL1" s="1408"/>
      <c r="MCM1" s="1408"/>
      <c r="MCN1" s="1408"/>
      <c r="MCO1" s="1408"/>
      <c r="MCP1" s="1408"/>
      <c r="MCQ1" s="1408"/>
      <c r="MCR1" s="1408"/>
      <c r="MCS1" s="1408"/>
      <c r="MCT1" s="1408"/>
      <c r="MCU1" s="1408"/>
      <c r="MCV1" s="1408"/>
      <c r="MCW1" s="1408"/>
      <c r="MCX1" s="1408"/>
      <c r="MCY1" s="1408"/>
      <c r="MCZ1" s="1408"/>
      <c r="MDA1" s="1408"/>
      <c r="MDB1" s="1408"/>
      <c r="MDC1" s="1408"/>
      <c r="MDD1" s="1408"/>
      <c r="MDE1" s="1408"/>
      <c r="MDF1" s="1408"/>
      <c r="MDG1" s="1408"/>
      <c r="MDH1" s="1408"/>
      <c r="MDI1" s="1408"/>
      <c r="MDJ1" s="1408"/>
      <c r="MDK1" s="1408"/>
      <c r="MDL1" s="1408"/>
      <c r="MDM1" s="1408"/>
      <c r="MDN1" s="1408"/>
      <c r="MDO1" s="1408"/>
      <c r="MDP1" s="1408"/>
      <c r="MDQ1" s="1408"/>
      <c r="MDR1" s="1408"/>
      <c r="MDS1" s="1408"/>
      <c r="MDT1" s="1408"/>
      <c r="MDU1" s="1408"/>
      <c r="MDV1" s="1408"/>
      <c r="MDW1" s="1408"/>
      <c r="MDX1" s="1408"/>
      <c r="MDY1" s="1408"/>
      <c r="MDZ1" s="1408"/>
      <c r="MEA1" s="1408"/>
      <c r="MEB1" s="1408"/>
      <c r="MEC1" s="1408"/>
      <c r="MED1" s="1408"/>
      <c r="MEE1" s="1408"/>
      <c r="MEF1" s="1408"/>
      <c r="MEG1" s="1408"/>
      <c r="MEH1" s="1408"/>
      <c r="MEI1" s="1408"/>
      <c r="MEJ1" s="1408"/>
      <c r="MEK1" s="1408"/>
      <c r="MEL1" s="1408"/>
      <c r="MEM1" s="1408"/>
      <c r="MEN1" s="1408"/>
      <c r="MEO1" s="1408"/>
      <c r="MEP1" s="1408"/>
      <c r="MEQ1" s="1408"/>
      <c r="MER1" s="1408"/>
      <c r="MES1" s="1408"/>
      <c r="MET1" s="1408"/>
      <c r="MEU1" s="1408"/>
      <c r="MEV1" s="1408"/>
      <c r="MEW1" s="1408"/>
      <c r="MEX1" s="1408"/>
      <c r="MEY1" s="1408"/>
      <c r="MEZ1" s="1408"/>
      <c r="MFA1" s="1408"/>
      <c r="MFB1" s="1408"/>
      <c r="MFC1" s="1408"/>
      <c r="MFD1" s="1408"/>
      <c r="MFE1" s="1408"/>
      <c r="MFF1" s="1408"/>
      <c r="MFG1" s="1408"/>
      <c r="MFH1" s="1408"/>
      <c r="MFI1" s="1408"/>
      <c r="MFJ1" s="1408"/>
      <c r="MFK1" s="1408"/>
      <c r="MFL1" s="1408"/>
      <c r="MFM1" s="1408"/>
      <c r="MFN1" s="1408"/>
      <c r="MFO1" s="1408"/>
      <c r="MFP1" s="1408"/>
      <c r="MFQ1" s="1408"/>
      <c r="MFR1" s="1408"/>
      <c r="MFS1" s="1408"/>
      <c r="MFT1" s="1408"/>
      <c r="MFU1" s="1408"/>
      <c r="MFV1" s="1408"/>
      <c r="MFW1" s="1408"/>
      <c r="MFX1" s="1408"/>
      <c r="MFY1" s="1408"/>
      <c r="MFZ1" s="1408"/>
      <c r="MGA1" s="1408"/>
      <c r="MGB1" s="1408"/>
      <c r="MGC1" s="1408"/>
      <c r="MGD1" s="1408"/>
      <c r="MGE1" s="1408"/>
      <c r="MGF1" s="1408"/>
      <c r="MGG1" s="1408"/>
      <c r="MGH1" s="1408"/>
      <c r="MGI1" s="1408"/>
      <c r="MGJ1" s="1408"/>
      <c r="MGK1" s="1408"/>
      <c r="MGL1" s="1408"/>
      <c r="MGM1" s="1408"/>
      <c r="MGN1" s="1408"/>
      <c r="MGO1" s="1408"/>
      <c r="MGP1" s="1408"/>
      <c r="MGQ1" s="1408"/>
      <c r="MGR1" s="1408"/>
      <c r="MGS1" s="1408"/>
      <c r="MGT1" s="1408"/>
      <c r="MGU1" s="1408"/>
      <c r="MGV1" s="1408"/>
      <c r="MGW1" s="1408"/>
      <c r="MGX1" s="1408"/>
      <c r="MGY1" s="1408"/>
      <c r="MGZ1" s="1408"/>
      <c r="MHA1" s="1408"/>
      <c r="MHB1" s="1408"/>
      <c r="MHC1" s="1408"/>
      <c r="MHD1" s="1408"/>
      <c r="MHE1" s="1408"/>
      <c r="MHF1" s="1408"/>
      <c r="MHG1" s="1408"/>
      <c r="MHH1" s="1408"/>
      <c r="MHI1" s="1408"/>
      <c r="MHJ1" s="1408"/>
      <c r="MHK1" s="1408"/>
      <c r="MHL1" s="1408"/>
      <c r="MHM1" s="1408"/>
      <c r="MHN1" s="1408"/>
      <c r="MHO1" s="1408"/>
      <c r="MHP1" s="1408"/>
      <c r="MHQ1" s="1408"/>
      <c r="MHR1" s="1408"/>
      <c r="MHS1" s="1408"/>
      <c r="MHT1" s="1408"/>
      <c r="MHU1" s="1408"/>
      <c r="MHV1" s="1408"/>
      <c r="MHW1" s="1408"/>
      <c r="MHX1" s="1408"/>
      <c r="MHY1" s="1408"/>
      <c r="MHZ1" s="1408"/>
      <c r="MIA1" s="1408"/>
      <c r="MIB1" s="1408"/>
      <c r="MIC1" s="1408"/>
      <c r="MID1" s="1408"/>
      <c r="MIE1" s="1408"/>
      <c r="MIF1" s="1408"/>
      <c r="MIG1" s="1408"/>
      <c r="MIH1" s="1408"/>
      <c r="MII1" s="1408"/>
      <c r="MIJ1" s="1408"/>
      <c r="MIK1" s="1408"/>
      <c r="MIL1" s="1408"/>
      <c r="MIM1" s="1408"/>
      <c r="MIN1" s="1408"/>
      <c r="MIO1" s="1408"/>
      <c r="MIP1" s="1408"/>
      <c r="MIQ1" s="1408"/>
      <c r="MIR1" s="1408"/>
      <c r="MIS1" s="1408"/>
      <c r="MIT1" s="1408"/>
      <c r="MIU1" s="1408"/>
      <c r="MIV1" s="1408"/>
      <c r="MIW1" s="1408"/>
      <c r="MIX1" s="1408"/>
      <c r="MIY1" s="1408"/>
      <c r="MIZ1" s="1408"/>
      <c r="MJA1" s="1408"/>
      <c r="MJB1" s="1408"/>
      <c r="MJC1" s="1408"/>
      <c r="MJD1" s="1408"/>
      <c r="MJE1" s="1408"/>
      <c r="MJF1" s="1408"/>
      <c r="MJG1" s="1408"/>
      <c r="MJH1" s="1408"/>
      <c r="MJI1" s="1408"/>
      <c r="MJJ1" s="1408"/>
      <c r="MJK1" s="1408"/>
      <c r="MJL1" s="1408"/>
      <c r="MJM1" s="1408"/>
      <c r="MJN1" s="1408"/>
      <c r="MJO1" s="1408"/>
      <c r="MJP1" s="1408"/>
      <c r="MJQ1" s="1408"/>
      <c r="MJR1" s="1408"/>
      <c r="MJS1" s="1408"/>
      <c r="MJT1" s="1408"/>
      <c r="MJU1" s="1408"/>
      <c r="MJV1" s="1408"/>
      <c r="MJW1" s="1408"/>
      <c r="MJX1" s="1408"/>
      <c r="MJY1" s="1408"/>
      <c r="MJZ1" s="1408"/>
      <c r="MKA1" s="1408"/>
      <c r="MKB1" s="1408"/>
      <c r="MKC1" s="1408"/>
      <c r="MKD1" s="1408"/>
      <c r="MKE1" s="1408"/>
      <c r="MKF1" s="1408"/>
      <c r="MKG1" s="1408"/>
      <c r="MKH1" s="1408"/>
      <c r="MKI1" s="1408"/>
      <c r="MKJ1" s="1408"/>
      <c r="MKK1" s="1408"/>
      <c r="MKL1" s="1408"/>
      <c r="MKM1" s="1408"/>
      <c r="MKN1" s="1408"/>
      <c r="MKO1" s="1408"/>
      <c r="MKP1" s="1408"/>
      <c r="MKQ1" s="1408"/>
      <c r="MKR1" s="1408"/>
      <c r="MKS1" s="1408"/>
      <c r="MKT1" s="1408"/>
      <c r="MKU1" s="1408"/>
      <c r="MKV1" s="1408"/>
      <c r="MKW1" s="1408"/>
      <c r="MKX1" s="1408"/>
      <c r="MKY1" s="1408"/>
      <c r="MKZ1" s="1408"/>
      <c r="MLA1" s="1408"/>
      <c r="MLB1" s="1408"/>
      <c r="MLC1" s="1408"/>
      <c r="MLD1" s="1408"/>
      <c r="MLE1" s="1408"/>
      <c r="MLF1" s="1408"/>
      <c r="MLG1" s="1408"/>
      <c r="MLH1" s="1408"/>
      <c r="MLI1" s="1408"/>
      <c r="MLJ1" s="1408"/>
      <c r="MLK1" s="1408"/>
      <c r="MLL1" s="1408"/>
      <c r="MLM1" s="1408"/>
      <c r="MLN1" s="1408"/>
      <c r="MLO1" s="1408"/>
      <c r="MLP1" s="1408"/>
      <c r="MLQ1" s="1408"/>
      <c r="MLR1" s="1408"/>
      <c r="MLS1" s="1408"/>
      <c r="MLT1" s="1408"/>
      <c r="MLU1" s="1408"/>
      <c r="MLV1" s="1408"/>
      <c r="MLW1" s="1408"/>
      <c r="MLX1" s="1408"/>
      <c r="MLY1" s="1408"/>
      <c r="MLZ1" s="1408"/>
      <c r="MMA1" s="1408"/>
      <c r="MMB1" s="1408"/>
      <c r="MMC1" s="1408"/>
      <c r="MMD1" s="1408"/>
      <c r="MME1" s="1408"/>
      <c r="MMF1" s="1408"/>
      <c r="MMG1" s="1408"/>
      <c r="MMH1" s="1408"/>
      <c r="MMI1" s="1408"/>
      <c r="MMJ1" s="1408"/>
      <c r="MMK1" s="1408"/>
      <c r="MML1" s="1408"/>
      <c r="MMM1" s="1408"/>
      <c r="MMN1" s="1408"/>
      <c r="MMO1" s="1408"/>
      <c r="MMP1" s="1408"/>
      <c r="MMQ1" s="1408"/>
      <c r="MMR1" s="1408"/>
      <c r="MMS1" s="1408"/>
      <c r="MMT1" s="1408"/>
      <c r="MMU1" s="1408"/>
      <c r="MMV1" s="1408"/>
      <c r="MMW1" s="1408"/>
      <c r="MMX1" s="1408"/>
      <c r="MMY1" s="1408"/>
      <c r="MMZ1" s="1408"/>
      <c r="MNA1" s="1408"/>
      <c r="MNB1" s="1408"/>
      <c r="MNC1" s="1408"/>
      <c r="MND1" s="1408"/>
      <c r="MNE1" s="1408"/>
      <c r="MNF1" s="1408"/>
      <c r="MNG1" s="1408"/>
      <c r="MNH1" s="1408"/>
      <c r="MNI1" s="1408"/>
      <c r="MNJ1" s="1408"/>
      <c r="MNK1" s="1408"/>
      <c r="MNL1" s="1408"/>
      <c r="MNM1" s="1408"/>
      <c r="MNN1" s="1408"/>
      <c r="MNO1" s="1408"/>
      <c r="MNP1" s="1408"/>
      <c r="MNQ1" s="1408"/>
      <c r="MNR1" s="1408"/>
      <c r="MNS1" s="1408"/>
      <c r="MNT1" s="1408"/>
      <c r="MNU1" s="1408"/>
      <c r="MNV1" s="1408"/>
      <c r="MNW1" s="1408"/>
      <c r="MNX1" s="1408"/>
      <c r="MNY1" s="1408"/>
      <c r="MNZ1" s="1408"/>
      <c r="MOA1" s="1408"/>
      <c r="MOB1" s="1408"/>
      <c r="MOC1" s="1408"/>
      <c r="MOD1" s="1408"/>
      <c r="MOE1" s="1408"/>
      <c r="MOF1" s="1408"/>
      <c r="MOG1" s="1408"/>
      <c r="MOH1" s="1408"/>
      <c r="MOI1" s="1408"/>
      <c r="MOJ1" s="1408"/>
      <c r="MOK1" s="1408"/>
      <c r="MOL1" s="1408"/>
      <c r="MOM1" s="1408"/>
      <c r="MON1" s="1408"/>
      <c r="MOO1" s="1408"/>
      <c r="MOP1" s="1408"/>
      <c r="MOQ1" s="1408"/>
      <c r="MOR1" s="1408"/>
      <c r="MOS1" s="1408"/>
      <c r="MOT1" s="1408"/>
      <c r="MOU1" s="1408"/>
      <c r="MOV1" s="1408"/>
      <c r="MOW1" s="1408"/>
      <c r="MOX1" s="1408"/>
      <c r="MOY1" s="1408"/>
      <c r="MOZ1" s="1408"/>
      <c r="MPA1" s="1408"/>
      <c r="MPB1" s="1408"/>
      <c r="MPC1" s="1408"/>
      <c r="MPD1" s="1408"/>
      <c r="MPE1" s="1408"/>
      <c r="MPF1" s="1408"/>
      <c r="MPG1" s="1408"/>
      <c r="MPH1" s="1408"/>
      <c r="MPI1" s="1408"/>
      <c r="MPJ1" s="1408"/>
      <c r="MPK1" s="1408"/>
      <c r="MPL1" s="1408"/>
      <c r="MPM1" s="1408"/>
      <c r="MPN1" s="1408"/>
      <c r="MPO1" s="1408"/>
      <c r="MPP1" s="1408"/>
      <c r="MPQ1" s="1408"/>
      <c r="MPR1" s="1408"/>
      <c r="MPS1" s="1408"/>
      <c r="MPT1" s="1408"/>
      <c r="MPU1" s="1408"/>
      <c r="MPV1" s="1408"/>
      <c r="MPW1" s="1408"/>
      <c r="MPX1" s="1408"/>
      <c r="MPY1" s="1408"/>
      <c r="MPZ1" s="1408"/>
      <c r="MQA1" s="1408"/>
      <c r="MQB1" s="1408"/>
      <c r="MQC1" s="1408"/>
      <c r="MQD1" s="1408"/>
      <c r="MQE1" s="1408"/>
      <c r="MQF1" s="1408"/>
      <c r="MQG1" s="1408"/>
      <c r="MQH1" s="1408"/>
      <c r="MQI1" s="1408"/>
      <c r="MQJ1" s="1408"/>
      <c r="MQK1" s="1408"/>
      <c r="MQL1" s="1408"/>
      <c r="MQM1" s="1408"/>
      <c r="MQN1" s="1408"/>
      <c r="MQO1" s="1408"/>
      <c r="MQP1" s="1408"/>
      <c r="MQQ1" s="1408"/>
      <c r="MQR1" s="1408"/>
      <c r="MQS1" s="1408"/>
      <c r="MQT1" s="1408"/>
      <c r="MQU1" s="1408"/>
      <c r="MQV1" s="1408"/>
      <c r="MQW1" s="1408"/>
      <c r="MQX1" s="1408"/>
      <c r="MQY1" s="1408"/>
      <c r="MQZ1" s="1408"/>
      <c r="MRA1" s="1408"/>
      <c r="MRB1" s="1408"/>
      <c r="MRC1" s="1408"/>
      <c r="MRD1" s="1408"/>
      <c r="MRE1" s="1408"/>
      <c r="MRF1" s="1408"/>
      <c r="MRG1" s="1408"/>
      <c r="MRH1" s="1408"/>
      <c r="MRI1" s="1408"/>
      <c r="MRJ1" s="1408"/>
      <c r="MRK1" s="1408"/>
      <c r="MRL1" s="1408"/>
      <c r="MRM1" s="1408"/>
      <c r="MRN1" s="1408"/>
      <c r="MRO1" s="1408"/>
      <c r="MRP1" s="1408"/>
      <c r="MRQ1" s="1408"/>
      <c r="MRR1" s="1408"/>
      <c r="MRS1" s="1408"/>
      <c r="MRT1" s="1408"/>
      <c r="MRU1" s="1408"/>
      <c r="MRV1" s="1408"/>
      <c r="MRW1" s="1408"/>
      <c r="MRX1" s="1408"/>
      <c r="MRY1" s="1408"/>
      <c r="MRZ1" s="1408"/>
      <c r="MSA1" s="1408"/>
      <c r="MSB1" s="1408"/>
      <c r="MSC1" s="1408"/>
      <c r="MSD1" s="1408"/>
      <c r="MSE1" s="1408"/>
      <c r="MSF1" s="1408"/>
      <c r="MSG1" s="1408"/>
      <c r="MSH1" s="1408"/>
      <c r="MSI1" s="1408"/>
      <c r="MSJ1" s="1408"/>
      <c r="MSK1" s="1408"/>
      <c r="MSL1" s="1408"/>
      <c r="MSM1" s="1408"/>
      <c r="MSN1" s="1408"/>
      <c r="MSO1" s="1408"/>
      <c r="MSP1" s="1408"/>
      <c r="MSQ1" s="1408"/>
      <c r="MSR1" s="1408"/>
      <c r="MSS1" s="1408"/>
      <c r="MST1" s="1408"/>
      <c r="MSU1" s="1408"/>
      <c r="MSV1" s="1408"/>
      <c r="MSW1" s="1408"/>
      <c r="MSX1" s="1408"/>
      <c r="MSY1" s="1408"/>
      <c r="MSZ1" s="1408"/>
      <c r="MTA1" s="1408"/>
      <c r="MTB1" s="1408"/>
      <c r="MTC1" s="1408"/>
      <c r="MTD1" s="1408"/>
      <c r="MTE1" s="1408"/>
      <c r="MTF1" s="1408"/>
      <c r="MTG1" s="1408"/>
      <c r="MTH1" s="1408"/>
      <c r="MTI1" s="1408"/>
      <c r="MTJ1" s="1408"/>
      <c r="MTK1" s="1408"/>
      <c r="MTL1" s="1408"/>
      <c r="MTM1" s="1408"/>
      <c r="MTN1" s="1408"/>
      <c r="MTO1" s="1408"/>
      <c r="MTP1" s="1408"/>
      <c r="MTQ1" s="1408"/>
      <c r="MTR1" s="1408"/>
      <c r="MTS1" s="1408"/>
      <c r="MTT1" s="1408"/>
      <c r="MTU1" s="1408"/>
      <c r="MTV1" s="1408"/>
      <c r="MTW1" s="1408"/>
      <c r="MTX1" s="1408"/>
      <c r="MTY1" s="1408"/>
      <c r="MTZ1" s="1408"/>
      <c r="MUA1" s="1408"/>
      <c r="MUB1" s="1408"/>
      <c r="MUC1" s="1408"/>
      <c r="MUD1" s="1408"/>
      <c r="MUE1" s="1408"/>
      <c r="MUF1" s="1408"/>
      <c r="MUG1" s="1408"/>
      <c r="MUH1" s="1408"/>
      <c r="MUI1" s="1408"/>
      <c r="MUJ1" s="1408"/>
      <c r="MUK1" s="1408"/>
      <c r="MUL1" s="1408"/>
      <c r="MUM1" s="1408"/>
      <c r="MUN1" s="1408"/>
      <c r="MUO1" s="1408"/>
      <c r="MUP1" s="1408"/>
      <c r="MUQ1" s="1408"/>
      <c r="MUR1" s="1408"/>
      <c r="MUS1" s="1408"/>
      <c r="MUT1" s="1408"/>
      <c r="MUU1" s="1408"/>
      <c r="MUV1" s="1408"/>
      <c r="MUW1" s="1408"/>
      <c r="MUX1" s="1408"/>
      <c r="MUY1" s="1408"/>
      <c r="MUZ1" s="1408"/>
      <c r="MVA1" s="1408"/>
      <c r="MVB1" s="1408"/>
      <c r="MVC1" s="1408"/>
      <c r="MVD1" s="1408"/>
      <c r="MVE1" s="1408"/>
      <c r="MVF1" s="1408"/>
      <c r="MVG1" s="1408"/>
      <c r="MVH1" s="1408"/>
      <c r="MVI1" s="1408"/>
      <c r="MVJ1" s="1408"/>
      <c r="MVK1" s="1408"/>
      <c r="MVL1" s="1408"/>
      <c r="MVM1" s="1408"/>
      <c r="MVN1" s="1408"/>
      <c r="MVO1" s="1408"/>
      <c r="MVP1" s="1408"/>
      <c r="MVQ1" s="1408"/>
      <c r="MVR1" s="1408"/>
      <c r="MVS1" s="1408"/>
      <c r="MVT1" s="1408"/>
      <c r="MVU1" s="1408"/>
      <c r="MVV1" s="1408"/>
      <c r="MVW1" s="1408"/>
      <c r="MVX1" s="1408"/>
      <c r="MVY1" s="1408"/>
      <c r="MVZ1" s="1408"/>
      <c r="MWA1" s="1408"/>
      <c r="MWB1" s="1408"/>
      <c r="MWC1" s="1408"/>
      <c r="MWD1" s="1408"/>
      <c r="MWE1" s="1408"/>
      <c r="MWF1" s="1408"/>
      <c r="MWG1" s="1408"/>
      <c r="MWH1" s="1408"/>
      <c r="MWI1" s="1408"/>
      <c r="MWJ1" s="1408"/>
      <c r="MWK1" s="1408"/>
      <c r="MWL1" s="1408"/>
      <c r="MWM1" s="1408"/>
      <c r="MWN1" s="1408"/>
      <c r="MWO1" s="1408"/>
      <c r="MWP1" s="1408"/>
      <c r="MWQ1" s="1408"/>
      <c r="MWR1" s="1408"/>
      <c r="MWS1" s="1408"/>
      <c r="MWT1" s="1408"/>
      <c r="MWU1" s="1408"/>
      <c r="MWV1" s="1408"/>
      <c r="MWW1" s="1408"/>
      <c r="MWX1" s="1408"/>
      <c r="MWY1" s="1408"/>
      <c r="MWZ1" s="1408"/>
      <c r="MXA1" s="1408"/>
      <c r="MXB1" s="1408"/>
      <c r="MXC1" s="1408"/>
      <c r="MXD1" s="1408"/>
      <c r="MXE1" s="1408"/>
      <c r="MXF1" s="1408"/>
      <c r="MXG1" s="1408"/>
      <c r="MXH1" s="1408"/>
      <c r="MXI1" s="1408"/>
      <c r="MXJ1" s="1408"/>
      <c r="MXK1" s="1408"/>
      <c r="MXL1" s="1408"/>
      <c r="MXM1" s="1408"/>
      <c r="MXN1" s="1408"/>
      <c r="MXO1" s="1408"/>
      <c r="MXP1" s="1408"/>
      <c r="MXQ1" s="1408"/>
      <c r="MXR1" s="1408"/>
      <c r="MXS1" s="1408"/>
      <c r="MXT1" s="1408"/>
      <c r="MXU1" s="1408"/>
      <c r="MXV1" s="1408"/>
      <c r="MXW1" s="1408"/>
      <c r="MXX1" s="1408"/>
      <c r="MXY1" s="1408"/>
      <c r="MXZ1" s="1408"/>
      <c r="MYA1" s="1408"/>
      <c r="MYB1" s="1408"/>
      <c r="MYC1" s="1408"/>
      <c r="MYD1" s="1408"/>
      <c r="MYE1" s="1408"/>
      <c r="MYF1" s="1408"/>
      <c r="MYG1" s="1408"/>
      <c r="MYH1" s="1408"/>
      <c r="MYI1" s="1408"/>
      <c r="MYJ1" s="1408"/>
      <c r="MYK1" s="1408"/>
      <c r="MYL1" s="1408"/>
      <c r="MYM1" s="1408"/>
      <c r="MYN1" s="1408"/>
      <c r="MYO1" s="1408"/>
      <c r="MYP1" s="1408"/>
      <c r="MYQ1" s="1408"/>
      <c r="MYR1" s="1408"/>
      <c r="MYS1" s="1408"/>
      <c r="MYT1" s="1408"/>
      <c r="MYU1" s="1408"/>
      <c r="MYV1" s="1408"/>
      <c r="MYW1" s="1408"/>
      <c r="MYX1" s="1408"/>
      <c r="MYY1" s="1408"/>
      <c r="MYZ1" s="1408"/>
      <c r="MZA1" s="1408"/>
      <c r="MZB1" s="1408"/>
      <c r="MZC1" s="1408"/>
      <c r="MZD1" s="1408"/>
      <c r="MZE1" s="1408"/>
      <c r="MZF1" s="1408"/>
      <c r="MZG1" s="1408"/>
      <c r="MZH1" s="1408"/>
      <c r="MZI1" s="1408"/>
      <c r="MZJ1" s="1408"/>
      <c r="MZK1" s="1408"/>
      <c r="MZL1" s="1408"/>
      <c r="MZM1" s="1408"/>
      <c r="MZN1" s="1408"/>
      <c r="MZO1" s="1408"/>
      <c r="MZP1" s="1408"/>
      <c r="MZQ1" s="1408"/>
      <c r="MZR1" s="1408"/>
      <c r="MZS1" s="1408"/>
      <c r="MZT1" s="1408"/>
      <c r="MZU1" s="1408"/>
      <c r="MZV1" s="1408"/>
      <c r="MZW1" s="1408"/>
      <c r="MZX1" s="1408"/>
      <c r="MZY1" s="1408"/>
      <c r="MZZ1" s="1408"/>
      <c r="NAA1" s="1408"/>
      <c r="NAB1" s="1408"/>
      <c r="NAC1" s="1408"/>
      <c r="NAD1" s="1408"/>
      <c r="NAE1" s="1408"/>
      <c r="NAF1" s="1408"/>
      <c r="NAG1" s="1408"/>
      <c r="NAH1" s="1408"/>
      <c r="NAI1" s="1408"/>
      <c r="NAJ1" s="1408"/>
      <c r="NAK1" s="1408"/>
      <c r="NAL1" s="1408"/>
      <c r="NAM1" s="1408"/>
      <c r="NAN1" s="1408"/>
      <c r="NAO1" s="1408"/>
      <c r="NAP1" s="1408"/>
      <c r="NAQ1" s="1408"/>
      <c r="NAR1" s="1408"/>
      <c r="NAS1" s="1408"/>
      <c r="NAT1" s="1408"/>
      <c r="NAU1" s="1408"/>
      <c r="NAV1" s="1408"/>
      <c r="NAW1" s="1408"/>
      <c r="NAX1" s="1408"/>
      <c r="NAY1" s="1408"/>
      <c r="NAZ1" s="1408"/>
      <c r="NBA1" s="1408"/>
      <c r="NBB1" s="1408"/>
      <c r="NBC1" s="1408"/>
      <c r="NBD1" s="1408"/>
      <c r="NBE1" s="1408"/>
      <c r="NBF1" s="1408"/>
      <c r="NBG1" s="1408"/>
      <c r="NBH1" s="1408"/>
      <c r="NBI1" s="1408"/>
      <c r="NBJ1" s="1408"/>
      <c r="NBK1" s="1408"/>
      <c r="NBL1" s="1408"/>
      <c r="NBM1" s="1408"/>
      <c r="NBN1" s="1408"/>
      <c r="NBO1" s="1408"/>
      <c r="NBP1" s="1408"/>
      <c r="NBQ1" s="1408"/>
      <c r="NBR1" s="1408"/>
      <c r="NBS1" s="1408"/>
      <c r="NBT1" s="1408"/>
      <c r="NBU1" s="1408"/>
      <c r="NBV1" s="1408"/>
      <c r="NBW1" s="1408"/>
      <c r="NBX1" s="1408"/>
      <c r="NBY1" s="1408"/>
      <c r="NBZ1" s="1408"/>
      <c r="NCA1" s="1408"/>
      <c r="NCB1" s="1408"/>
      <c r="NCC1" s="1408"/>
      <c r="NCD1" s="1408"/>
      <c r="NCE1" s="1408"/>
      <c r="NCF1" s="1408"/>
      <c r="NCG1" s="1408"/>
      <c r="NCH1" s="1408"/>
      <c r="NCI1" s="1408"/>
      <c r="NCJ1" s="1408"/>
      <c r="NCK1" s="1408"/>
      <c r="NCL1" s="1408"/>
      <c r="NCM1" s="1408"/>
      <c r="NCN1" s="1408"/>
      <c r="NCO1" s="1408"/>
      <c r="NCP1" s="1408"/>
      <c r="NCQ1" s="1408"/>
      <c r="NCR1" s="1408"/>
      <c r="NCS1" s="1408"/>
      <c r="NCT1" s="1408"/>
      <c r="NCU1" s="1408"/>
      <c r="NCV1" s="1408"/>
      <c r="NCW1" s="1408"/>
      <c r="NCX1" s="1408"/>
      <c r="NCY1" s="1408"/>
      <c r="NCZ1" s="1408"/>
      <c r="NDA1" s="1408"/>
      <c r="NDB1" s="1408"/>
      <c r="NDC1" s="1408"/>
      <c r="NDD1" s="1408"/>
      <c r="NDE1" s="1408"/>
      <c r="NDF1" s="1408"/>
      <c r="NDG1" s="1408"/>
      <c r="NDH1" s="1408"/>
      <c r="NDI1" s="1408"/>
      <c r="NDJ1" s="1408"/>
      <c r="NDK1" s="1408"/>
      <c r="NDL1" s="1408"/>
      <c r="NDM1" s="1408"/>
      <c r="NDN1" s="1408"/>
      <c r="NDO1" s="1408"/>
      <c r="NDP1" s="1408"/>
      <c r="NDQ1" s="1408"/>
      <c r="NDR1" s="1408"/>
      <c r="NDS1" s="1408"/>
      <c r="NDT1" s="1408"/>
      <c r="NDU1" s="1408"/>
      <c r="NDV1" s="1408"/>
      <c r="NDW1" s="1408"/>
      <c r="NDX1" s="1408"/>
      <c r="NDY1" s="1408"/>
      <c r="NDZ1" s="1408"/>
      <c r="NEA1" s="1408"/>
      <c r="NEB1" s="1408"/>
      <c r="NEC1" s="1408"/>
      <c r="NED1" s="1408"/>
      <c r="NEE1" s="1408"/>
      <c r="NEF1" s="1408"/>
      <c r="NEG1" s="1408"/>
      <c r="NEH1" s="1408"/>
      <c r="NEI1" s="1408"/>
      <c r="NEJ1" s="1408"/>
      <c r="NEK1" s="1408"/>
      <c r="NEL1" s="1408"/>
      <c r="NEM1" s="1408"/>
      <c r="NEN1" s="1408"/>
      <c r="NEO1" s="1408"/>
      <c r="NEP1" s="1408"/>
      <c r="NEQ1" s="1408"/>
      <c r="NER1" s="1408"/>
      <c r="NES1" s="1408"/>
      <c r="NET1" s="1408"/>
      <c r="NEU1" s="1408"/>
      <c r="NEV1" s="1408"/>
      <c r="NEW1" s="1408"/>
      <c r="NEX1" s="1408"/>
      <c r="NEY1" s="1408"/>
      <c r="NEZ1" s="1408"/>
      <c r="NFA1" s="1408"/>
      <c r="NFB1" s="1408"/>
      <c r="NFC1" s="1408"/>
      <c r="NFD1" s="1408"/>
      <c r="NFE1" s="1408"/>
      <c r="NFF1" s="1408"/>
      <c r="NFG1" s="1408"/>
      <c r="NFH1" s="1408"/>
      <c r="NFI1" s="1408"/>
      <c r="NFJ1" s="1408"/>
      <c r="NFK1" s="1408"/>
      <c r="NFL1" s="1408"/>
      <c r="NFM1" s="1408"/>
      <c r="NFN1" s="1408"/>
      <c r="NFO1" s="1408"/>
      <c r="NFP1" s="1408"/>
      <c r="NFQ1" s="1408"/>
      <c r="NFR1" s="1408"/>
      <c r="NFS1" s="1408"/>
      <c r="NFT1" s="1408"/>
      <c r="NFU1" s="1408"/>
      <c r="NFV1" s="1408"/>
      <c r="NFW1" s="1408"/>
      <c r="NFX1" s="1408"/>
      <c r="NFY1" s="1408"/>
      <c r="NFZ1" s="1408"/>
      <c r="NGA1" s="1408"/>
      <c r="NGB1" s="1408"/>
      <c r="NGC1" s="1408"/>
      <c r="NGD1" s="1408"/>
      <c r="NGE1" s="1408"/>
      <c r="NGF1" s="1408"/>
      <c r="NGG1" s="1408"/>
      <c r="NGH1" s="1408"/>
      <c r="NGI1" s="1408"/>
      <c r="NGJ1" s="1408"/>
      <c r="NGK1" s="1408"/>
      <c r="NGL1" s="1408"/>
      <c r="NGM1" s="1408"/>
      <c r="NGN1" s="1408"/>
      <c r="NGO1" s="1408"/>
      <c r="NGP1" s="1408"/>
      <c r="NGQ1" s="1408"/>
      <c r="NGR1" s="1408"/>
      <c r="NGS1" s="1408"/>
      <c r="NGT1" s="1408"/>
      <c r="NGU1" s="1408"/>
      <c r="NGV1" s="1408"/>
      <c r="NGW1" s="1408"/>
      <c r="NGX1" s="1408"/>
      <c r="NGY1" s="1408"/>
      <c r="NGZ1" s="1408"/>
      <c r="NHA1" s="1408"/>
      <c r="NHB1" s="1408"/>
      <c r="NHC1" s="1408"/>
      <c r="NHD1" s="1408"/>
      <c r="NHE1" s="1408"/>
      <c r="NHF1" s="1408"/>
      <c r="NHG1" s="1408"/>
      <c r="NHH1" s="1408"/>
      <c r="NHI1" s="1408"/>
      <c r="NHJ1" s="1408"/>
      <c r="NHK1" s="1408"/>
      <c r="NHL1" s="1408"/>
      <c r="NHM1" s="1408"/>
      <c r="NHN1" s="1408"/>
      <c r="NHO1" s="1408"/>
      <c r="NHP1" s="1408"/>
      <c r="NHQ1" s="1408"/>
      <c r="NHR1" s="1408"/>
      <c r="NHS1" s="1408"/>
      <c r="NHT1" s="1408"/>
      <c r="NHU1" s="1408"/>
      <c r="NHV1" s="1408"/>
      <c r="NHW1" s="1408"/>
      <c r="NHX1" s="1408"/>
      <c r="NHY1" s="1408"/>
      <c r="NHZ1" s="1408"/>
      <c r="NIA1" s="1408"/>
      <c r="NIB1" s="1408"/>
      <c r="NIC1" s="1408"/>
      <c r="NID1" s="1408"/>
      <c r="NIE1" s="1408"/>
      <c r="NIF1" s="1408"/>
      <c r="NIG1" s="1408"/>
      <c r="NIH1" s="1408"/>
      <c r="NII1" s="1408"/>
      <c r="NIJ1" s="1408"/>
      <c r="NIK1" s="1408"/>
      <c r="NIL1" s="1408"/>
      <c r="NIM1" s="1408"/>
      <c r="NIN1" s="1408"/>
      <c r="NIO1" s="1408"/>
      <c r="NIP1" s="1408"/>
      <c r="NIQ1" s="1408"/>
      <c r="NIR1" s="1408"/>
      <c r="NIS1" s="1408"/>
      <c r="NIT1" s="1408"/>
      <c r="NIU1" s="1408"/>
      <c r="NIV1" s="1408"/>
      <c r="NIW1" s="1408"/>
      <c r="NIX1" s="1408"/>
      <c r="NIY1" s="1408"/>
      <c r="NIZ1" s="1408"/>
      <c r="NJA1" s="1408"/>
      <c r="NJB1" s="1408"/>
      <c r="NJC1" s="1408"/>
      <c r="NJD1" s="1408"/>
      <c r="NJE1" s="1408"/>
      <c r="NJF1" s="1408"/>
      <c r="NJG1" s="1408"/>
      <c r="NJH1" s="1408"/>
      <c r="NJI1" s="1408"/>
      <c r="NJJ1" s="1408"/>
      <c r="NJK1" s="1408"/>
      <c r="NJL1" s="1408"/>
      <c r="NJM1" s="1408"/>
      <c r="NJN1" s="1408"/>
      <c r="NJO1" s="1408"/>
      <c r="NJP1" s="1408"/>
      <c r="NJQ1" s="1408"/>
      <c r="NJR1" s="1408"/>
      <c r="NJS1" s="1408"/>
      <c r="NJT1" s="1408"/>
      <c r="NJU1" s="1408"/>
      <c r="NJV1" s="1408"/>
      <c r="NJW1" s="1408"/>
      <c r="NJX1" s="1408"/>
      <c r="NJY1" s="1408"/>
      <c r="NJZ1" s="1408"/>
      <c r="NKA1" s="1408"/>
      <c r="NKB1" s="1408"/>
      <c r="NKC1" s="1408"/>
      <c r="NKD1" s="1408"/>
      <c r="NKE1" s="1408"/>
      <c r="NKF1" s="1408"/>
      <c r="NKG1" s="1408"/>
      <c r="NKH1" s="1408"/>
      <c r="NKI1" s="1408"/>
      <c r="NKJ1" s="1408"/>
      <c r="NKK1" s="1408"/>
      <c r="NKL1" s="1408"/>
      <c r="NKM1" s="1408"/>
      <c r="NKN1" s="1408"/>
      <c r="NKO1" s="1408"/>
      <c r="NKP1" s="1408"/>
      <c r="NKQ1" s="1408"/>
      <c r="NKR1" s="1408"/>
      <c r="NKS1" s="1408"/>
      <c r="NKT1" s="1408"/>
      <c r="NKU1" s="1408"/>
      <c r="NKV1" s="1408"/>
      <c r="NKW1" s="1408"/>
      <c r="NKX1" s="1408"/>
      <c r="NKY1" s="1408"/>
      <c r="NKZ1" s="1408"/>
      <c r="NLA1" s="1408"/>
      <c r="NLB1" s="1408"/>
      <c r="NLC1" s="1408"/>
      <c r="NLD1" s="1408"/>
      <c r="NLE1" s="1408"/>
      <c r="NLF1" s="1408"/>
      <c r="NLG1" s="1408"/>
      <c r="NLH1" s="1408"/>
      <c r="NLI1" s="1408"/>
      <c r="NLJ1" s="1408"/>
      <c r="NLK1" s="1408"/>
      <c r="NLL1" s="1408"/>
      <c r="NLM1" s="1408"/>
      <c r="NLN1" s="1408"/>
      <c r="NLO1" s="1408"/>
      <c r="NLP1" s="1408"/>
      <c r="NLQ1" s="1408"/>
      <c r="NLR1" s="1408"/>
      <c r="NLS1" s="1408"/>
      <c r="NLT1" s="1408"/>
      <c r="NLU1" s="1408"/>
      <c r="NLV1" s="1408"/>
      <c r="NLW1" s="1408"/>
      <c r="NLX1" s="1408"/>
      <c r="NLY1" s="1408"/>
      <c r="NLZ1" s="1408"/>
      <c r="NMA1" s="1408"/>
      <c r="NMB1" s="1408"/>
      <c r="NMC1" s="1408"/>
      <c r="NMD1" s="1408"/>
      <c r="NME1" s="1408"/>
      <c r="NMF1" s="1408"/>
      <c r="NMG1" s="1408"/>
      <c r="NMH1" s="1408"/>
      <c r="NMI1" s="1408"/>
      <c r="NMJ1" s="1408"/>
      <c r="NMK1" s="1408"/>
      <c r="NML1" s="1408"/>
      <c r="NMM1" s="1408"/>
      <c r="NMN1" s="1408"/>
      <c r="NMO1" s="1408"/>
      <c r="NMP1" s="1408"/>
      <c r="NMQ1" s="1408"/>
      <c r="NMR1" s="1408"/>
      <c r="NMS1" s="1408"/>
      <c r="NMT1" s="1408"/>
      <c r="NMU1" s="1408"/>
      <c r="NMV1" s="1408"/>
      <c r="NMW1" s="1408"/>
      <c r="NMX1" s="1408"/>
      <c r="NMY1" s="1408"/>
      <c r="NMZ1" s="1408"/>
      <c r="NNA1" s="1408"/>
      <c r="NNB1" s="1408"/>
      <c r="NNC1" s="1408"/>
      <c r="NND1" s="1408"/>
      <c r="NNE1" s="1408"/>
      <c r="NNF1" s="1408"/>
      <c r="NNG1" s="1408"/>
      <c r="NNH1" s="1408"/>
      <c r="NNI1" s="1408"/>
      <c r="NNJ1" s="1408"/>
      <c r="NNK1" s="1408"/>
      <c r="NNL1" s="1408"/>
      <c r="NNM1" s="1408"/>
      <c r="NNN1" s="1408"/>
      <c r="NNO1" s="1408"/>
      <c r="NNP1" s="1408"/>
      <c r="NNQ1" s="1408"/>
      <c r="NNR1" s="1408"/>
      <c r="NNS1" s="1408"/>
      <c r="NNT1" s="1408"/>
      <c r="NNU1" s="1408"/>
      <c r="NNV1" s="1408"/>
      <c r="NNW1" s="1408"/>
      <c r="NNX1" s="1408"/>
      <c r="NNY1" s="1408"/>
      <c r="NNZ1" s="1408"/>
      <c r="NOA1" s="1408"/>
      <c r="NOB1" s="1408"/>
      <c r="NOC1" s="1408"/>
      <c r="NOD1" s="1408"/>
      <c r="NOE1" s="1408"/>
      <c r="NOF1" s="1408"/>
      <c r="NOG1" s="1408"/>
      <c r="NOH1" s="1408"/>
      <c r="NOI1" s="1408"/>
      <c r="NOJ1" s="1408"/>
      <c r="NOK1" s="1408"/>
      <c r="NOL1" s="1408"/>
      <c r="NOM1" s="1408"/>
      <c r="NON1" s="1408"/>
      <c r="NOO1" s="1408"/>
      <c r="NOP1" s="1408"/>
      <c r="NOQ1" s="1408"/>
      <c r="NOR1" s="1408"/>
      <c r="NOS1" s="1408"/>
      <c r="NOT1" s="1408"/>
      <c r="NOU1" s="1408"/>
      <c r="NOV1" s="1408"/>
      <c r="NOW1" s="1408"/>
      <c r="NOX1" s="1408"/>
      <c r="NOY1" s="1408"/>
      <c r="NOZ1" s="1408"/>
      <c r="NPA1" s="1408"/>
      <c r="NPB1" s="1408"/>
      <c r="NPC1" s="1408"/>
      <c r="NPD1" s="1408"/>
      <c r="NPE1" s="1408"/>
      <c r="NPF1" s="1408"/>
      <c r="NPG1" s="1408"/>
      <c r="NPH1" s="1408"/>
      <c r="NPI1" s="1408"/>
      <c r="NPJ1" s="1408"/>
      <c r="NPK1" s="1408"/>
      <c r="NPL1" s="1408"/>
      <c r="NPM1" s="1408"/>
      <c r="NPN1" s="1408"/>
      <c r="NPO1" s="1408"/>
      <c r="NPP1" s="1408"/>
      <c r="NPQ1" s="1408"/>
      <c r="NPR1" s="1408"/>
      <c r="NPS1" s="1408"/>
      <c r="NPT1" s="1408"/>
      <c r="NPU1" s="1408"/>
      <c r="NPV1" s="1408"/>
      <c r="NPW1" s="1408"/>
      <c r="NPX1" s="1408"/>
      <c r="NPY1" s="1408"/>
      <c r="NPZ1" s="1408"/>
      <c r="NQA1" s="1408"/>
      <c r="NQB1" s="1408"/>
      <c r="NQC1" s="1408"/>
      <c r="NQD1" s="1408"/>
      <c r="NQE1" s="1408"/>
      <c r="NQF1" s="1408"/>
      <c r="NQG1" s="1408"/>
      <c r="NQH1" s="1408"/>
      <c r="NQI1" s="1408"/>
      <c r="NQJ1" s="1408"/>
      <c r="NQK1" s="1408"/>
      <c r="NQL1" s="1408"/>
      <c r="NQM1" s="1408"/>
      <c r="NQN1" s="1408"/>
      <c r="NQO1" s="1408"/>
      <c r="NQP1" s="1408"/>
      <c r="NQQ1" s="1408"/>
      <c r="NQR1" s="1408"/>
      <c r="NQS1" s="1408"/>
      <c r="NQT1" s="1408"/>
      <c r="NQU1" s="1408"/>
      <c r="NQV1" s="1408"/>
      <c r="NQW1" s="1408"/>
      <c r="NQX1" s="1408"/>
      <c r="NQY1" s="1408"/>
      <c r="NQZ1" s="1408"/>
      <c r="NRA1" s="1408"/>
      <c r="NRB1" s="1408"/>
      <c r="NRC1" s="1408"/>
      <c r="NRD1" s="1408"/>
      <c r="NRE1" s="1408"/>
      <c r="NRF1" s="1408"/>
      <c r="NRG1" s="1408"/>
      <c r="NRH1" s="1408"/>
      <c r="NRI1" s="1408"/>
      <c r="NRJ1" s="1408"/>
      <c r="NRK1" s="1408"/>
      <c r="NRL1" s="1408"/>
      <c r="NRM1" s="1408"/>
      <c r="NRN1" s="1408"/>
      <c r="NRO1" s="1408"/>
      <c r="NRP1" s="1408"/>
      <c r="NRQ1" s="1408"/>
      <c r="NRR1" s="1408"/>
      <c r="NRS1" s="1408"/>
      <c r="NRT1" s="1408"/>
      <c r="NRU1" s="1408"/>
      <c r="NRV1" s="1408"/>
      <c r="NRW1" s="1408"/>
      <c r="NRX1" s="1408"/>
      <c r="NRY1" s="1408"/>
      <c r="NRZ1" s="1408"/>
      <c r="NSA1" s="1408"/>
      <c r="NSB1" s="1408"/>
      <c r="NSC1" s="1408"/>
      <c r="NSD1" s="1408"/>
      <c r="NSE1" s="1408"/>
      <c r="NSF1" s="1408"/>
      <c r="NSG1" s="1408"/>
      <c r="NSH1" s="1408"/>
      <c r="NSI1" s="1408"/>
      <c r="NSJ1" s="1408"/>
      <c r="NSK1" s="1408"/>
      <c r="NSL1" s="1408"/>
      <c r="NSM1" s="1408"/>
      <c r="NSN1" s="1408"/>
      <c r="NSO1" s="1408"/>
      <c r="NSP1" s="1408"/>
      <c r="NSQ1" s="1408"/>
      <c r="NSR1" s="1408"/>
      <c r="NSS1" s="1408"/>
      <c r="NST1" s="1408"/>
      <c r="NSU1" s="1408"/>
      <c r="NSV1" s="1408"/>
      <c r="NSW1" s="1408"/>
      <c r="NSX1" s="1408"/>
      <c r="NSY1" s="1408"/>
      <c r="NSZ1" s="1408"/>
      <c r="NTA1" s="1408"/>
      <c r="NTB1" s="1408"/>
      <c r="NTC1" s="1408"/>
      <c r="NTD1" s="1408"/>
      <c r="NTE1" s="1408"/>
      <c r="NTF1" s="1408"/>
      <c r="NTG1" s="1408"/>
      <c r="NTH1" s="1408"/>
      <c r="NTI1" s="1408"/>
      <c r="NTJ1" s="1408"/>
      <c r="NTK1" s="1408"/>
      <c r="NTL1" s="1408"/>
      <c r="NTM1" s="1408"/>
      <c r="NTN1" s="1408"/>
      <c r="NTO1" s="1408"/>
      <c r="NTP1" s="1408"/>
      <c r="NTQ1" s="1408"/>
      <c r="NTR1" s="1408"/>
      <c r="NTS1" s="1408"/>
      <c r="NTT1" s="1408"/>
      <c r="NTU1" s="1408"/>
      <c r="NTV1" s="1408"/>
      <c r="NTW1" s="1408"/>
      <c r="NTX1" s="1408"/>
      <c r="NTY1" s="1408"/>
      <c r="NTZ1" s="1408"/>
      <c r="NUA1" s="1408"/>
      <c r="NUB1" s="1408"/>
      <c r="NUC1" s="1408"/>
      <c r="NUD1" s="1408"/>
      <c r="NUE1" s="1408"/>
      <c r="NUF1" s="1408"/>
      <c r="NUG1" s="1408"/>
      <c r="NUH1" s="1408"/>
      <c r="NUI1" s="1408"/>
      <c r="NUJ1" s="1408"/>
      <c r="NUK1" s="1408"/>
      <c r="NUL1" s="1408"/>
      <c r="NUM1" s="1408"/>
      <c r="NUN1" s="1408"/>
      <c r="NUO1" s="1408"/>
      <c r="NUP1" s="1408"/>
      <c r="NUQ1" s="1408"/>
      <c r="NUR1" s="1408"/>
      <c r="NUS1" s="1408"/>
      <c r="NUT1" s="1408"/>
      <c r="NUU1" s="1408"/>
      <c r="NUV1" s="1408"/>
      <c r="NUW1" s="1408"/>
      <c r="NUX1" s="1408"/>
      <c r="NUY1" s="1408"/>
      <c r="NUZ1" s="1408"/>
      <c r="NVA1" s="1408"/>
      <c r="NVB1" s="1408"/>
      <c r="NVC1" s="1408"/>
      <c r="NVD1" s="1408"/>
      <c r="NVE1" s="1408"/>
      <c r="NVF1" s="1408"/>
      <c r="NVG1" s="1408"/>
      <c r="NVH1" s="1408"/>
      <c r="NVI1" s="1408"/>
      <c r="NVJ1" s="1408"/>
      <c r="NVK1" s="1408"/>
      <c r="NVL1" s="1408"/>
      <c r="NVM1" s="1408"/>
      <c r="NVN1" s="1408"/>
      <c r="NVO1" s="1408"/>
      <c r="NVP1" s="1408"/>
      <c r="NVQ1" s="1408"/>
      <c r="NVR1" s="1408"/>
      <c r="NVS1" s="1408"/>
      <c r="NVT1" s="1408"/>
      <c r="NVU1" s="1408"/>
      <c r="NVV1" s="1408"/>
      <c r="NVW1" s="1408"/>
      <c r="NVX1" s="1408"/>
      <c r="NVY1" s="1408"/>
      <c r="NVZ1" s="1408"/>
      <c r="NWA1" s="1408"/>
      <c r="NWB1" s="1408"/>
      <c r="NWC1" s="1408"/>
      <c r="NWD1" s="1408"/>
      <c r="NWE1" s="1408"/>
      <c r="NWF1" s="1408"/>
      <c r="NWG1" s="1408"/>
      <c r="NWH1" s="1408"/>
      <c r="NWI1" s="1408"/>
      <c r="NWJ1" s="1408"/>
      <c r="NWK1" s="1408"/>
      <c r="NWL1" s="1408"/>
      <c r="NWM1" s="1408"/>
      <c r="NWN1" s="1408"/>
      <c r="NWO1" s="1408"/>
      <c r="NWP1" s="1408"/>
      <c r="NWQ1" s="1408"/>
      <c r="NWR1" s="1408"/>
      <c r="NWS1" s="1408"/>
      <c r="NWT1" s="1408"/>
      <c r="NWU1" s="1408"/>
      <c r="NWV1" s="1408"/>
      <c r="NWW1" s="1408"/>
      <c r="NWX1" s="1408"/>
      <c r="NWY1" s="1408"/>
      <c r="NWZ1" s="1408"/>
      <c r="NXA1" s="1408"/>
      <c r="NXB1" s="1408"/>
      <c r="NXC1" s="1408"/>
      <c r="NXD1" s="1408"/>
      <c r="NXE1" s="1408"/>
      <c r="NXF1" s="1408"/>
      <c r="NXG1" s="1408"/>
      <c r="NXH1" s="1408"/>
      <c r="NXI1" s="1408"/>
      <c r="NXJ1" s="1408"/>
      <c r="NXK1" s="1408"/>
      <c r="NXL1" s="1408"/>
      <c r="NXM1" s="1408"/>
      <c r="NXN1" s="1408"/>
      <c r="NXO1" s="1408"/>
      <c r="NXP1" s="1408"/>
      <c r="NXQ1" s="1408"/>
      <c r="NXR1" s="1408"/>
      <c r="NXS1" s="1408"/>
      <c r="NXT1" s="1408"/>
      <c r="NXU1" s="1408"/>
      <c r="NXV1" s="1408"/>
      <c r="NXW1" s="1408"/>
      <c r="NXX1" s="1408"/>
      <c r="NXY1" s="1408"/>
      <c r="NXZ1" s="1408"/>
      <c r="NYA1" s="1408"/>
      <c r="NYB1" s="1408"/>
      <c r="NYC1" s="1408"/>
      <c r="NYD1" s="1408"/>
      <c r="NYE1" s="1408"/>
      <c r="NYF1" s="1408"/>
      <c r="NYG1" s="1408"/>
      <c r="NYH1" s="1408"/>
      <c r="NYI1" s="1408"/>
      <c r="NYJ1" s="1408"/>
      <c r="NYK1" s="1408"/>
      <c r="NYL1" s="1408"/>
      <c r="NYM1" s="1408"/>
      <c r="NYN1" s="1408"/>
      <c r="NYO1" s="1408"/>
      <c r="NYP1" s="1408"/>
      <c r="NYQ1" s="1408"/>
      <c r="NYR1" s="1408"/>
      <c r="NYS1" s="1408"/>
      <c r="NYT1" s="1408"/>
      <c r="NYU1" s="1408"/>
      <c r="NYV1" s="1408"/>
      <c r="NYW1" s="1408"/>
      <c r="NYX1" s="1408"/>
      <c r="NYY1" s="1408"/>
      <c r="NYZ1" s="1408"/>
      <c r="NZA1" s="1408"/>
      <c r="NZB1" s="1408"/>
      <c r="NZC1" s="1408"/>
      <c r="NZD1" s="1408"/>
      <c r="NZE1" s="1408"/>
      <c r="NZF1" s="1408"/>
      <c r="NZG1" s="1408"/>
      <c r="NZH1" s="1408"/>
      <c r="NZI1" s="1408"/>
      <c r="NZJ1" s="1408"/>
      <c r="NZK1" s="1408"/>
      <c r="NZL1" s="1408"/>
      <c r="NZM1" s="1408"/>
      <c r="NZN1" s="1408"/>
      <c r="NZO1" s="1408"/>
      <c r="NZP1" s="1408"/>
      <c r="NZQ1" s="1408"/>
      <c r="NZR1" s="1408"/>
      <c r="NZS1" s="1408"/>
      <c r="NZT1" s="1408"/>
      <c r="NZU1" s="1408"/>
      <c r="NZV1" s="1408"/>
      <c r="NZW1" s="1408"/>
      <c r="NZX1" s="1408"/>
      <c r="NZY1" s="1408"/>
      <c r="NZZ1" s="1408"/>
      <c r="OAA1" s="1408"/>
      <c r="OAB1" s="1408"/>
      <c r="OAC1" s="1408"/>
      <c r="OAD1" s="1408"/>
      <c r="OAE1" s="1408"/>
      <c r="OAF1" s="1408"/>
      <c r="OAG1" s="1408"/>
      <c r="OAH1" s="1408"/>
      <c r="OAI1" s="1408"/>
      <c r="OAJ1" s="1408"/>
      <c r="OAK1" s="1408"/>
      <c r="OAL1" s="1408"/>
      <c r="OAM1" s="1408"/>
      <c r="OAN1" s="1408"/>
      <c r="OAO1" s="1408"/>
      <c r="OAP1" s="1408"/>
      <c r="OAQ1" s="1408"/>
      <c r="OAR1" s="1408"/>
      <c r="OAS1" s="1408"/>
      <c r="OAT1" s="1408"/>
      <c r="OAU1" s="1408"/>
      <c r="OAV1" s="1408"/>
      <c r="OAW1" s="1408"/>
      <c r="OAX1" s="1408"/>
      <c r="OAY1" s="1408"/>
      <c r="OAZ1" s="1408"/>
      <c r="OBA1" s="1408"/>
      <c r="OBB1" s="1408"/>
      <c r="OBC1" s="1408"/>
      <c r="OBD1" s="1408"/>
      <c r="OBE1" s="1408"/>
      <c r="OBF1" s="1408"/>
      <c r="OBG1" s="1408"/>
      <c r="OBH1" s="1408"/>
      <c r="OBI1" s="1408"/>
      <c r="OBJ1" s="1408"/>
      <c r="OBK1" s="1408"/>
      <c r="OBL1" s="1408"/>
      <c r="OBM1" s="1408"/>
      <c r="OBN1" s="1408"/>
      <c r="OBO1" s="1408"/>
      <c r="OBP1" s="1408"/>
      <c r="OBQ1" s="1408"/>
      <c r="OBR1" s="1408"/>
      <c r="OBS1" s="1408"/>
      <c r="OBT1" s="1408"/>
      <c r="OBU1" s="1408"/>
      <c r="OBV1" s="1408"/>
      <c r="OBW1" s="1408"/>
      <c r="OBX1" s="1408"/>
      <c r="OBY1" s="1408"/>
      <c r="OBZ1" s="1408"/>
      <c r="OCA1" s="1408"/>
      <c r="OCB1" s="1408"/>
      <c r="OCC1" s="1408"/>
      <c r="OCD1" s="1408"/>
      <c r="OCE1" s="1408"/>
      <c r="OCF1" s="1408"/>
      <c r="OCG1" s="1408"/>
      <c r="OCH1" s="1408"/>
      <c r="OCI1" s="1408"/>
      <c r="OCJ1" s="1408"/>
      <c r="OCK1" s="1408"/>
      <c r="OCL1" s="1408"/>
      <c r="OCM1" s="1408"/>
      <c r="OCN1" s="1408"/>
      <c r="OCO1" s="1408"/>
      <c r="OCP1" s="1408"/>
      <c r="OCQ1" s="1408"/>
      <c r="OCR1" s="1408"/>
      <c r="OCS1" s="1408"/>
      <c r="OCT1" s="1408"/>
      <c r="OCU1" s="1408"/>
      <c r="OCV1" s="1408"/>
      <c r="OCW1" s="1408"/>
      <c r="OCX1" s="1408"/>
      <c r="OCY1" s="1408"/>
      <c r="OCZ1" s="1408"/>
      <c r="ODA1" s="1408"/>
      <c r="ODB1" s="1408"/>
      <c r="ODC1" s="1408"/>
      <c r="ODD1" s="1408"/>
      <c r="ODE1" s="1408"/>
      <c r="ODF1" s="1408"/>
      <c r="ODG1" s="1408"/>
      <c r="ODH1" s="1408"/>
      <c r="ODI1" s="1408"/>
      <c r="ODJ1" s="1408"/>
      <c r="ODK1" s="1408"/>
      <c r="ODL1" s="1408"/>
      <c r="ODM1" s="1408"/>
      <c r="ODN1" s="1408"/>
      <c r="ODO1" s="1408"/>
      <c r="ODP1" s="1408"/>
      <c r="ODQ1" s="1408"/>
      <c r="ODR1" s="1408"/>
      <c r="ODS1" s="1408"/>
      <c r="ODT1" s="1408"/>
      <c r="ODU1" s="1408"/>
      <c r="ODV1" s="1408"/>
      <c r="ODW1" s="1408"/>
      <c r="ODX1" s="1408"/>
      <c r="ODY1" s="1408"/>
      <c r="ODZ1" s="1408"/>
      <c r="OEA1" s="1408"/>
      <c r="OEB1" s="1408"/>
      <c r="OEC1" s="1408"/>
      <c r="OED1" s="1408"/>
      <c r="OEE1" s="1408"/>
      <c r="OEF1" s="1408"/>
      <c r="OEG1" s="1408"/>
      <c r="OEH1" s="1408"/>
      <c r="OEI1" s="1408"/>
      <c r="OEJ1" s="1408"/>
      <c r="OEK1" s="1408"/>
      <c r="OEL1" s="1408"/>
      <c r="OEM1" s="1408"/>
      <c r="OEN1" s="1408"/>
      <c r="OEO1" s="1408"/>
      <c r="OEP1" s="1408"/>
      <c r="OEQ1" s="1408"/>
      <c r="OER1" s="1408"/>
      <c r="OES1" s="1408"/>
      <c r="OET1" s="1408"/>
      <c r="OEU1" s="1408"/>
      <c r="OEV1" s="1408"/>
      <c r="OEW1" s="1408"/>
      <c r="OEX1" s="1408"/>
      <c r="OEY1" s="1408"/>
      <c r="OEZ1" s="1408"/>
      <c r="OFA1" s="1408"/>
      <c r="OFB1" s="1408"/>
      <c r="OFC1" s="1408"/>
      <c r="OFD1" s="1408"/>
      <c r="OFE1" s="1408"/>
      <c r="OFF1" s="1408"/>
      <c r="OFG1" s="1408"/>
      <c r="OFH1" s="1408"/>
      <c r="OFI1" s="1408"/>
      <c r="OFJ1" s="1408"/>
      <c r="OFK1" s="1408"/>
      <c r="OFL1" s="1408"/>
      <c r="OFM1" s="1408"/>
      <c r="OFN1" s="1408"/>
      <c r="OFO1" s="1408"/>
      <c r="OFP1" s="1408"/>
      <c r="OFQ1" s="1408"/>
      <c r="OFR1" s="1408"/>
      <c r="OFS1" s="1408"/>
      <c r="OFT1" s="1408"/>
      <c r="OFU1" s="1408"/>
      <c r="OFV1" s="1408"/>
      <c r="OFW1" s="1408"/>
      <c r="OFX1" s="1408"/>
      <c r="OFY1" s="1408"/>
      <c r="OFZ1" s="1408"/>
      <c r="OGA1" s="1408"/>
      <c r="OGB1" s="1408"/>
      <c r="OGC1" s="1408"/>
      <c r="OGD1" s="1408"/>
      <c r="OGE1" s="1408"/>
      <c r="OGF1" s="1408"/>
      <c r="OGG1" s="1408"/>
      <c r="OGH1" s="1408"/>
      <c r="OGI1" s="1408"/>
      <c r="OGJ1" s="1408"/>
      <c r="OGK1" s="1408"/>
      <c r="OGL1" s="1408"/>
      <c r="OGM1" s="1408"/>
      <c r="OGN1" s="1408"/>
      <c r="OGO1" s="1408"/>
      <c r="OGP1" s="1408"/>
      <c r="OGQ1" s="1408"/>
      <c r="OGR1" s="1408"/>
      <c r="OGS1" s="1408"/>
      <c r="OGT1" s="1408"/>
      <c r="OGU1" s="1408"/>
      <c r="OGV1" s="1408"/>
      <c r="OGW1" s="1408"/>
      <c r="OGX1" s="1408"/>
      <c r="OGY1" s="1408"/>
      <c r="OGZ1" s="1408"/>
      <c r="OHA1" s="1408"/>
      <c r="OHB1" s="1408"/>
      <c r="OHC1" s="1408"/>
      <c r="OHD1" s="1408"/>
      <c r="OHE1" s="1408"/>
      <c r="OHF1" s="1408"/>
      <c r="OHG1" s="1408"/>
      <c r="OHH1" s="1408"/>
      <c r="OHI1" s="1408"/>
      <c r="OHJ1" s="1408"/>
      <c r="OHK1" s="1408"/>
      <c r="OHL1" s="1408"/>
      <c r="OHM1" s="1408"/>
      <c r="OHN1" s="1408"/>
      <c r="OHO1" s="1408"/>
      <c r="OHP1" s="1408"/>
      <c r="OHQ1" s="1408"/>
      <c r="OHR1" s="1408"/>
      <c r="OHS1" s="1408"/>
      <c r="OHT1" s="1408"/>
      <c r="OHU1" s="1408"/>
      <c r="OHV1" s="1408"/>
      <c r="OHW1" s="1408"/>
      <c r="OHX1" s="1408"/>
      <c r="OHY1" s="1408"/>
      <c r="OHZ1" s="1408"/>
      <c r="OIA1" s="1408"/>
      <c r="OIB1" s="1408"/>
      <c r="OIC1" s="1408"/>
      <c r="OID1" s="1408"/>
      <c r="OIE1" s="1408"/>
      <c r="OIF1" s="1408"/>
      <c r="OIG1" s="1408"/>
      <c r="OIH1" s="1408"/>
      <c r="OII1" s="1408"/>
      <c r="OIJ1" s="1408"/>
      <c r="OIK1" s="1408"/>
      <c r="OIL1" s="1408"/>
      <c r="OIM1" s="1408"/>
      <c r="OIN1" s="1408"/>
      <c r="OIO1" s="1408"/>
      <c r="OIP1" s="1408"/>
      <c r="OIQ1" s="1408"/>
      <c r="OIR1" s="1408"/>
      <c r="OIS1" s="1408"/>
      <c r="OIT1" s="1408"/>
      <c r="OIU1" s="1408"/>
      <c r="OIV1" s="1408"/>
      <c r="OIW1" s="1408"/>
      <c r="OIX1" s="1408"/>
      <c r="OIY1" s="1408"/>
      <c r="OIZ1" s="1408"/>
      <c r="OJA1" s="1408"/>
      <c r="OJB1" s="1408"/>
      <c r="OJC1" s="1408"/>
      <c r="OJD1" s="1408"/>
      <c r="OJE1" s="1408"/>
      <c r="OJF1" s="1408"/>
      <c r="OJG1" s="1408"/>
      <c r="OJH1" s="1408"/>
      <c r="OJI1" s="1408"/>
      <c r="OJJ1" s="1408"/>
      <c r="OJK1" s="1408"/>
      <c r="OJL1" s="1408"/>
      <c r="OJM1" s="1408"/>
      <c r="OJN1" s="1408"/>
      <c r="OJO1" s="1408"/>
      <c r="OJP1" s="1408"/>
      <c r="OJQ1" s="1408"/>
      <c r="OJR1" s="1408"/>
      <c r="OJS1" s="1408"/>
      <c r="OJT1" s="1408"/>
      <c r="OJU1" s="1408"/>
      <c r="OJV1" s="1408"/>
      <c r="OJW1" s="1408"/>
      <c r="OJX1" s="1408"/>
      <c r="OJY1" s="1408"/>
      <c r="OJZ1" s="1408"/>
      <c r="OKA1" s="1408"/>
      <c r="OKB1" s="1408"/>
      <c r="OKC1" s="1408"/>
      <c r="OKD1" s="1408"/>
      <c r="OKE1" s="1408"/>
      <c r="OKF1" s="1408"/>
      <c r="OKG1" s="1408"/>
      <c r="OKH1" s="1408"/>
      <c r="OKI1" s="1408"/>
      <c r="OKJ1" s="1408"/>
      <c r="OKK1" s="1408"/>
      <c r="OKL1" s="1408"/>
      <c r="OKM1" s="1408"/>
      <c r="OKN1" s="1408"/>
      <c r="OKO1" s="1408"/>
      <c r="OKP1" s="1408"/>
      <c r="OKQ1" s="1408"/>
      <c r="OKR1" s="1408"/>
      <c r="OKS1" s="1408"/>
      <c r="OKT1" s="1408"/>
      <c r="OKU1" s="1408"/>
      <c r="OKV1" s="1408"/>
      <c r="OKW1" s="1408"/>
      <c r="OKX1" s="1408"/>
      <c r="OKY1" s="1408"/>
      <c r="OKZ1" s="1408"/>
      <c r="OLA1" s="1408"/>
      <c r="OLB1" s="1408"/>
      <c r="OLC1" s="1408"/>
      <c r="OLD1" s="1408"/>
      <c r="OLE1" s="1408"/>
      <c r="OLF1" s="1408"/>
      <c r="OLG1" s="1408"/>
      <c r="OLH1" s="1408"/>
      <c r="OLI1" s="1408"/>
      <c r="OLJ1" s="1408"/>
      <c r="OLK1" s="1408"/>
      <c r="OLL1" s="1408"/>
      <c r="OLM1" s="1408"/>
      <c r="OLN1" s="1408"/>
      <c r="OLO1" s="1408"/>
      <c r="OLP1" s="1408"/>
      <c r="OLQ1" s="1408"/>
      <c r="OLR1" s="1408"/>
      <c r="OLS1" s="1408"/>
      <c r="OLT1" s="1408"/>
      <c r="OLU1" s="1408"/>
      <c r="OLV1" s="1408"/>
      <c r="OLW1" s="1408"/>
      <c r="OLX1" s="1408"/>
      <c r="OLY1" s="1408"/>
      <c r="OLZ1" s="1408"/>
      <c r="OMA1" s="1408"/>
      <c r="OMB1" s="1408"/>
      <c r="OMC1" s="1408"/>
      <c r="OMD1" s="1408"/>
      <c r="OME1" s="1408"/>
      <c r="OMF1" s="1408"/>
      <c r="OMG1" s="1408"/>
      <c r="OMH1" s="1408"/>
      <c r="OMI1" s="1408"/>
      <c r="OMJ1" s="1408"/>
      <c r="OMK1" s="1408"/>
      <c r="OML1" s="1408"/>
      <c r="OMM1" s="1408"/>
      <c r="OMN1" s="1408"/>
      <c r="OMO1" s="1408"/>
      <c r="OMP1" s="1408"/>
      <c r="OMQ1" s="1408"/>
      <c r="OMR1" s="1408"/>
      <c r="OMS1" s="1408"/>
      <c r="OMT1" s="1408"/>
      <c r="OMU1" s="1408"/>
      <c r="OMV1" s="1408"/>
      <c r="OMW1" s="1408"/>
      <c r="OMX1" s="1408"/>
      <c r="OMY1" s="1408"/>
      <c r="OMZ1" s="1408"/>
      <c r="ONA1" s="1408"/>
      <c r="ONB1" s="1408"/>
      <c r="ONC1" s="1408"/>
      <c r="OND1" s="1408"/>
      <c r="ONE1" s="1408"/>
      <c r="ONF1" s="1408"/>
      <c r="ONG1" s="1408"/>
      <c r="ONH1" s="1408"/>
      <c r="ONI1" s="1408"/>
      <c r="ONJ1" s="1408"/>
      <c r="ONK1" s="1408"/>
      <c r="ONL1" s="1408"/>
      <c r="ONM1" s="1408"/>
      <c r="ONN1" s="1408"/>
      <c r="ONO1" s="1408"/>
      <c r="ONP1" s="1408"/>
      <c r="ONQ1" s="1408"/>
      <c r="ONR1" s="1408"/>
      <c r="ONS1" s="1408"/>
      <c r="ONT1" s="1408"/>
      <c r="ONU1" s="1408"/>
      <c r="ONV1" s="1408"/>
      <c r="ONW1" s="1408"/>
      <c r="ONX1" s="1408"/>
      <c r="ONY1" s="1408"/>
      <c r="ONZ1" s="1408"/>
      <c r="OOA1" s="1408"/>
      <c r="OOB1" s="1408"/>
      <c r="OOC1" s="1408"/>
      <c r="OOD1" s="1408"/>
      <c r="OOE1" s="1408"/>
      <c r="OOF1" s="1408"/>
      <c r="OOG1" s="1408"/>
      <c r="OOH1" s="1408"/>
      <c r="OOI1" s="1408"/>
      <c r="OOJ1" s="1408"/>
      <c r="OOK1" s="1408"/>
      <c r="OOL1" s="1408"/>
      <c r="OOM1" s="1408"/>
      <c r="OON1" s="1408"/>
      <c r="OOO1" s="1408"/>
      <c r="OOP1" s="1408"/>
      <c r="OOQ1" s="1408"/>
      <c r="OOR1" s="1408"/>
      <c r="OOS1" s="1408"/>
      <c r="OOT1" s="1408"/>
      <c r="OOU1" s="1408"/>
      <c r="OOV1" s="1408"/>
      <c r="OOW1" s="1408"/>
      <c r="OOX1" s="1408"/>
      <c r="OOY1" s="1408"/>
      <c r="OOZ1" s="1408"/>
      <c r="OPA1" s="1408"/>
      <c r="OPB1" s="1408"/>
      <c r="OPC1" s="1408"/>
      <c r="OPD1" s="1408"/>
      <c r="OPE1" s="1408"/>
      <c r="OPF1" s="1408"/>
      <c r="OPG1" s="1408"/>
      <c r="OPH1" s="1408"/>
      <c r="OPI1" s="1408"/>
      <c r="OPJ1" s="1408"/>
      <c r="OPK1" s="1408"/>
      <c r="OPL1" s="1408"/>
      <c r="OPM1" s="1408"/>
      <c r="OPN1" s="1408"/>
      <c r="OPO1" s="1408"/>
      <c r="OPP1" s="1408"/>
      <c r="OPQ1" s="1408"/>
      <c r="OPR1" s="1408"/>
      <c r="OPS1" s="1408"/>
      <c r="OPT1" s="1408"/>
      <c r="OPU1" s="1408"/>
      <c r="OPV1" s="1408"/>
      <c r="OPW1" s="1408"/>
      <c r="OPX1" s="1408"/>
      <c r="OPY1" s="1408"/>
      <c r="OPZ1" s="1408"/>
      <c r="OQA1" s="1408"/>
      <c r="OQB1" s="1408"/>
      <c r="OQC1" s="1408"/>
      <c r="OQD1" s="1408"/>
      <c r="OQE1" s="1408"/>
      <c r="OQF1" s="1408"/>
      <c r="OQG1" s="1408"/>
      <c r="OQH1" s="1408"/>
      <c r="OQI1" s="1408"/>
      <c r="OQJ1" s="1408"/>
      <c r="OQK1" s="1408"/>
      <c r="OQL1" s="1408"/>
      <c r="OQM1" s="1408"/>
      <c r="OQN1" s="1408"/>
      <c r="OQO1" s="1408"/>
      <c r="OQP1" s="1408"/>
      <c r="OQQ1" s="1408"/>
      <c r="OQR1" s="1408"/>
      <c r="OQS1" s="1408"/>
      <c r="OQT1" s="1408"/>
      <c r="OQU1" s="1408"/>
      <c r="OQV1" s="1408"/>
      <c r="OQW1" s="1408"/>
      <c r="OQX1" s="1408"/>
      <c r="OQY1" s="1408"/>
      <c r="OQZ1" s="1408"/>
      <c r="ORA1" s="1408"/>
      <c r="ORB1" s="1408"/>
      <c r="ORC1" s="1408"/>
      <c r="ORD1" s="1408"/>
      <c r="ORE1" s="1408"/>
      <c r="ORF1" s="1408"/>
      <c r="ORG1" s="1408"/>
      <c r="ORH1" s="1408"/>
      <c r="ORI1" s="1408"/>
      <c r="ORJ1" s="1408"/>
      <c r="ORK1" s="1408"/>
      <c r="ORL1" s="1408"/>
      <c r="ORM1" s="1408"/>
      <c r="ORN1" s="1408"/>
      <c r="ORO1" s="1408"/>
      <c r="ORP1" s="1408"/>
      <c r="ORQ1" s="1408"/>
      <c r="ORR1" s="1408"/>
      <c r="ORS1" s="1408"/>
      <c r="ORT1" s="1408"/>
      <c r="ORU1" s="1408"/>
      <c r="ORV1" s="1408"/>
      <c r="ORW1" s="1408"/>
      <c r="ORX1" s="1408"/>
      <c r="ORY1" s="1408"/>
      <c r="ORZ1" s="1408"/>
      <c r="OSA1" s="1408"/>
      <c r="OSB1" s="1408"/>
      <c r="OSC1" s="1408"/>
      <c r="OSD1" s="1408"/>
      <c r="OSE1" s="1408"/>
      <c r="OSF1" s="1408"/>
      <c r="OSG1" s="1408"/>
      <c r="OSH1" s="1408"/>
      <c r="OSI1" s="1408"/>
      <c r="OSJ1" s="1408"/>
      <c r="OSK1" s="1408"/>
      <c r="OSL1" s="1408"/>
      <c r="OSM1" s="1408"/>
      <c r="OSN1" s="1408"/>
      <c r="OSO1" s="1408"/>
      <c r="OSP1" s="1408"/>
      <c r="OSQ1" s="1408"/>
      <c r="OSR1" s="1408"/>
      <c r="OSS1" s="1408"/>
      <c r="OST1" s="1408"/>
      <c r="OSU1" s="1408"/>
      <c r="OSV1" s="1408"/>
      <c r="OSW1" s="1408"/>
      <c r="OSX1" s="1408"/>
      <c r="OSY1" s="1408"/>
      <c r="OSZ1" s="1408"/>
      <c r="OTA1" s="1408"/>
      <c r="OTB1" s="1408"/>
      <c r="OTC1" s="1408"/>
      <c r="OTD1" s="1408"/>
      <c r="OTE1" s="1408"/>
      <c r="OTF1" s="1408"/>
      <c r="OTG1" s="1408"/>
      <c r="OTH1" s="1408"/>
      <c r="OTI1" s="1408"/>
      <c r="OTJ1" s="1408"/>
      <c r="OTK1" s="1408"/>
      <c r="OTL1" s="1408"/>
      <c r="OTM1" s="1408"/>
      <c r="OTN1" s="1408"/>
      <c r="OTO1" s="1408"/>
      <c r="OTP1" s="1408"/>
      <c r="OTQ1" s="1408"/>
      <c r="OTR1" s="1408"/>
      <c r="OTS1" s="1408"/>
      <c r="OTT1" s="1408"/>
      <c r="OTU1" s="1408"/>
      <c r="OTV1" s="1408"/>
      <c r="OTW1" s="1408"/>
      <c r="OTX1" s="1408"/>
      <c r="OTY1" s="1408"/>
      <c r="OTZ1" s="1408"/>
      <c r="OUA1" s="1408"/>
      <c r="OUB1" s="1408"/>
      <c r="OUC1" s="1408"/>
      <c r="OUD1" s="1408"/>
      <c r="OUE1" s="1408"/>
      <c r="OUF1" s="1408"/>
      <c r="OUG1" s="1408"/>
      <c r="OUH1" s="1408"/>
      <c r="OUI1" s="1408"/>
      <c r="OUJ1" s="1408"/>
      <c r="OUK1" s="1408"/>
      <c r="OUL1" s="1408"/>
      <c r="OUM1" s="1408"/>
      <c r="OUN1" s="1408"/>
      <c r="OUO1" s="1408"/>
      <c r="OUP1" s="1408"/>
      <c r="OUQ1" s="1408"/>
      <c r="OUR1" s="1408"/>
      <c r="OUS1" s="1408"/>
      <c r="OUT1" s="1408"/>
      <c r="OUU1" s="1408"/>
      <c r="OUV1" s="1408"/>
      <c r="OUW1" s="1408"/>
      <c r="OUX1" s="1408"/>
      <c r="OUY1" s="1408"/>
      <c r="OUZ1" s="1408"/>
      <c r="OVA1" s="1408"/>
      <c r="OVB1" s="1408"/>
      <c r="OVC1" s="1408"/>
      <c r="OVD1" s="1408"/>
      <c r="OVE1" s="1408"/>
      <c r="OVF1" s="1408"/>
      <c r="OVG1" s="1408"/>
      <c r="OVH1" s="1408"/>
      <c r="OVI1" s="1408"/>
      <c r="OVJ1" s="1408"/>
      <c r="OVK1" s="1408"/>
      <c r="OVL1" s="1408"/>
      <c r="OVM1" s="1408"/>
      <c r="OVN1" s="1408"/>
      <c r="OVO1" s="1408"/>
      <c r="OVP1" s="1408"/>
      <c r="OVQ1" s="1408"/>
      <c r="OVR1" s="1408"/>
      <c r="OVS1" s="1408"/>
      <c r="OVT1" s="1408"/>
      <c r="OVU1" s="1408"/>
      <c r="OVV1" s="1408"/>
      <c r="OVW1" s="1408"/>
      <c r="OVX1" s="1408"/>
      <c r="OVY1" s="1408"/>
      <c r="OVZ1" s="1408"/>
      <c r="OWA1" s="1408"/>
      <c r="OWB1" s="1408"/>
      <c r="OWC1" s="1408"/>
      <c r="OWD1" s="1408"/>
      <c r="OWE1" s="1408"/>
      <c r="OWF1" s="1408"/>
      <c r="OWG1" s="1408"/>
      <c r="OWH1" s="1408"/>
      <c r="OWI1" s="1408"/>
      <c r="OWJ1" s="1408"/>
      <c r="OWK1" s="1408"/>
      <c r="OWL1" s="1408"/>
      <c r="OWM1" s="1408"/>
      <c r="OWN1" s="1408"/>
      <c r="OWO1" s="1408"/>
      <c r="OWP1" s="1408"/>
      <c r="OWQ1" s="1408"/>
      <c r="OWR1" s="1408"/>
      <c r="OWS1" s="1408"/>
      <c r="OWT1" s="1408"/>
      <c r="OWU1" s="1408"/>
      <c r="OWV1" s="1408"/>
      <c r="OWW1" s="1408"/>
      <c r="OWX1" s="1408"/>
      <c r="OWY1" s="1408"/>
      <c r="OWZ1" s="1408"/>
      <c r="OXA1" s="1408"/>
      <c r="OXB1" s="1408"/>
      <c r="OXC1" s="1408"/>
      <c r="OXD1" s="1408"/>
      <c r="OXE1" s="1408"/>
      <c r="OXF1" s="1408"/>
      <c r="OXG1" s="1408"/>
      <c r="OXH1" s="1408"/>
      <c r="OXI1" s="1408"/>
      <c r="OXJ1" s="1408"/>
      <c r="OXK1" s="1408"/>
      <c r="OXL1" s="1408"/>
      <c r="OXM1" s="1408"/>
      <c r="OXN1" s="1408"/>
      <c r="OXO1" s="1408"/>
      <c r="OXP1" s="1408"/>
      <c r="OXQ1" s="1408"/>
      <c r="OXR1" s="1408"/>
      <c r="OXS1" s="1408"/>
      <c r="OXT1" s="1408"/>
      <c r="OXU1" s="1408"/>
      <c r="OXV1" s="1408"/>
      <c r="OXW1" s="1408"/>
      <c r="OXX1" s="1408"/>
      <c r="OXY1" s="1408"/>
      <c r="OXZ1" s="1408"/>
      <c r="OYA1" s="1408"/>
      <c r="OYB1" s="1408"/>
      <c r="OYC1" s="1408"/>
      <c r="OYD1" s="1408"/>
      <c r="OYE1" s="1408"/>
      <c r="OYF1" s="1408"/>
      <c r="OYG1" s="1408"/>
      <c r="OYH1" s="1408"/>
      <c r="OYI1" s="1408"/>
      <c r="OYJ1" s="1408"/>
      <c r="OYK1" s="1408"/>
      <c r="OYL1" s="1408"/>
      <c r="OYM1" s="1408"/>
      <c r="OYN1" s="1408"/>
      <c r="OYO1" s="1408"/>
      <c r="OYP1" s="1408"/>
      <c r="OYQ1" s="1408"/>
      <c r="OYR1" s="1408"/>
      <c r="OYS1" s="1408"/>
      <c r="OYT1" s="1408"/>
      <c r="OYU1" s="1408"/>
      <c r="OYV1" s="1408"/>
      <c r="OYW1" s="1408"/>
      <c r="OYX1" s="1408"/>
      <c r="OYY1" s="1408"/>
      <c r="OYZ1" s="1408"/>
      <c r="OZA1" s="1408"/>
      <c r="OZB1" s="1408"/>
      <c r="OZC1" s="1408"/>
      <c r="OZD1" s="1408"/>
      <c r="OZE1" s="1408"/>
      <c r="OZF1" s="1408"/>
      <c r="OZG1" s="1408"/>
      <c r="OZH1" s="1408"/>
      <c r="OZI1" s="1408"/>
      <c r="OZJ1" s="1408"/>
      <c r="OZK1" s="1408"/>
      <c r="OZL1" s="1408"/>
      <c r="OZM1" s="1408"/>
      <c r="OZN1" s="1408"/>
      <c r="OZO1" s="1408"/>
      <c r="OZP1" s="1408"/>
      <c r="OZQ1" s="1408"/>
      <c r="OZR1" s="1408"/>
      <c r="OZS1" s="1408"/>
      <c r="OZT1" s="1408"/>
      <c r="OZU1" s="1408"/>
      <c r="OZV1" s="1408"/>
      <c r="OZW1" s="1408"/>
      <c r="OZX1" s="1408"/>
      <c r="OZY1" s="1408"/>
      <c r="OZZ1" s="1408"/>
      <c r="PAA1" s="1408"/>
      <c r="PAB1" s="1408"/>
      <c r="PAC1" s="1408"/>
      <c r="PAD1" s="1408"/>
      <c r="PAE1" s="1408"/>
      <c r="PAF1" s="1408"/>
      <c r="PAG1" s="1408"/>
      <c r="PAH1" s="1408"/>
      <c r="PAI1" s="1408"/>
      <c r="PAJ1" s="1408"/>
      <c r="PAK1" s="1408"/>
      <c r="PAL1" s="1408"/>
      <c r="PAM1" s="1408"/>
      <c r="PAN1" s="1408"/>
      <c r="PAO1" s="1408"/>
      <c r="PAP1" s="1408"/>
      <c r="PAQ1" s="1408"/>
      <c r="PAR1" s="1408"/>
      <c r="PAS1" s="1408"/>
      <c r="PAT1" s="1408"/>
      <c r="PAU1" s="1408"/>
      <c r="PAV1" s="1408"/>
      <c r="PAW1" s="1408"/>
      <c r="PAX1" s="1408"/>
      <c r="PAY1" s="1408"/>
      <c r="PAZ1" s="1408"/>
      <c r="PBA1" s="1408"/>
      <c r="PBB1" s="1408"/>
      <c r="PBC1" s="1408"/>
      <c r="PBD1" s="1408"/>
      <c r="PBE1" s="1408"/>
      <c r="PBF1" s="1408"/>
      <c r="PBG1" s="1408"/>
      <c r="PBH1" s="1408"/>
      <c r="PBI1" s="1408"/>
      <c r="PBJ1" s="1408"/>
      <c r="PBK1" s="1408"/>
      <c r="PBL1" s="1408"/>
      <c r="PBM1" s="1408"/>
      <c r="PBN1" s="1408"/>
      <c r="PBO1" s="1408"/>
      <c r="PBP1" s="1408"/>
      <c r="PBQ1" s="1408"/>
      <c r="PBR1" s="1408"/>
      <c r="PBS1" s="1408"/>
      <c r="PBT1" s="1408"/>
      <c r="PBU1" s="1408"/>
      <c r="PBV1" s="1408"/>
      <c r="PBW1" s="1408"/>
      <c r="PBX1" s="1408"/>
      <c r="PBY1" s="1408"/>
      <c r="PBZ1" s="1408"/>
      <c r="PCA1" s="1408"/>
      <c r="PCB1" s="1408"/>
      <c r="PCC1" s="1408"/>
      <c r="PCD1" s="1408"/>
      <c r="PCE1" s="1408"/>
      <c r="PCF1" s="1408"/>
      <c r="PCG1" s="1408"/>
      <c r="PCH1" s="1408"/>
      <c r="PCI1" s="1408"/>
      <c r="PCJ1" s="1408"/>
      <c r="PCK1" s="1408"/>
      <c r="PCL1" s="1408"/>
      <c r="PCM1" s="1408"/>
      <c r="PCN1" s="1408"/>
      <c r="PCO1" s="1408"/>
      <c r="PCP1" s="1408"/>
      <c r="PCQ1" s="1408"/>
      <c r="PCR1" s="1408"/>
      <c r="PCS1" s="1408"/>
      <c r="PCT1" s="1408"/>
      <c r="PCU1" s="1408"/>
      <c r="PCV1" s="1408"/>
      <c r="PCW1" s="1408"/>
      <c r="PCX1" s="1408"/>
      <c r="PCY1" s="1408"/>
      <c r="PCZ1" s="1408"/>
      <c r="PDA1" s="1408"/>
      <c r="PDB1" s="1408"/>
      <c r="PDC1" s="1408"/>
      <c r="PDD1" s="1408"/>
      <c r="PDE1" s="1408"/>
      <c r="PDF1" s="1408"/>
      <c r="PDG1" s="1408"/>
      <c r="PDH1" s="1408"/>
      <c r="PDI1" s="1408"/>
      <c r="PDJ1" s="1408"/>
      <c r="PDK1" s="1408"/>
      <c r="PDL1" s="1408"/>
      <c r="PDM1" s="1408"/>
      <c r="PDN1" s="1408"/>
      <c r="PDO1" s="1408"/>
      <c r="PDP1" s="1408"/>
      <c r="PDQ1" s="1408"/>
      <c r="PDR1" s="1408"/>
      <c r="PDS1" s="1408"/>
      <c r="PDT1" s="1408"/>
      <c r="PDU1" s="1408"/>
      <c r="PDV1" s="1408"/>
      <c r="PDW1" s="1408"/>
      <c r="PDX1" s="1408"/>
      <c r="PDY1" s="1408"/>
      <c r="PDZ1" s="1408"/>
      <c r="PEA1" s="1408"/>
      <c r="PEB1" s="1408"/>
      <c r="PEC1" s="1408"/>
      <c r="PED1" s="1408"/>
      <c r="PEE1" s="1408"/>
      <c r="PEF1" s="1408"/>
      <c r="PEG1" s="1408"/>
      <c r="PEH1" s="1408"/>
      <c r="PEI1" s="1408"/>
      <c r="PEJ1" s="1408"/>
      <c r="PEK1" s="1408"/>
      <c r="PEL1" s="1408"/>
      <c r="PEM1" s="1408"/>
      <c r="PEN1" s="1408"/>
      <c r="PEO1" s="1408"/>
      <c r="PEP1" s="1408"/>
      <c r="PEQ1" s="1408"/>
      <c r="PER1" s="1408"/>
      <c r="PES1" s="1408"/>
      <c r="PET1" s="1408"/>
      <c r="PEU1" s="1408"/>
      <c r="PEV1" s="1408"/>
      <c r="PEW1" s="1408"/>
      <c r="PEX1" s="1408"/>
      <c r="PEY1" s="1408"/>
      <c r="PEZ1" s="1408"/>
      <c r="PFA1" s="1408"/>
      <c r="PFB1" s="1408"/>
      <c r="PFC1" s="1408"/>
      <c r="PFD1" s="1408"/>
      <c r="PFE1" s="1408"/>
      <c r="PFF1" s="1408"/>
      <c r="PFG1" s="1408"/>
      <c r="PFH1" s="1408"/>
      <c r="PFI1" s="1408"/>
      <c r="PFJ1" s="1408"/>
      <c r="PFK1" s="1408"/>
      <c r="PFL1" s="1408"/>
      <c r="PFM1" s="1408"/>
      <c r="PFN1" s="1408"/>
      <c r="PFO1" s="1408"/>
      <c r="PFP1" s="1408"/>
      <c r="PFQ1" s="1408"/>
      <c r="PFR1" s="1408"/>
      <c r="PFS1" s="1408"/>
      <c r="PFT1" s="1408"/>
      <c r="PFU1" s="1408"/>
      <c r="PFV1" s="1408"/>
      <c r="PFW1" s="1408"/>
      <c r="PFX1" s="1408"/>
      <c r="PFY1" s="1408"/>
      <c r="PFZ1" s="1408"/>
      <c r="PGA1" s="1408"/>
      <c r="PGB1" s="1408"/>
      <c r="PGC1" s="1408"/>
      <c r="PGD1" s="1408"/>
      <c r="PGE1" s="1408"/>
      <c r="PGF1" s="1408"/>
      <c r="PGG1" s="1408"/>
      <c r="PGH1" s="1408"/>
      <c r="PGI1" s="1408"/>
      <c r="PGJ1" s="1408"/>
      <c r="PGK1" s="1408"/>
      <c r="PGL1" s="1408"/>
      <c r="PGM1" s="1408"/>
      <c r="PGN1" s="1408"/>
      <c r="PGO1" s="1408"/>
      <c r="PGP1" s="1408"/>
      <c r="PGQ1" s="1408"/>
      <c r="PGR1" s="1408"/>
      <c r="PGS1" s="1408"/>
      <c r="PGT1" s="1408"/>
      <c r="PGU1" s="1408"/>
      <c r="PGV1" s="1408"/>
      <c r="PGW1" s="1408"/>
      <c r="PGX1" s="1408"/>
      <c r="PGY1" s="1408"/>
      <c r="PGZ1" s="1408"/>
      <c r="PHA1" s="1408"/>
      <c r="PHB1" s="1408"/>
      <c r="PHC1" s="1408"/>
      <c r="PHD1" s="1408"/>
      <c r="PHE1" s="1408"/>
      <c r="PHF1" s="1408"/>
      <c r="PHG1" s="1408"/>
      <c r="PHH1" s="1408"/>
      <c r="PHI1" s="1408"/>
      <c r="PHJ1" s="1408"/>
      <c r="PHK1" s="1408"/>
      <c r="PHL1" s="1408"/>
      <c r="PHM1" s="1408"/>
      <c r="PHN1" s="1408"/>
      <c r="PHO1" s="1408"/>
      <c r="PHP1" s="1408"/>
      <c r="PHQ1" s="1408"/>
      <c r="PHR1" s="1408"/>
      <c r="PHS1" s="1408"/>
      <c r="PHT1" s="1408"/>
      <c r="PHU1" s="1408"/>
      <c r="PHV1" s="1408"/>
      <c r="PHW1" s="1408"/>
      <c r="PHX1" s="1408"/>
      <c r="PHY1" s="1408"/>
      <c r="PHZ1" s="1408"/>
      <c r="PIA1" s="1408"/>
      <c r="PIB1" s="1408"/>
      <c r="PIC1" s="1408"/>
      <c r="PID1" s="1408"/>
      <c r="PIE1" s="1408"/>
      <c r="PIF1" s="1408"/>
      <c r="PIG1" s="1408"/>
      <c r="PIH1" s="1408"/>
      <c r="PII1" s="1408"/>
      <c r="PIJ1" s="1408"/>
      <c r="PIK1" s="1408"/>
      <c r="PIL1" s="1408"/>
      <c r="PIM1" s="1408"/>
      <c r="PIN1" s="1408"/>
      <c r="PIO1" s="1408"/>
      <c r="PIP1" s="1408"/>
      <c r="PIQ1" s="1408"/>
      <c r="PIR1" s="1408"/>
      <c r="PIS1" s="1408"/>
      <c r="PIT1" s="1408"/>
      <c r="PIU1" s="1408"/>
      <c r="PIV1" s="1408"/>
      <c r="PIW1" s="1408"/>
      <c r="PIX1" s="1408"/>
      <c r="PIY1" s="1408"/>
      <c r="PIZ1" s="1408"/>
      <c r="PJA1" s="1408"/>
      <c r="PJB1" s="1408"/>
      <c r="PJC1" s="1408"/>
      <c r="PJD1" s="1408"/>
      <c r="PJE1" s="1408"/>
      <c r="PJF1" s="1408"/>
      <c r="PJG1" s="1408"/>
      <c r="PJH1" s="1408"/>
      <c r="PJI1" s="1408"/>
      <c r="PJJ1" s="1408"/>
      <c r="PJK1" s="1408"/>
      <c r="PJL1" s="1408"/>
      <c r="PJM1" s="1408"/>
      <c r="PJN1" s="1408"/>
      <c r="PJO1" s="1408"/>
      <c r="PJP1" s="1408"/>
      <c r="PJQ1" s="1408"/>
      <c r="PJR1" s="1408"/>
      <c r="PJS1" s="1408"/>
      <c r="PJT1" s="1408"/>
      <c r="PJU1" s="1408"/>
      <c r="PJV1" s="1408"/>
      <c r="PJW1" s="1408"/>
      <c r="PJX1" s="1408"/>
      <c r="PJY1" s="1408"/>
      <c r="PJZ1" s="1408"/>
      <c r="PKA1" s="1408"/>
      <c r="PKB1" s="1408"/>
      <c r="PKC1" s="1408"/>
      <c r="PKD1" s="1408"/>
      <c r="PKE1" s="1408"/>
      <c r="PKF1" s="1408"/>
      <c r="PKG1" s="1408"/>
      <c r="PKH1" s="1408"/>
      <c r="PKI1" s="1408"/>
      <c r="PKJ1" s="1408"/>
      <c r="PKK1" s="1408"/>
      <c r="PKL1" s="1408"/>
      <c r="PKM1" s="1408"/>
      <c r="PKN1" s="1408"/>
      <c r="PKO1" s="1408"/>
      <c r="PKP1" s="1408"/>
      <c r="PKQ1" s="1408"/>
      <c r="PKR1" s="1408"/>
      <c r="PKS1" s="1408"/>
      <c r="PKT1" s="1408"/>
      <c r="PKU1" s="1408"/>
      <c r="PKV1" s="1408"/>
      <c r="PKW1" s="1408"/>
      <c r="PKX1" s="1408"/>
      <c r="PKY1" s="1408"/>
      <c r="PKZ1" s="1408"/>
      <c r="PLA1" s="1408"/>
      <c r="PLB1" s="1408"/>
      <c r="PLC1" s="1408"/>
      <c r="PLD1" s="1408"/>
      <c r="PLE1" s="1408"/>
      <c r="PLF1" s="1408"/>
      <c r="PLG1" s="1408"/>
      <c r="PLH1" s="1408"/>
      <c r="PLI1" s="1408"/>
      <c r="PLJ1" s="1408"/>
      <c r="PLK1" s="1408"/>
      <c r="PLL1" s="1408"/>
      <c r="PLM1" s="1408"/>
      <c r="PLN1" s="1408"/>
      <c r="PLO1" s="1408"/>
      <c r="PLP1" s="1408"/>
      <c r="PLQ1" s="1408"/>
      <c r="PLR1" s="1408"/>
      <c r="PLS1" s="1408"/>
      <c r="PLT1" s="1408"/>
      <c r="PLU1" s="1408"/>
      <c r="PLV1" s="1408"/>
      <c r="PLW1" s="1408"/>
      <c r="PLX1" s="1408"/>
      <c r="PLY1" s="1408"/>
      <c r="PLZ1" s="1408"/>
      <c r="PMA1" s="1408"/>
      <c r="PMB1" s="1408"/>
      <c r="PMC1" s="1408"/>
      <c r="PMD1" s="1408"/>
      <c r="PME1" s="1408"/>
      <c r="PMF1" s="1408"/>
      <c r="PMG1" s="1408"/>
      <c r="PMH1" s="1408"/>
      <c r="PMI1" s="1408"/>
      <c r="PMJ1" s="1408"/>
      <c r="PMK1" s="1408"/>
      <c r="PML1" s="1408"/>
      <c r="PMM1" s="1408"/>
      <c r="PMN1" s="1408"/>
      <c r="PMO1" s="1408"/>
      <c r="PMP1" s="1408"/>
      <c r="PMQ1" s="1408"/>
      <c r="PMR1" s="1408"/>
      <c r="PMS1" s="1408"/>
      <c r="PMT1" s="1408"/>
      <c r="PMU1" s="1408"/>
      <c r="PMV1" s="1408"/>
      <c r="PMW1" s="1408"/>
      <c r="PMX1" s="1408"/>
      <c r="PMY1" s="1408"/>
      <c r="PMZ1" s="1408"/>
      <c r="PNA1" s="1408"/>
      <c r="PNB1" s="1408"/>
      <c r="PNC1" s="1408"/>
      <c r="PND1" s="1408"/>
      <c r="PNE1" s="1408"/>
      <c r="PNF1" s="1408"/>
      <c r="PNG1" s="1408"/>
      <c r="PNH1" s="1408"/>
      <c r="PNI1" s="1408"/>
      <c r="PNJ1" s="1408"/>
      <c r="PNK1" s="1408"/>
      <c r="PNL1" s="1408"/>
      <c r="PNM1" s="1408"/>
      <c r="PNN1" s="1408"/>
      <c r="PNO1" s="1408"/>
      <c r="PNP1" s="1408"/>
      <c r="PNQ1" s="1408"/>
      <c r="PNR1" s="1408"/>
      <c r="PNS1" s="1408"/>
      <c r="PNT1" s="1408"/>
      <c r="PNU1" s="1408"/>
      <c r="PNV1" s="1408"/>
      <c r="PNW1" s="1408"/>
      <c r="PNX1" s="1408"/>
      <c r="PNY1" s="1408"/>
      <c r="PNZ1" s="1408"/>
      <c r="POA1" s="1408"/>
      <c r="POB1" s="1408"/>
      <c r="POC1" s="1408"/>
      <c r="POD1" s="1408"/>
      <c r="POE1" s="1408"/>
      <c r="POF1" s="1408"/>
      <c r="POG1" s="1408"/>
      <c r="POH1" s="1408"/>
      <c r="POI1" s="1408"/>
      <c r="POJ1" s="1408"/>
      <c r="POK1" s="1408"/>
      <c r="POL1" s="1408"/>
      <c r="POM1" s="1408"/>
      <c r="PON1" s="1408"/>
      <c r="POO1" s="1408"/>
      <c r="POP1" s="1408"/>
      <c r="POQ1" s="1408"/>
      <c r="POR1" s="1408"/>
      <c r="POS1" s="1408"/>
      <c r="POT1" s="1408"/>
      <c r="POU1" s="1408"/>
      <c r="POV1" s="1408"/>
      <c r="POW1" s="1408"/>
      <c r="POX1" s="1408"/>
      <c r="POY1" s="1408"/>
      <c r="POZ1" s="1408"/>
      <c r="PPA1" s="1408"/>
      <c r="PPB1" s="1408"/>
      <c r="PPC1" s="1408"/>
      <c r="PPD1" s="1408"/>
      <c r="PPE1" s="1408"/>
      <c r="PPF1" s="1408"/>
      <c r="PPG1" s="1408"/>
      <c r="PPH1" s="1408"/>
      <c r="PPI1" s="1408"/>
      <c r="PPJ1" s="1408"/>
      <c r="PPK1" s="1408"/>
      <c r="PPL1" s="1408"/>
      <c r="PPM1" s="1408"/>
      <c r="PPN1" s="1408"/>
      <c r="PPO1" s="1408"/>
      <c r="PPP1" s="1408"/>
      <c r="PPQ1" s="1408"/>
      <c r="PPR1" s="1408"/>
      <c r="PPS1" s="1408"/>
      <c r="PPT1" s="1408"/>
      <c r="PPU1" s="1408"/>
      <c r="PPV1" s="1408"/>
      <c r="PPW1" s="1408"/>
      <c r="PPX1" s="1408"/>
      <c r="PPY1" s="1408"/>
      <c r="PPZ1" s="1408"/>
      <c r="PQA1" s="1408"/>
      <c r="PQB1" s="1408"/>
      <c r="PQC1" s="1408"/>
      <c r="PQD1" s="1408"/>
      <c r="PQE1" s="1408"/>
      <c r="PQF1" s="1408"/>
      <c r="PQG1" s="1408"/>
      <c r="PQH1" s="1408"/>
      <c r="PQI1" s="1408"/>
      <c r="PQJ1" s="1408"/>
      <c r="PQK1" s="1408"/>
      <c r="PQL1" s="1408"/>
      <c r="PQM1" s="1408"/>
      <c r="PQN1" s="1408"/>
      <c r="PQO1" s="1408"/>
      <c r="PQP1" s="1408"/>
      <c r="PQQ1" s="1408"/>
      <c r="PQR1" s="1408"/>
      <c r="PQS1" s="1408"/>
      <c r="PQT1" s="1408"/>
      <c r="PQU1" s="1408"/>
      <c r="PQV1" s="1408"/>
      <c r="PQW1" s="1408"/>
      <c r="PQX1" s="1408"/>
      <c r="PQY1" s="1408"/>
      <c r="PQZ1" s="1408"/>
      <c r="PRA1" s="1408"/>
      <c r="PRB1" s="1408"/>
      <c r="PRC1" s="1408"/>
      <c r="PRD1" s="1408"/>
      <c r="PRE1" s="1408"/>
      <c r="PRF1" s="1408"/>
      <c r="PRG1" s="1408"/>
      <c r="PRH1" s="1408"/>
      <c r="PRI1" s="1408"/>
      <c r="PRJ1" s="1408"/>
      <c r="PRK1" s="1408"/>
      <c r="PRL1" s="1408"/>
      <c r="PRM1" s="1408"/>
      <c r="PRN1" s="1408"/>
      <c r="PRO1" s="1408"/>
      <c r="PRP1" s="1408"/>
      <c r="PRQ1" s="1408"/>
      <c r="PRR1" s="1408"/>
      <c r="PRS1" s="1408"/>
      <c r="PRT1" s="1408"/>
      <c r="PRU1" s="1408"/>
      <c r="PRV1" s="1408"/>
      <c r="PRW1" s="1408"/>
      <c r="PRX1" s="1408"/>
      <c r="PRY1" s="1408"/>
      <c r="PRZ1" s="1408"/>
      <c r="PSA1" s="1408"/>
      <c r="PSB1" s="1408"/>
      <c r="PSC1" s="1408"/>
      <c r="PSD1" s="1408"/>
      <c r="PSE1" s="1408"/>
      <c r="PSF1" s="1408"/>
      <c r="PSG1" s="1408"/>
      <c r="PSH1" s="1408"/>
      <c r="PSI1" s="1408"/>
      <c r="PSJ1" s="1408"/>
      <c r="PSK1" s="1408"/>
      <c r="PSL1" s="1408"/>
      <c r="PSM1" s="1408"/>
      <c r="PSN1" s="1408"/>
      <c r="PSO1" s="1408"/>
      <c r="PSP1" s="1408"/>
      <c r="PSQ1" s="1408"/>
      <c r="PSR1" s="1408"/>
      <c r="PSS1" s="1408"/>
      <c r="PST1" s="1408"/>
      <c r="PSU1" s="1408"/>
      <c r="PSV1" s="1408"/>
      <c r="PSW1" s="1408"/>
      <c r="PSX1" s="1408"/>
      <c r="PSY1" s="1408"/>
      <c r="PSZ1" s="1408"/>
      <c r="PTA1" s="1408"/>
      <c r="PTB1" s="1408"/>
      <c r="PTC1" s="1408"/>
      <c r="PTD1" s="1408"/>
      <c r="PTE1" s="1408"/>
      <c r="PTF1" s="1408"/>
      <c r="PTG1" s="1408"/>
      <c r="PTH1" s="1408"/>
      <c r="PTI1" s="1408"/>
      <c r="PTJ1" s="1408"/>
      <c r="PTK1" s="1408"/>
      <c r="PTL1" s="1408"/>
      <c r="PTM1" s="1408"/>
      <c r="PTN1" s="1408"/>
      <c r="PTO1" s="1408"/>
      <c r="PTP1" s="1408"/>
      <c r="PTQ1" s="1408"/>
      <c r="PTR1" s="1408"/>
      <c r="PTS1" s="1408"/>
      <c r="PTT1" s="1408"/>
      <c r="PTU1" s="1408"/>
      <c r="PTV1" s="1408"/>
      <c r="PTW1" s="1408"/>
      <c r="PTX1" s="1408"/>
      <c r="PTY1" s="1408"/>
      <c r="PTZ1" s="1408"/>
      <c r="PUA1" s="1408"/>
      <c r="PUB1" s="1408"/>
      <c r="PUC1" s="1408"/>
      <c r="PUD1" s="1408"/>
      <c r="PUE1" s="1408"/>
      <c r="PUF1" s="1408"/>
      <c r="PUG1" s="1408"/>
      <c r="PUH1" s="1408"/>
      <c r="PUI1" s="1408"/>
      <c r="PUJ1" s="1408"/>
      <c r="PUK1" s="1408"/>
      <c r="PUL1" s="1408"/>
      <c r="PUM1" s="1408"/>
      <c r="PUN1" s="1408"/>
      <c r="PUO1" s="1408"/>
      <c r="PUP1" s="1408"/>
      <c r="PUQ1" s="1408"/>
      <c r="PUR1" s="1408"/>
      <c r="PUS1" s="1408"/>
      <c r="PUT1" s="1408"/>
      <c r="PUU1" s="1408"/>
      <c r="PUV1" s="1408"/>
      <c r="PUW1" s="1408"/>
      <c r="PUX1" s="1408"/>
      <c r="PUY1" s="1408"/>
      <c r="PUZ1" s="1408"/>
      <c r="PVA1" s="1408"/>
      <c r="PVB1" s="1408"/>
      <c r="PVC1" s="1408"/>
      <c r="PVD1" s="1408"/>
      <c r="PVE1" s="1408"/>
      <c r="PVF1" s="1408"/>
      <c r="PVG1" s="1408"/>
      <c r="PVH1" s="1408"/>
      <c r="PVI1" s="1408"/>
      <c r="PVJ1" s="1408"/>
      <c r="PVK1" s="1408"/>
      <c r="PVL1" s="1408"/>
      <c r="PVM1" s="1408"/>
      <c r="PVN1" s="1408"/>
      <c r="PVO1" s="1408"/>
      <c r="PVP1" s="1408"/>
      <c r="PVQ1" s="1408"/>
      <c r="PVR1" s="1408"/>
      <c r="PVS1" s="1408"/>
      <c r="PVT1" s="1408"/>
      <c r="PVU1" s="1408"/>
      <c r="PVV1" s="1408"/>
      <c r="PVW1" s="1408"/>
      <c r="PVX1" s="1408"/>
      <c r="PVY1" s="1408"/>
      <c r="PVZ1" s="1408"/>
      <c r="PWA1" s="1408"/>
      <c r="PWB1" s="1408"/>
      <c r="PWC1" s="1408"/>
      <c r="PWD1" s="1408"/>
      <c r="PWE1" s="1408"/>
      <c r="PWF1" s="1408"/>
      <c r="PWG1" s="1408"/>
      <c r="PWH1" s="1408"/>
      <c r="PWI1" s="1408"/>
      <c r="PWJ1" s="1408"/>
      <c r="PWK1" s="1408"/>
      <c r="PWL1" s="1408"/>
      <c r="PWM1" s="1408"/>
      <c r="PWN1" s="1408"/>
      <c r="PWO1" s="1408"/>
      <c r="PWP1" s="1408"/>
      <c r="PWQ1" s="1408"/>
      <c r="PWR1" s="1408"/>
      <c r="PWS1" s="1408"/>
      <c r="PWT1" s="1408"/>
      <c r="PWU1" s="1408"/>
      <c r="PWV1" s="1408"/>
      <c r="PWW1" s="1408"/>
      <c r="PWX1" s="1408"/>
      <c r="PWY1" s="1408"/>
      <c r="PWZ1" s="1408"/>
      <c r="PXA1" s="1408"/>
      <c r="PXB1" s="1408"/>
      <c r="PXC1" s="1408"/>
      <c r="PXD1" s="1408"/>
      <c r="PXE1" s="1408"/>
      <c r="PXF1" s="1408"/>
      <c r="PXG1" s="1408"/>
      <c r="PXH1" s="1408"/>
      <c r="PXI1" s="1408"/>
      <c r="PXJ1" s="1408"/>
      <c r="PXK1" s="1408"/>
      <c r="PXL1" s="1408"/>
      <c r="PXM1" s="1408"/>
      <c r="PXN1" s="1408"/>
      <c r="PXO1" s="1408"/>
      <c r="PXP1" s="1408"/>
      <c r="PXQ1" s="1408"/>
      <c r="PXR1" s="1408"/>
      <c r="PXS1" s="1408"/>
      <c r="PXT1" s="1408"/>
      <c r="PXU1" s="1408"/>
      <c r="PXV1" s="1408"/>
      <c r="PXW1" s="1408"/>
      <c r="PXX1" s="1408"/>
      <c r="PXY1" s="1408"/>
      <c r="PXZ1" s="1408"/>
      <c r="PYA1" s="1408"/>
      <c r="PYB1" s="1408"/>
      <c r="PYC1" s="1408"/>
      <c r="PYD1" s="1408"/>
      <c r="PYE1" s="1408"/>
      <c r="PYF1" s="1408"/>
      <c r="PYG1" s="1408"/>
      <c r="PYH1" s="1408"/>
      <c r="PYI1" s="1408"/>
      <c r="PYJ1" s="1408"/>
      <c r="PYK1" s="1408"/>
      <c r="PYL1" s="1408"/>
      <c r="PYM1" s="1408"/>
      <c r="PYN1" s="1408"/>
      <c r="PYO1" s="1408"/>
      <c r="PYP1" s="1408"/>
      <c r="PYQ1" s="1408"/>
      <c r="PYR1" s="1408"/>
      <c r="PYS1" s="1408"/>
      <c r="PYT1" s="1408"/>
      <c r="PYU1" s="1408"/>
      <c r="PYV1" s="1408"/>
      <c r="PYW1" s="1408"/>
      <c r="PYX1" s="1408"/>
      <c r="PYY1" s="1408"/>
      <c r="PYZ1" s="1408"/>
      <c r="PZA1" s="1408"/>
      <c r="PZB1" s="1408"/>
      <c r="PZC1" s="1408"/>
      <c r="PZD1" s="1408"/>
      <c r="PZE1" s="1408"/>
      <c r="PZF1" s="1408"/>
      <c r="PZG1" s="1408"/>
      <c r="PZH1" s="1408"/>
      <c r="PZI1" s="1408"/>
      <c r="PZJ1" s="1408"/>
      <c r="PZK1" s="1408"/>
      <c r="PZL1" s="1408"/>
      <c r="PZM1" s="1408"/>
      <c r="PZN1" s="1408"/>
      <c r="PZO1" s="1408"/>
      <c r="PZP1" s="1408"/>
      <c r="PZQ1" s="1408"/>
      <c r="PZR1" s="1408"/>
      <c r="PZS1" s="1408"/>
      <c r="PZT1" s="1408"/>
      <c r="PZU1" s="1408"/>
      <c r="PZV1" s="1408"/>
      <c r="PZW1" s="1408"/>
      <c r="PZX1" s="1408"/>
      <c r="PZY1" s="1408"/>
      <c r="PZZ1" s="1408"/>
      <c r="QAA1" s="1408"/>
      <c r="QAB1" s="1408"/>
      <c r="QAC1" s="1408"/>
      <c r="QAD1" s="1408"/>
      <c r="QAE1" s="1408"/>
      <c r="QAF1" s="1408"/>
      <c r="QAG1" s="1408"/>
      <c r="QAH1" s="1408"/>
      <c r="QAI1" s="1408"/>
      <c r="QAJ1" s="1408"/>
      <c r="QAK1" s="1408"/>
      <c r="QAL1" s="1408"/>
      <c r="QAM1" s="1408"/>
      <c r="QAN1" s="1408"/>
      <c r="QAO1" s="1408"/>
      <c r="QAP1" s="1408"/>
      <c r="QAQ1" s="1408"/>
      <c r="QAR1" s="1408"/>
      <c r="QAS1" s="1408"/>
      <c r="QAT1" s="1408"/>
      <c r="QAU1" s="1408"/>
      <c r="QAV1" s="1408"/>
      <c r="QAW1" s="1408"/>
      <c r="QAX1" s="1408"/>
      <c r="QAY1" s="1408"/>
      <c r="QAZ1" s="1408"/>
      <c r="QBA1" s="1408"/>
      <c r="QBB1" s="1408"/>
      <c r="QBC1" s="1408"/>
      <c r="QBD1" s="1408"/>
      <c r="QBE1" s="1408"/>
      <c r="QBF1" s="1408"/>
      <c r="QBG1" s="1408"/>
      <c r="QBH1" s="1408"/>
      <c r="QBI1" s="1408"/>
      <c r="QBJ1" s="1408"/>
      <c r="QBK1" s="1408"/>
      <c r="QBL1" s="1408"/>
      <c r="QBM1" s="1408"/>
      <c r="QBN1" s="1408"/>
      <c r="QBO1" s="1408"/>
      <c r="QBP1" s="1408"/>
      <c r="QBQ1" s="1408"/>
      <c r="QBR1" s="1408"/>
      <c r="QBS1" s="1408"/>
      <c r="QBT1" s="1408"/>
      <c r="QBU1" s="1408"/>
      <c r="QBV1" s="1408"/>
      <c r="QBW1" s="1408"/>
      <c r="QBX1" s="1408"/>
      <c r="QBY1" s="1408"/>
      <c r="QBZ1" s="1408"/>
      <c r="QCA1" s="1408"/>
      <c r="QCB1" s="1408"/>
      <c r="QCC1" s="1408"/>
      <c r="QCD1" s="1408"/>
      <c r="QCE1" s="1408"/>
      <c r="QCF1" s="1408"/>
      <c r="QCG1" s="1408"/>
      <c r="QCH1" s="1408"/>
      <c r="QCI1" s="1408"/>
      <c r="QCJ1" s="1408"/>
      <c r="QCK1" s="1408"/>
      <c r="QCL1" s="1408"/>
      <c r="QCM1" s="1408"/>
      <c r="QCN1" s="1408"/>
      <c r="QCO1" s="1408"/>
      <c r="QCP1" s="1408"/>
      <c r="QCQ1" s="1408"/>
      <c r="QCR1" s="1408"/>
      <c r="QCS1" s="1408"/>
      <c r="QCT1" s="1408"/>
      <c r="QCU1" s="1408"/>
      <c r="QCV1" s="1408"/>
      <c r="QCW1" s="1408"/>
      <c r="QCX1" s="1408"/>
      <c r="QCY1" s="1408"/>
      <c r="QCZ1" s="1408"/>
      <c r="QDA1" s="1408"/>
      <c r="QDB1" s="1408"/>
      <c r="QDC1" s="1408"/>
      <c r="QDD1" s="1408"/>
      <c r="QDE1" s="1408"/>
      <c r="QDF1" s="1408"/>
      <c r="QDG1" s="1408"/>
      <c r="QDH1" s="1408"/>
      <c r="QDI1" s="1408"/>
      <c r="QDJ1" s="1408"/>
      <c r="QDK1" s="1408"/>
      <c r="QDL1" s="1408"/>
      <c r="QDM1" s="1408"/>
      <c r="QDN1" s="1408"/>
      <c r="QDO1" s="1408"/>
      <c r="QDP1" s="1408"/>
      <c r="QDQ1" s="1408"/>
      <c r="QDR1" s="1408"/>
      <c r="QDS1" s="1408"/>
      <c r="QDT1" s="1408"/>
      <c r="QDU1" s="1408"/>
      <c r="QDV1" s="1408"/>
      <c r="QDW1" s="1408"/>
      <c r="QDX1" s="1408"/>
      <c r="QDY1" s="1408"/>
      <c r="QDZ1" s="1408"/>
      <c r="QEA1" s="1408"/>
      <c r="QEB1" s="1408"/>
      <c r="QEC1" s="1408"/>
      <c r="QED1" s="1408"/>
      <c r="QEE1" s="1408"/>
      <c r="QEF1" s="1408"/>
      <c r="QEG1" s="1408"/>
      <c r="QEH1" s="1408"/>
      <c r="QEI1" s="1408"/>
      <c r="QEJ1" s="1408"/>
      <c r="QEK1" s="1408"/>
      <c r="QEL1" s="1408"/>
      <c r="QEM1" s="1408"/>
      <c r="QEN1" s="1408"/>
      <c r="QEO1" s="1408"/>
      <c r="QEP1" s="1408"/>
      <c r="QEQ1" s="1408"/>
      <c r="QER1" s="1408"/>
      <c r="QES1" s="1408"/>
      <c r="QET1" s="1408"/>
      <c r="QEU1" s="1408"/>
      <c r="QEV1" s="1408"/>
      <c r="QEW1" s="1408"/>
      <c r="QEX1" s="1408"/>
      <c r="QEY1" s="1408"/>
      <c r="QEZ1" s="1408"/>
      <c r="QFA1" s="1408"/>
      <c r="QFB1" s="1408"/>
      <c r="QFC1" s="1408"/>
      <c r="QFD1" s="1408"/>
      <c r="QFE1" s="1408"/>
      <c r="QFF1" s="1408"/>
      <c r="QFG1" s="1408"/>
      <c r="QFH1" s="1408"/>
      <c r="QFI1" s="1408"/>
      <c r="QFJ1" s="1408"/>
      <c r="QFK1" s="1408"/>
      <c r="QFL1" s="1408"/>
      <c r="QFM1" s="1408"/>
      <c r="QFN1" s="1408"/>
      <c r="QFO1" s="1408"/>
      <c r="QFP1" s="1408"/>
      <c r="QFQ1" s="1408"/>
      <c r="QFR1" s="1408"/>
      <c r="QFS1" s="1408"/>
      <c r="QFT1" s="1408"/>
      <c r="QFU1" s="1408"/>
      <c r="QFV1" s="1408"/>
      <c r="QFW1" s="1408"/>
      <c r="QFX1" s="1408"/>
      <c r="QFY1" s="1408"/>
      <c r="QFZ1" s="1408"/>
      <c r="QGA1" s="1408"/>
      <c r="QGB1" s="1408"/>
      <c r="QGC1" s="1408"/>
      <c r="QGD1" s="1408"/>
      <c r="QGE1" s="1408"/>
      <c r="QGF1" s="1408"/>
      <c r="QGG1" s="1408"/>
      <c r="QGH1" s="1408"/>
      <c r="QGI1" s="1408"/>
      <c r="QGJ1" s="1408"/>
      <c r="QGK1" s="1408"/>
      <c r="QGL1" s="1408"/>
      <c r="QGM1" s="1408"/>
      <c r="QGN1" s="1408"/>
      <c r="QGO1" s="1408"/>
      <c r="QGP1" s="1408"/>
      <c r="QGQ1" s="1408"/>
      <c r="QGR1" s="1408"/>
      <c r="QGS1" s="1408"/>
      <c r="QGT1" s="1408"/>
      <c r="QGU1" s="1408"/>
      <c r="QGV1" s="1408"/>
      <c r="QGW1" s="1408"/>
      <c r="QGX1" s="1408"/>
      <c r="QGY1" s="1408"/>
      <c r="QGZ1" s="1408"/>
      <c r="QHA1" s="1408"/>
      <c r="QHB1" s="1408"/>
      <c r="QHC1" s="1408"/>
      <c r="QHD1" s="1408"/>
      <c r="QHE1" s="1408"/>
      <c r="QHF1" s="1408"/>
      <c r="QHG1" s="1408"/>
      <c r="QHH1" s="1408"/>
      <c r="QHI1" s="1408"/>
      <c r="QHJ1" s="1408"/>
      <c r="QHK1" s="1408"/>
      <c r="QHL1" s="1408"/>
      <c r="QHM1" s="1408"/>
      <c r="QHN1" s="1408"/>
      <c r="QHO1" s="1408"/>
      <c r="QHP1" s="1408"/>
      <c r="QHQ1" s="1408"/>
      <c r="QHR1" s="1408"/>
      <c r="QHS1" s="1408"/>
      <c r="QHT1" s="1408"/>
      <c r="QHU1" s="1408"/>
      <c r="QHV1" s="1408"/>
      <c r="QHW1" s="1408"/>
      <c r="QHX1" s="1408"/>
      <c r="QHY1" s="1408"/>
      <c r="QHZ1" s="1408"/>
      <c r="QIA1" s="1408"/>
      <c r="QIB1" s="1408"/>
      <c r="QIC1" s="1408"/>
      <c r="QID1" s="1408"/>
      <c r="QIE1" s="1408"/>
      <c r="QIF1" s="1408"/>
      <c r="QIG1" s="1408"/>
      <c r="QIH1" s="1408"/>
      <c r="QII1" s="1408"/>
      <c r="QIJ1" s="1408"/>
      <c r="QIK1" s="1408"/>
      <c r="QIL1" s="1408"/>
      <c r="QIM1" s="1408"/>
      <c r="QIN1" s="1408"/>
      <c r="QIO1" s="1408"/>
      <c r="QIP1" s="1408"/>
      <c r="QIQ1" s="1408"/>
      <c r="QIR1" s="1408"/>
      <c r="QIS1" s="1408"/>
      <c r="QIT1" s="1408"/>
      <c r="QIU1" s="1408"/>
      <c r="QIV1" s="1408"/>
      <c r="QIW1" s="1408"/>
      <c r="QIX1" s="1408"/>
      <c r="QIY1" s="1408"/>
      <c r="QIZ1" s="1408"/>
      <c r="QJA1" s="1408"/>
      <c r="QJB1" s="1408"/>
      <c r="QJC1" s="1408"/>
      <c r="QJD1" s="1408"/>
      <c r="QJE1" s="1408"/>
      <c r="QJF1" s="1408"/>
      <c r="QJG1" s="1408"/>
      <c r="QJH1" s="1408"/>
      <c r="QJI1" s="1408"/>
      <c r="QJJ1" s="1408"/>
      <c r="QJK1" s="1408"/>
      <c r="QJL1" s="1408"/>
      <c r="QJM1" s="1408"/>
      <c r="QJN1" s="1408"/>
      <c r="QJO1" s="1408"/>
      <c r="QJP1" s="1408"/>
      <c r="QJQ1" s="1408"/>
      <c r="QJR1" s="1408"/>
      <c r="QJS1" s="1408"/>
      <c r="QJT1" s="1408"/>
      <c r="QJU1" s="1408"/>
      <c r="QJV1" s="1408"/>
      <c r="QJW1" s="1408"/>
      <c r="QJX1" s="1408"/>
      <c r="QJY1" s="1408"/>
      <c r="QJZ1" s="1408"/>
      <c r="QKA1" s="1408"/>
      <c r="QKB1" s="1408"/>
      <c r="QKC1" s="1408"/>
      <c r="QKD1" s="1408"/>
      <c r="QKE1" s="1408"/>
      <c r="QKF1" s="1408"/>
      <c r="QKG1" s="1408"/>
      <c r="QKH1" s="1408"/>
      <c r="QKI1" s="1408"/>
      <c r="QKJ1" s="1408"/>
      <c r="QKK1" s="1408"/>
      <c r="QKL1" s="1408"/>
      <c r="QKM1" s="1408"/>
      <c r="QKN1" s="1408"/>
      <c r="QKO1" s="1408"/>
      <c r="QKP1" s="1408"/>
      <c r="QKQ1" s="1408"/>
      <c r="QKR1" s="1408"/>
      <c r="QKS1" s="1408"/>
      <c r="QKT1" s="1408"/>
      <c r="QKU1" s="1408"/>
      <c r="QKV1" s="1408"/>
      <c r="QKW1" s="1408"/>
      <c r="QKX1" s="1408"/>
      <c r="QKY1" s="1408"/>
      <c r="QKZ1" s="1408"/>
      <c r="QLA1" s="1408"/>
      <c r="QLB1" s="1408"/>
      <c r="QLC1" s="1408"/>
      <c r="QLD1" s="1408"/>
      <c r="QLE1" s="1408"/>
      <c r="QLF1" s="1408"/>
      <c r="QLG1" s="1408"/>
      <c r="QLH1" s="1408"/>
      <c r="QLI1" s="1408"/>
      <c r="QLJ1" s="1408"/>
      <c r="QLK1" s="1408"/>
      <c r="QLL1" s="1408"/>
      <c r="QLM1" s="1408"/>
      <c r="QLN1" s="1408"/>
      <c r="QLO1" s="1408"/>
      <c r="QLP1" s="1408"/>
      <c r="QLQ1" s="1408"/>
      <c r="QLR1" s="1408"/>
      <c r="QLS1" s="1408"/>
      <c r="QLT1" s="1408"/>
      <c r="QLU1" s="1408"/>
      <c r="QLV1" s="1408"/>
      <c r="QLW1" s="1408"/>
      <c r="QLX1" s="1408"/>
      <c r="QLY1" s="1408"/>
      <c r="QLZ1" s="1408"/>
      <c r="QMA1" s="1408"/>
      <c r="QMB1" s="1408"/>
      <c r="QMC1" s="1408"/>
      <c r="QMD1" s="1408"/>
      <c r="QME1" s="1408"/>
      <c r="QMF1" s="1408"/>
      <c r="QMG1" s="1408"/>
      <c r="QMH1" s="1408"/>
      <c r="QMI1" s="1408"/>
      <c r="QMJ1" s="1408"/>
      <c r="QMK1" s="1408"/>
      <c r="QML1" s="1408"/>
      <c r="QMM1" s="1408"/>
      <c r="QMN1" s="1408"/>
      <c r="QMO1" s="1408"/>
      <c r="QMP1" s="1408"/>
      <c r="QMQ1" s="1408"/>
      <c r="QMR1" s="1408"/>
      <c r="QMS1" s="1408"/>
      <c r="QMT1" s="1408"/>
      <c r="QMU1" s="1408"/>
      <c r="QMV1" s="1408"/>
      <c r="QMW1" s="1408"/>
      <c r="QMX1" s="1408"/>
      <c r="QMY1" s="1408"/>
      <c r="QMZ1" s="1408"/>
      <c r="QNA1" s="1408"/>
      <c r="QNB1" s="1408"/>
      <c r="QNC1" s="1408"/>
      <c r="QND1" s="1408"/>
      <c r="QNE1" s="1408"/>
      <c r="QNF1" s="1408"/>
      <c r="QNG1" s="1408"/>
      <c r="QNH1" s="1408"/>
      <c r="QNI1" s="1408"/>
      <c r="QNJ1" s="1408"/>
      <c r="QNK1" s="1408"/>
      <c r="QNL1" s="1408"/>
      <c r="QNM1" s="1408"/>
      <c r="QNN1" s="1408"/>
      <c r="QNO1" s="1408"/>
      <c r="QNP1" s="1408"/>
      <c r="QNQ1" s="1408"/>
      <c r="QNR1" s="1408"/>
      <c r="QNS1" s="1408"/>
      <c r="QNT1" s="1408"/>
      <c r="QNU1" s="1408"/>
      <c r="QNV1" s="1408"/>
      <c r="QNW1" s="1408"/>
      <c r="QNX1" s="1408"/>
      <c r="QNY1" s="1408"/>
      <c r="QNZ1" s="1408"/>
      <c r="QOA1" s="1408"/>
      <c r="QOB1" s="1408"/>
      <c r="QOC1" s="1408"/>
      <c r="QOD1" s="1408"/>
      <c r="QOE1" s="1408"/>
      <c r="QOF1" s="1408"/>
      <c r="QOG1" s="1408"/>
      <c r="QOH1" s="1408"/>
      <c r="QOI1" s="1408"/>
      <c r="QOJ1" s="1408"/>
      <c r="QOK1" s="1408"/>
      <c r="QOL1" s="1408"/>
      <c r="QOM1" s="1408"/>
      <c r="QON1" s="1408"/>
      <c r="QOO1" s="1408"/>
      <c r="QOP1" s="1408"/>
      <c r="QOQ1" s="1408"/>
      <c r="QOR1" s="1408"/>
      <c r="QOS1" s="1408"/>
      <c r="QOT1" s="1408"/>
      <c r="QOU1" s="1408"/>
      <c r="QOV1" s="1408"/>
      <c r="QOW1" s="1408"/>
      <c r="QOX1" s="1408"/>
      <c r="QOY1" s="1408"/>
      <c r="QOZ1" s="1408"/>
      <c r="QPA1" s="1408"/>
      <c r="QPB1" s="1408"/>
      <c r="QPC1" s="1408"/>
      <c r="QPD1" s="1408"/>
      <c r="QPE1" s="1408"/>
      <c r="QPF1" s="1408"/>
      <c r="QPG1" s="1408"/>
      <c r="QPH1" s="1408"/>
      <c r="QPI1" s="1408"/>
      <c r="QPJ1" s="1408"/>
      <c r="QPK1" s="1408"/>
      <c r="QPL1" s="1408"/>
      <c r="QPM1" s="1408"/>
      <c r="QPN1" s="1408"/>
      <c r="QPO1" s="1408"/>
      <c r="QPP1" s="1408"/>
      <c r="QPQ1" s="1408"/>
      <c r="QPR1" s="1408"/>
      <c r="QPS1" s="1408"/>
      <c r="QPT1" s="1408"/>
      <c r="QPU1" s="1408"/>
      <c r="QPV1" s="1408"/>
      <c r="QPW1" s="1408"/>
      <c r="QPX1" s="1408"/>
      <c r="QPY1" s="1408"/>
      <c r="QPZ1" s="1408"/>
      <c r="QQA1" s="1408"/>
      <c r="QQB1" s="1408"/>
      <c r="QQC1" s="1408"/>
      <c r="QQD1" s="1408"/>
      <c r="QQE1" s="1408"/>
      <c r="QQF1" s="1408"/>
      <c r="QQG1" s="1408"/>
      <c r="QQH1" s="1408"/>
      <c r="QQI1" s="1408"/>
      <c r="QQJ1" s="1408"/>
      <c r="QQK1" s="1408"/>
      <c r="QQL1" s="1408"/>
      <c r="QQM1" s="1408"/>
      <c r="QQN1" s="1408"/>
      <c r="QQO1" s="1408"/>
      <c r="QQP1" s="1408"/>
      <c r="QQQ1" s="1408"/>
      <c r="QQR1" s="1408"/>
      <c r="QQS1" s="1408"/>
      <c r="QQT1" s="1408"/>
      <c r="QQU1" s="1408"/>
      <c r="QQV1" s="1408"/>
      <c r="QQW1" s="1408"/>
      <c r="QQX1" s="1408"/>
      <c r="QQY1" s="1408"/>
      <c r="QQZ1" s="1408"/>
      <c r="QRA1" s="1408"/>
      <c r="QRB1" s="1408"/>
      <c r="QRC1" s="1408"/>
      <c r="QRD1" s="1408"/>
      <c r="QRE1" s="1408"/>
      <c r="QRF1" s="1408"/>
      <c r="QRG1" s="1408"/>
      <c r="QRH1" s="1408"/>
      <c r="QRI1" s="1408"/>
      <c r="QRJ1" s="1408"/>
      <c r="QRK1" s="1408"/>
      <c r="QRL1" s="1408"/>
      <c r="QRM1" s="1408"/>
      <c r="QRN1" s="1408"/>
      <c r="QRO1" s="1408"/>
      <c r="QRP1" s="1408"/>
      <c r="QRQ1" s="1408"/>
      <c r="QRR1" s="1408"/>
      <c r="QRS1" s="1408"/>
      <c r="QRT1" s="1408"/>
      <c r="QRU1" s="1408"/>
      <c r="QRV1" s="1408"/>
      <c r="QRW1" s="1408"/>
      <c r="QRX1" s="1408"/>
      <c r="QRY1" s="1408"/>
      <c r="QRZ1" s="1408"/>
      <c r="QSA1" s="1408"/>
      <c r="QSB1" s="1408"/>
      <c r="QSC1" s="1408"/>
      <c r="QSD1" s="1408"/>
      <c r="QSE1" s="1408"/>
      <c r="QSF1" s="1408"/>
      <c r="QSG1" s="1408"/>
      <c r="QSH1" s="1408"/>
      <c r="QSI1" s="1408"/>
      <c r="QSJ1" s="1408"/>
      <c r="QSK1" s="1408"/>
      <c r="QSL1" s="1408"/>
      <c r="QSM1" s="1408"/>
      <c r="QSN1" s="1408"/>
      <c r="QSO1" s="1408"/>
      <c r="QSP1" s="1408"/>
      <c r="QSQ1" s="1408"/>
      <c r="QSR1" s="1408"/>
      <c r="QSS1" s="1408"/>
      <c r="QST1" s="1408"/>
      <c r="QSU1" s="1408"/>
      <c r="QSV1" s="1408"/>
      <c r="QSW1" s="1408"/>
      <c r="QSX1" s="1408"/>
      <c r="QSY1" s="1408"/>
      <c r="QSZ1" s="1408"/>
      <c r="QTA1" s="1408"/>
      <c r="QTB1" s="1408"/>
      <c r="QTC1" s="1408"/>
      <c r="QTD1" s="1408"/>
      <c r="QTE1" s="1408"/>
      <c r="QTF1" s="1408"/>
      <c r="QTG1" s="1408"/>
      <c r="QTH1" s="1408"/>
      <c r="QTI1" s="1408"/>
      <c r="QTJ1" s="1408"/>
      <c r="QTK1" s="1408"/>
      <c r="QTL1" s="1408"/>
      <c r="QTM1" s="1408"/>
      <c r="QTN1" s="1408"/>
      <c r="QTO1" s="1408"/>
      <c r="QTP1" s="1408"/>
      <c r="QTQ1" s="1408"/>
      <c r="QTR1" s="1408"/>
      <c r="QTS1" s="1408"/>
      <c r="QTT1" s="1408"/>
      <c r="QTU1" s="1408"/>
      <c r="QTV1" s="1408"/>
      <c r="QTW1" s="1408"/>
      <c r="QTX1" s="1408"/>
      <c r="QTY1" s="1408"/>
      <c r="QTZ1" s="1408"/>
      <c r="QUA1" s="1408"/>
      <c r="QUB1" s="1408"/>
      <c r="QUC1" s="1408"/>
      <c r="QUD1" s="1408"/>
      <c r="QUE1" s="1408"/>
      <c r="QUF1" s="1408"/>
      <c r="QUG1" s="1408"/>
      <c r="QUH1" s="1408"/>
      <c r="QUI1" s="1408"/>
      <c r="QUJ1" s="1408"/>
      <c r="QUK1" s="1408"/>
      <c r="QUL1" s="1408"/>
      <c r="QUM1" s="1408"/>
      <c r="QUN1" s="1408"/>
      <c r="QUO1" s="1408"/>
      <c r="QUP1" s="1408"/>
      <c r="QUQ1" s="1408"/>
      <c r="QUR1" s="1408"/>
      <c r="QUS1" s="1408"/>
      <c r="QUT1" s="1408"/>
      <c r="QUU1" s="1408"/>
      <c r="QUV1" s="1408"/>
      <c r="QUW1" s="1408"/>
      <c r="QUX1" s="1408"/>
      <c r="QUY1" s="1408"/>
      <c r="QUZ1" s="1408"/>
      <c r="QVA1" s="1408"/>
      <c r="QVB1" s="1408"/>
      <c r="QVC1" s="1408"/>
      <c r="QVD1" s="1408"/>
      <c r="QVE1" s="1408"/>
      <c r="QVF1" s="1408"/>
      <c r="QVG1" s="1408"/>
      <c r="QVH1" s="1408"/>
      <c r="QVI1" s="1408"/>
      <c r="QVJ1" s="1408"/>
      <c r="QVK1" s="1408"/>
      <c r="QVL1" s="1408"/>
      <c r="QVM1" s="1408"/>
      <c r="QVN1" s="1408"/>
      <c r="QVO1" s="1408"/>
      <c r="QVP1" s="1408"/>
      <c r="QVQ1" s="1408"/>
      <c r="QVR1" s="1408"/>
      <c r="QVS1" s="1408"/>
      <c r="QVT1" s="1408"/>
      <c r="QVU1" s="1408"/>
      <c r="QVV1" s="1408"/>
      <c r="QVW1" s="1408"/>
      <c r="QVX1" s="1408"/>
      <c r="QVY1" s="1408"/>
      <c r="QVZ1" s="1408"/>
      <c r="QWA1" s="1408"/>
      <c r="QWB1" s="1408"/>
      <c r="QWC1" s="1408"/>
      <c r="QWD1" s="1408"/>
      <c r="QWE1" s="1408"/>
      <c r="QWF1" s="1408"/>
      <c r="QWG1" s="1408"/>
      <c r="QWH1" s="1408"/>
      <c r="QWI1" s="1408"/>
      <c r="QWJ1" s="1408"/>
      <c r="QWK1" s="1408"/>
      <c r="QWL1" s="1408"/>
      <c r="QWM1" s="1408"/>
      <c r="QWN1" s="1408"/>
      <c r="QWO1" s="1408"/>
      <c r="QWP1" s="1408"/>
      <c r="QWQ1" s="1408"/>
      <c r="QWR1" s="1408"/>
      <c r="QWS1" s="1408"/>
      <c r="QWT1" s="1408"/>
      <c r="QWU1" s="1408"/>
      <c r="QWV1" s="1408"/>
      <c r="QWW1" s="1408"/>
      <c r="QWX1" s="1408"/>
      <c r="QWY1" s="1408"/>
      <c r="QWZ1" s="1408"/>
      <c r="QXA1" s="1408"/>
      <c r="QXB1" s="1408"/>
      <c r="QXC1" s="1408"/>
      <c r="QXD1" s="1408"/>
      <c r="QXE1" s="1408"/>
      <c r="QXF1" s="1408"/>
      <c r="QXG1" s="1408"/>
      <c r="QXH1" s="1408"/>
      <c r="QXI1" s="1408"/>
      <c r="QXJ1" s="1408"/>
      <c r="QXK1" s="1408"/>
      <c r="QXL1" s="1408"/>
      <c r="QXM1" s="1408"/>
      <c r="QXN1" s="1408"/>
      <c r="QXO1" s="1408"/>
      <c r="QXP1" s="1408"/>
      <c r="QXQ1" s="1408"/>
      <c r="QXR1" s="1408"/>
      <c r="QXS1" s="1408"/>
      <c r="QXT1" s="1408"/>
      <c r="QXU1" s="1408"/>
      <c r="QXV1" s="1408"/>
      <c r="QXW1" s="1408"/>
      <c r="QXX1" s="1408"/>
      <c r="QXY1" s="1408"/>
      <c r="QXZ1" s="1408"/>
      <c r="QYA1" s="1408"/>
      <c r="QYB1" s="1408"/>
      <c r="QYC1" s="1408"/>
      <c r="QYD1" s="1408"/>
      <c r="QYE1" s="1408"/>
      <c r="QYF1" s="1408"/>
      <c r="QYG1" s="1408"/>
      <c r="QYH1" s="1408"/>
      <c r="QYI1" s="1408"/>
      <c r="QYJ1" s="1408"/>
      <c r="QYK1" s="1408"/>
      <c r="QYL1" s="1408"/>
      <c r="QYM1" s="1408"/>
      <c r="QYN1" s="1408"/>
      <c r="QYO1" s="1408"/>
      <c r="QYP1" s="1408"/>
      <c r="QYQ1" s="1408"/>
      <c r="QYR1" s="1408"/>
      <c r="QYS1" s="1408"/>
      <c r="QYT1" s="1408"/>
      <c r="QYU1" s="1408"/>
      <c r="QYV1" s="1408"/>
      <c r="QYW1" s="1408"/>
      <c r="QYX1" s="1408"/>
      <c r="QYY1" s="1408"/>
      <c r="QYZ1" s="1408"/>
      <c r="QZA1" s="1408"/>
      <c r="QZB1" s="1408"/>
      <c r="QZC1" s="1408"/>
      <c r="QZD1" s="1408"/>
      <c r="QZE1" s="1408"/>
      <c r="QZF1" s="1408"/>
      <c r="QZG1" s="1408"/>
      <c r="QZH1" s="1408"/>
      <c r="QZI1" s="1408"/>
      <c r="QZJ1" s="1408"/>
      <c r="QZK1" s="1408"/>
      <c r="QZL1" s="1408"/>
      <c r="QZM1" s="1408"/>
      <c r="QZN1" s="1408"/>
      <c r="QZO1" s="1408"/>
      <c r="QZP1" s="1408"/>
      <c r="QZQ1" s="1408"/>
      <c r="QZR1" s="1408"/>
      <c r="QZS1" s="1408"/>
      <c r="QZT1" s="1408"/>
      <c r="QZU1" s="1408"/>
      <c r="QZV1" s="1408"/>
      <c r="QZW1" s="1408"/>
      <c r="QZX1" s="1408"/>
      <c r="QZY1" s="1408"/>
      <c r="QZZ1" s="1408"/>
      <c r="RAA1" s="1408"/>
      <c r="RAB1" s="1408"/>
      <c r="RAC1" s="1408"/>
      <c r="RAD1" s="1408"/>
      <c r="RAE1" s="1408"/>
      <c r="RAF1" s="1408"/>
      <c r="RAG1" s="1408"/>
      <c r="RAH1" s="1408"/>
      <c r="RAI1" s="1408"/>
      <c r="RAJ1" s="1408"/>
      <c r="RAK1" s="1408"/>
      <c r="RAL1" s="1408"/>
      <c r="RAM1" s="1408"/>
      <c r="RAN1" s="1408"/>
      <c r="RAO1" s="1408"/>
      <c r="RAP1" s="1408"/>
      <c r="RAQ1" s="1408"/>
      <c r="RAR1" s="1408"/>
      <c r="RAS1" s="1408"/>
      <c r="RAT1" s="1408"/>
      <c r="RAU1" s="1408"/>
      <c r="RAV1" s="1408"/>
      <c r="RAW1" s="1408"/>
      <c r="RAX1" s="1408"/>
      <c r="RAY1" s="1408"/>
      <c r="RAZ1" s="1408"/>
      <c r="RBA1" s="1408"/>
      <c r="RBB1" s="1408"/>
      <c r="RBC1" s="1408"/>
      <c r="RBD1" s="1408"/>
      <c r="RBE1" s="1408"/>
      <c r="RBF1" s="1408"/>
      <c r="RBG1" s="1408"/>
      <c r="RBH1" s="1408"/>
      <c r="RBI1" s="1408"/>
      <c r="RBJ1" s="1408"/>
      <c r="RBK1" s="1408"/>
      <c r="RBL1" s="1408"/>
      <c r="RBM1" s="1408"/>
      <c r="RBN1" s="1408"/>
      <c r="RBO1" s="1408"/>
      <c r="RBP1" s="1408"/>
      <c r="RBQ1" s="1408"/>
      <c r="RBR1" s="1408"/>
      <c r="RBS1" s="1408"/>
      <c r="RBT1" s="1408"/>
      <c r="RBU1" s="1408"/>
      <c r="RBV1" s="1408"/>
      <c r="RBW1" s="1408"/>
      <c r="RBX1" s="1408"/>
      <c r="RBY1" s="1408"/>
      <c r="RBZ1" s="1408"/>
      <c r="RCA1" s="1408"/>
      <c r="RCB1" s="1408"/>
      <c r="RCC1" s="1408"/>
      <c r="RCD1" s="1408"/>
      <c r="RCE1" s="1408"/>
      <c r="RCF1" s="1408"/>
      <c r="RCG1" s="1408"/>
      <c r="RCH1" s="1408"/>
      <c r="RCI1" s="1408"/>
      <c r="RCJ1" s="1408"/>
      <c r="RCK1" s="1408"/>
      <c r="RCL1" s="1408"/>
      <c r="RCM1" s="1408"/>
      <c r="RCN1" s="1408"/>
      <c r="RCO1" s="1408"/>
      <c r="RCP1" s="1408"/>
      <c r="RCQ1" s="1408"/>
      <c r="RCR1" s="1408"/>
      <c r="RCS1" s="1408"/>
      <c r="RCT1" s="1408"/>
      <c r="RCU1" s="1408"/>
      <c r="RCV1" s="1408"/>
      <c r="RCW1" s="1408"/>
      <c r="RCX1" s="1408"/>
      <c r="RCY1" s="1408"/>
      <c r="RCZ1" s="1408"/>
      <c r="RDA1" s="1408"/>
      <c r="RDB1" s="1408"/>
      <c r="RDC1" s="1408"/>
      <c r="RDD1" s="1408"/>
      <c r="RDE1" s="1408"/>
      <c r="RDF1" s="1408"/>
      <c r="RDG1" s="1408"/>
      <c r="RDH1" s="1408"/>
      <c r="RDI1" s="1408"/>
      <c r="RDJ1" s="1408"/>
      <c r="RDK1" s="1408"/>
      <c r="RDL1" s="1408"/>
      <c r="RDM1" s="1408"/>
      <c r="RDN1" s="1408"/>
      <c r="RDO1" s="1408"/>
      <c r="RDP1" s="1408"/>
      <c r="RDQ1" s="1408"/>
      <c r="RDR1" s="1408"/>
      <c r="RDS1" s="1408"/>
      <c r="RDT1" s="1408"/>
      <c r="RDU1" s="1408"/>
      <c r="RDV1" s="1408"/>
      <c r="RDW1" s="1408"/>
      <c r="RDX1" s="1408"/>
      <c r="RDY1" s="1408"/>
      <c r="RDZ1" s="1408"/>
      <c r="REA1" s="1408"/>
      <c r="REB1" s="1408"/>
      <c r="REC1" s="1408"/>
      <c r="RED1" s="1408"/>
      <c r="REE1" s="1408"/>
      <c r="REF1" s="1408"/>
      <c r="REG1" s="1408"/>
      <c r="REH1" s="1408"/>
      <c r="REI1" s="1408"/>
      <c r="REJ1" s="1408"/>
      <c r="REK1" s="1408"/>
      <c r="REL1" s="1408"/>
      <c r="REM1" s="1408"/>
      <c r="REN1" s="1408"/>
      <c r="REO1" s="1408"/>
      <c r="REP1" s="1408"/>
      <c r="REQ1" s="1408"/>
      <c r="RER1" s="1408"/>
      <c r="RES1" s="1408"/>
      <c r="RET1" s="1408"/>
      <c r="REU1" s="1408"/>
      <c r="REV1" s="1408"/>
      <c r="REW1" s="1408"/>
      <c r="REX1" s="1408"/>
      <c r="REY1" s="1408"/>
      <c r="REZ1" s="1408"/>
      <c r="RFA1" s="1408"/>
      <c r="RFB1" s="1408"/>
      <c r="RFC1" s="1408"/>
      <c r="RFD1" s="1408"/>
      <c r="RFE1" s="1408"/>
      <c r="RFF1" s="1408"/>
      <c r="RFG1" s="1408"/>
      <c r="RFH1" s="1408"/>
      <c r="RFI1" s="1408"/>
      <c r="RFJ1" s="1408"/>
      <c r="RFK1" s="1408"/>
      <c r="RFL1" s="1408"/>
      <c r="RFM1" s="1408"/>
      <c r="RFN1" s="1408"/>
      <c r="RFO1" s="1408"/>
      <c r="RFP1" s="1408"/>
      <c r="RFQ1" s="1408"/>
      <c r="RFR1" s="1408"/>
      <c r="RFS1" s="1408"/>
      <c r="RFT1" s="1408"/>
      <c r="RFU1" s="1408"/>
      <c r="RFV1" s="1408"/>
      <c r="RFW1" s="1408"/>
      <c r="RFX1" s="1408"/>
      <c r="RFY1" s="1408"/>
      <c r="RFZ1" s="1408"/>
      <c r="RGA1" s="1408"/>
      <c r="RGB1" s="1408"/>
      <c r="RGC1" s="1408"/>
      <c r="RGD1" s="1408"/>
      <c r="RGE1" s="1408"/>
      <c r="RGF1" s="1408"/>
      <c r="RGG1" s="1408"/>
      <c r="RGH1" s="1408"/>
      <c r="RGI1" s="1408"/>
      <c r="RGJ1" s="1408"/>
      <c r="RGK1" s="1408"/>
      <c r="RGL1" s="1408"/>
      <c r="RGM1" s="1408"/>
      <c r="RGN1" s="1408"/>
      <c r="RGO1" s="1408"/>
      <c r="RGP1" s="1408"/>
      <c r="RGQ1" s="1408"/>
      <c r="RGR1" s="1408"/>
      <c r="RGS1" s="1408"/>
      <c r="RGT1" s="1408"/>
      <c r="RGU1" s="1408"/>
      <c r="RGV1" s="1408"/>
      <c r="RGW1" s="1408"/>
      <c r="RGX1" s="1408"/>
      <c r="RGY1" s="1408"/>
      <c r="RGZ1" s="1408"/>
      <c r="RHA1" s="1408"/>
      <c r="RHB1" s="1408"/>
      <c r="RHC1" s="1408"/>
      <c r="RHD1" s="1408"/>
      <c r="RHE1" s="1408"/>
      <c r="RHF1" s="1408"/>
      <c r="RHG1" s="1408"/>
      <c r="RHH1" s="1408"/>
      <c r="RHI1" s="1408"/>
      <c r="RHJ1" s="1408"/>
      <c r="RHK1" s="1408"/>
      <c r="RHL1" s="1408"/>
      <c r="RHM1" s="1408"/>
      <c r="RHN1" s="1408"/>
      <c r="RHO1" s="1408"/>
      <c r="RHP1" s="1408"/>
      <c r="RHQ1" s="1408"/>
      <c r="RHR1" s="1408"/>
      <c r="RHS1" s="1408"/>
      <c r="RHT1" s="1408"/>
      <c r="RHU1" s="1408"/>
      <c r="RHV1" s="1408"/>
      <c r="RHW1" s="1408"/>
      <c r="RHX1" s="1408"/>
      <c r="RHY1" s="1408"/>
      <c r="RHZ1" s="1408"/>
      <c r="RIA1" s="1408"/>
      <c r="RIB1" s="1408"/>
      <c r="RIC1" s="1408"/>
      <c r="RID1" s="1408"/>
      <c r="RIE1" s="1408"/>
      <c r="RIF1" s="1408"/>
      <c r="RIG1" s="1408"/>
      <c r="RIH1" s="1408"/>
      <c r="RII1" s="1408"/>
      <c r="RIJ1" s="1408"/>
      <c r="RIK1" s="1408"/>
      <c r="RIL1" s="1408"/>
      <c r="RIM1" s="1408"/>
      <c r="RIN1" s="1408"/>
      <c r="RIO1" s="1408"/>
      <c r="RIP1" s="1408"/>
      <c r="RIQ1" s="1408"/>
      <c r="RIR1" s="1408"/>
      <c r="RIS1" s="1408"/>
      <c r="RIT1" s="1408"/>
      <c r="RIU1" s="1408"/>
      <c r="RIV1" s="1408"/>
      <c r="RIW1" s="1408"/>
      <c r="RIX1" s="1408"/>
      <c r="RIY1" s="1408"/>
      <c r="RIZ1" s="1408"/>
      <c r="RJA1" s="1408"/>
      <c r="RJB1" s="1408"/>
      <c r="RJC1" s="1408"/>
      <c r="RJD1" s="1408"/>
      <c r="RJE1" s="1408"/>
      <c r="RJF1" s="1408"/>
      <c r="RJG1" s="1408"/>
      <c r="RJH1" s="1408"/>
      <c r="RJI1" s="1408"/>
      <c r="RJJ1" s="1408"/>
      <c r="RJK1" s="1408"/>
      <c r="RJL1" s="1408"/>
      <c r="RJM1" s="1408"/>
      <c r="RJN1" s="1408"/>
      <c r="RJO1" s="1408"/>
      <c r="RJP1" s="1408"/>
      <c r="RJQ1" s="1408"/>
      <c r="RJR1" s="1408"/>
      <c r="RJS1" s="1408"/>
      <c r="RJT1" s="1408"/>
      <c r="RJU1" s="1408"/>
      <c r="RJV1" s="1408"/>
      <c r="RJW1" s="1408"/>
      <c r="RJX1" s="1408"/>
      <c r="RJY1" s="1408"/>
      <c r="RJZ1" s="1408"/>
      <c r="RKA1" s="1408"/>
      <c r="RKB1" s="1408"/>
      <c r="RKC1" s="1408"/>
      <c r="RKD1" s="1408"/>
      <c r="RKE1" s="1408"/>
      <c r="RKF1" s="1408"/>
      <c r="RKG1" s="1408"/>
      <c r="RKH1" s="1408"/>
      <c r="RKI1" s="1408"/>
      <c r="RKJ1" s="1408"/>
      <c r="RKK1" s="1408"/>
      <c r="RKL1" s="1408"/>
      <c r="RKM1" s="1408"/>
      <c r="RKN1" s="1408"/>
      <c r="RKO1" s="1408"/>
      <c r="RKP1" s="1408"/>
      <c r="RKQ1" s="1408"/>
      <c r="RKR1" s="1408"/>
      <c r="RKS1" s="1408"/>
      <c r="RKT1" s="1408"/>
      <c r="RKU1" s="1408"/>
      <c r="RKV1" s="1408"/>
      <c r="RKW1" s="1408"/>
      <c r="RKX1" s="1408"/>
      <c r="RKY1" s="1408"/>
      <c r="RKZ1" s="1408"/>
      <c r="RLA1" s="1408"/>
      <c r="RLB1" s="1408"/>
      <c r="RLC1" s="1408"/>
      <c r="RLD1" s="1408"/>
      <c r="RLE1" s="1408"/>
      <c r="RLF1" s="1408"/>
      <c r="RLG1" s="1408"/>
      <c r="RLH1" s="1408"/>
      <c r="RLI1" s="1408"/>
      <c r="RLJ1" s="1408"/>
      <c r="RLK1" s="1408"/>
      <c r="RLL1" s="1408"/>
      <c r="RLM1" s="1408"/>
      <c r="RLN1" s="1408"/>
      <c r="RLO1" s="1408"/>
      <c r="RLP1" s="1408"/>
      <c r="RLQ1" s="1408"/>
      <c r="RLR1" s="1408"/>
      <c r="RLS1" s="1408"/>
      <c r="RLT1" s="1408"/>
      <c r="RLU1" s="1408"/>
      <c r="RLV1" s="1408"/>
      <c r="RLW1" s="1408"/>
      <c r="RLX1" s="1408"/>
      <c r="RLY1" s="1408"/>
      <c r="RLZ1" s="1408"/>
      <c r="RMA1" s="1408"/>
      <c r="RMB1" s="1408"/>
      <c r="RMC1" s="1408"/>
      <c r="RMD1" s="1408"/>
      <c r="RME1" s="1408"/>
      <c r="RMF1" s="1408"/>
      <c r="RMG1" s="1408"/>
      <c r="RMH1" s="1408"/>
      <c r="RMI1" s="1408"/>
      <c r="RMJ1" s="1408"/>
      <c r="RMK1" s="1408"/>
      <c r="RML1" s="1408"/>
      <c r="RMM1" s="1408"/>
      <c r="RMN1" s="1408"/>
      <c r="RMO1" s="1408"/>
      <c r="RMP1" s="1408"/>
      <c r="RMQ1" s="1408"/>
      <c r="RMR1" s="1408"/>
      <c r="RMS1" s="1408"/>
      <c r="RMT1" s="1408"/>
      <c r="RMU1" s="1408"/>
      <c r="RMV1" s="1408"/>
      <c r="RMW1" s="1408"/>
      <c r="RMX1" s="1408"/>
      <c r="RMY1" s="1408"/>
      <c r="RMZ1" s="1408"/>
      <c r="RNA1" s="1408"/>
      <c r="RNB1" s="1408"/>
      <c r="RNC1" s="1408"/>
      <c r="RND1" s="1408"/>
      <c r="RNE1" s="1408"/>
      <c r="RNF1" s="1408"/>
      <c r="RNG1" s="1408"/>
      <c r="RNH1" s="1408"/>
      <c r="RNI1" s="1408"/>
      <c r="RNJ1" s="1408"/>
      <c r="RNK1" s="1408"/>
      <c r="RNL1" s="1408"/>
      <c r="RNM1" s="1408"/>
      <c r="RNN1" s="1408"/>
      <c r="RNO1" s="1408"/>
      <c r="RNP1" s="1408"/>
      <c r="RNQ1" s="1408"/>
      <c r="RNR1" s="1408"/>
      <c r="RNS1" s="1408"/>
      <c r="RNT1" s="1408"/>
      <c r="RNU1" s="1408"/>
      <c r="RNV1" s="1408"/>
      <c r="RNW1" s="1408"/>
      <c r="RNX1" s="1408"/>
      <c r="RNY1" s="1408"/>
      <c r="RNZ1" s="1408"/>
      <c r="ROA1" s="1408"/>
      <c r="ROB1" s="1408"/>
      <c r="ROC1" s="1408"/>
      <c r="ROD1" s="1408"/>
      <c r="ROE1" s="1408"/>
      <c r="ROF1" s="1408"/>
      <c r="ROG1" s="1408"/>
      <c r="ROH1" s="1408"/>
      <c r="ROI1" s="1408"/>
      <c r="ROJ1" s="1408"/>
      <c r="ROK1" s="1408"/>
      <c r="ROL1" s="1408"/>
      <c r="ROM1" s="1408"/>
      <c r="RON1" s="1408"/>
      <c r="ROO1" s="1408"/>
      <c r="ROP1" s="1408"/>
      <c r="ROQ1" s="1408"/>
      <c r="ROR1" s="1408"/>
      <c r="ROS1" s="1408"/>
      <c r="ROT1" s="1408"/>
      <c r="ROU1" s="1408"/>
      <c r="ROV1" s="1408"/>
      <c r="ROW1" s="1408"/>
      <c r="ROX1" s="1408"/>
      <c r="ROY1" s="1408"/>
      <c r="ROZ1" s="1408"/>
      <c r="RPA1" s="1408"/>
      <c r="RPB1" s="1408"/>
      <c r="RPC1" s="1408"/>
      <c r="RPD1" s="1408"/>
      <c r="RPE1" s="1408"/>
      <c r="RPF1" s="1408"/>
      <c r="RPG1" s="1408"/>
      <c r="RPH1" s="1408"/>
      <c r="RPI1" s="1408"/>
      <c r="RPJ1" s="1408"/>
      <c r="RPK1" s="1408"/>
      <c r="RPL1" s="1408"/>
      <c r="RPM1" s="1408"/>
      <c r="RPN1" s="1408"/>
      <c r="RPO1" s="1408"/>
      <c r="RPP1" s="1408"/>
      <c r="RPQ1" s="1408"/>
      <c r="RPR1" s="1408"/>
      <c r="RPS1" s="1408"/>
      <c r="RPT1" s="1408"/>
      <c r="RPU1" s="1408"/>
      <c r="RPV1" s="1408"/>
      <c r="RPW1" s="1408"/>
      <c r="RPX1" s="1408"/>
      <c r="RPY1" s="1408"/>
      <c r="RPZ1" s="1408"/>
      <c r="RQA1" s="1408"/>
      <c r="RQB1" s="1408"/>
      <c r="RQC1" s="1408"/>
      <c r="RQD1" s="1408"/>
      <c r="RQE1" s="1408"/>
      <c r="RQF1" s="1408"/>
      <c r="RQG1" s="1408"/>
      <c r="RQH1" s="1408"/>
      <c r="RQI1" s="1408"/>
      <c r="RQJ1" s="1408"/>
      <c r="RQK1" s="1408"/>
      <c r="RQL1" s="1408"/>
      <c r="RQM1" s="1408"/>
      <c r="RQN1" s="1408"/>
      <c r="RQO1" s="1408"/>
      <c r="RQP1" s="1408"/>
      <c r="RQQ1" s="1408"/>
      <c r="RQR1" s="1408"/>
      <c r="RQS1" s="1408"/>
      <c r="RQT1" s="1408"/>
      <c r="RQU1" s="1408"/>
      <c r="RQV1" s="1408"/>
      <c r="RQW1" s="1408"/>
      <c r="RQX1" s="1408"/>
      <c r="RQY1" s="1408"/>
      <c r="RQZ1" s="1408"/>
      <c r="RRA1" s="1408"/>
      <c r="RRB1" s="1408"/>
      <c r="RRC1" s="1408"/>
      <c r="RRD1" s="1408"/>
      <c r="RRE1" s="1408"/>
      <c r="RRF1" s="1408"/>
      <c r="RRG1" s="1408"/>
      <c r="RRH1" s="1408"/>
      <c r="RRI1" s="1408"/>
      <c r="RRJ1" s="1408"/>
      <c r="RRK1" s="1408"/>
      <c r="RRL1" s="1408"/>
      <c r="RRM1" s="1408"/>
      <c r="RRN1" s="1408"/>
      <c r="RRO1" s="1408"/>
      <c r="RRP1" s="1408"/>
      <c r="RRQ1" s="1408"/>
      <c r="RRR1" s="1408"/>
      <c r="RRS1" s="1408"/>
      <c r="RRT1" s="1408"/>
      <c r="RRU1" s="1408"/>
      <c r="RRV1" s="1408"/>
      <c r="RRW1" s="1408"/>
      <c r="RRX1" s="1408"/>
      <c r="RRY1" s="1408"/>
      <c r="RRZ1" s="1408"/>
      <c r="RSA1" s="1408"/>
      <c r="RSB1" s="1408"/>
      <c r="RSC1" s="1408"/>
      <c r="RSD1" s="1408"/>
      <c r="RSE1" s="1408"/>
      <c r="RSF1" s="1408"/>
      <c r="RSG1" s="1408"/>
      <c r="RSH1" s="1408"/>
      <c r="RSI1" s="1408"/>
      <c r="RSJ1" s="1408"/>
      <c r="RSK1" s="1408"/>
      <c r="RSL1" s="1408"/>
      <c r="RSM1" s="1408"/>
      <c r="RSN1" s="1408"/>
      <c r="RSO1" s="1408"/>
      <c r="RSP1" s="1408"/>
      <c r="RSQ1" s="1408"/>
      <c r="RSR1" s="1408"/>
      <c r="RSS1" s="1408"/>
      <c r="RST1" s="1408"/>
      <c r="RSU1" s="1408"/>
      <c r="RSV1" s="1408"/>
      <c r="RSW1" s="1408"/>
      <c r="RSX1" s="1408"/>
      <c r="RSY1" s="1408"/>
      <c r="RSZ1" s="1408"/>
      <c r="RTA1" s="1408"/>
      <c r="RTB1" s="1408"/>
      <c r="RTC1" s="1408"/>
      <c r="RTD1" s="1408"/>
      <c r="RTE1" s="1408"/>
      <c r="RTF1" s="1408"/>
      <c r="RTG1" s="1408"/>
      <c r="RTH1" s="1408"/>
      <c r="RTI1" s="1408"/>
      <c r="RTJ1" s="1408"/>
      <c r="RTK1" s="1408"/>
      <c r="RTL1" s="1408"/>
      <c r="RTM1" s="1408"/>
      <c r="RTN1" s="1408"/>
      <c r="RTO1" s="1408"/>
      <c r="RTP1" s="1408"/>
      <c r="RTQ1" s="1408"/>
      <c r="RTR1" s="1408"/>
      <c r="RTS1" s="1408"/>
      <c r="RTT1" s="1408"/>
      <c r="RTU1" s="1408"/>
      <c r="RTV1" s="1408"/>
      <c r="RTW1" s="1408"/>
      <c r="RTX1" s="1408"/>
      <c r="RTY1" s="1408"/>
      <c r="RTZ1" s="1408"/>
      <c r="RUA1" s="1408"/>
      <c r="RUB1" s="1408"/>
      <c r="RUC1" s="1408"/>
      <c r="RUD1" s="1408"/>
      <c r="RUE1" s="1408"/>
      <c r="RUF1" s="1408"/>
      <c r="RUG1" s="1408"/>
      <c r="RUH1" s="1408"/>
      <c r="RUI1" s="1408"/>
      <c r="RUJ1" s="1408"/>
      <c r="RUK1" s="1408"/>
      <c r="RUL1" s="1408"/>
      <c r="RUM1" s="1408"/>
      <c r="RUN1" s="1408"/>
      <c r="RUO1" s="1408"/>
      <c r="RUP1" s="1408"/>
      <c r="RUQ1" s="1408"/>
      <c r="RUR1" s="1408"/>
      <c r="RUS1" s="1408"/>
      <c r="RUT1" s="1408"/>
      <c r="RUU1" s="1408"/>
      <c r="RUV1" s="1408"/>
      <c r="RUW1" s="1408"/>
      <c r="RUX1" s="1408"/>
      <c r="RUY1" s="1408"/>
      <c r="RUZ1" s="1408"/>
      <c r="RVA1" s="1408"/>
      <c r="RVB1" s="1408"/>
      <c r="RVC1" s="1408"/>
      <c r="RVD1" s="1408"/>
      <c r="RVE1" s="1408"/>
      <c r="RVF1" s="1408"/>
      <c r="RVG1" s="1408"/>
      <c r="RVH1" s="1408"/>
      <c r="RVI1" s="1408"/>
      <c r="RVJ1" s="1408"/>
      <c r="RVK1" s="1408"/>
      <c r="RVL1" s="1408"/>
      <c r="RVM1" s="1408"/>
      <c r="RVN1" s="1408"/>
      <c r="RVO1" s="1408"/>
      <c r="RVP1" s="1408"/>
      <c r="RVQ1" s="1408"/>
      <c r="RVR1" s="1408"/>
      <c r="RVS1" s="1408"/>
      <c r="RVT1" s="1408"/>
      <c r="RVU1" s="1408"/>
      <c r="RVV1" s="1408"/>
      <c r="RVW1" s="1408"/>
      <c r="RVX1" s="1408"/>
      <c r="RVY1" s="1408"/>
      <c r="RVZ1" s="1408"/>
      <c r="RWA1" s="1408"/>
      <c r="RWB1" s="1408"/>
      <c r="RWC1" s="1408"/>
      <c r="RWD1" s="1408"/>
      <c r="RWE1" s="1408"/>
      <c r="RWF1" s="1408"/>
      <c r="RWG1" s="1408"/>
      <c r="RWH1" s="1408"/>
      <c r="RWI1" s="1408"/>
      <c r="RWJ1" s="1408"/>
      <c r="RWK1" s="1408"/>
      <c r="RWL1" s="1408"/>
      <c r="RWM1" s="1408"/>
      <c r="RWN1" s="1408"/>
      <c r="RWO1" s="1408"/>
      <c r="RWP1" s="1408"/>
      <c r="RWQ1" s="1408"/>
      <c r="RWR1" s="1408"/>
      <c r="RWS1" s="1408"/>
      <c r="RWT1" s="1408"/>
      <c r="RWU1" s="1408"/>
      <c r="RWV1" s="1408"/>
      <c r="RWW1" s="1408"/>
      <c r="RWX1" s="1408"/>
      <c r="RWY1" s="1408"/>
      <c r="RWZ1" s="1408"/>
      <c r="RXA1" s="1408"/>
      <c r="RXB1" s="1408"/>
      <c r="RXC1" s="1408"/>
      <c r="RXD1" s="1408"/>
      <c r="RXE1" s="1408"/>
      <c r="RXF1" s="1408"/>
      <c r="RXG1" s="1408"/>
      <c r="RXH1" s="1408"/>
      <c r="RXI1" s="1408"/>
      <c r="RXJ1" s="1408"/>
      <c r="RXK1" s="1408"/>
      <c r="RXL1" s="1408"/>
      <c r="RXM1" s="1408"/>
      <c r="RXN1" s="1408"/>
      <c r="RXO1" s="1408"/>
      <c r="RXP1" s="1408"/>
      <c r="RXQ1" s="1408"/>
      <c r="RXR1" s="1408"/>
      <c r="RXS1" s="1408"/>
      <c r="RXT1" s="1408"/>
      <c r="RXU1" s="1408"/>
      <c r="RXV1" s="1408"/>
      <c r="RXW1" s="1408"/>
      <c r="RXX1" s="1408"/>
      <c r="RXY1" s="1408"/>
      <c r="RXZ1" s="1408"/>
      <c r="RYA1" s="1408"/>
      <c r="RYB1" s="1408"/>
      <c r="RYC1" s="1408"/>
      <c r="RYD1" s="1408"/>
      <c r="RYE1" s="1408"/>
      <c r="RYF1" s="1408"/>
      <c r="RYG1" s="1408"/>
      <c r="RYH1" s="1408"/>
      <c r="RYI1" s="1408"/>
      <c r="RYJ1" s="1408"/>
      <c r="RYK1" s="1408"/>
      <c r="RYL1" s="1408"/>
      <c r="RYM1" s="1408"/>
      <c r="RYN1" s="1408"/>
      <c r="RYO1" s="1408"/>
      <c r="RYP1" s="1408"/>
      <c r="RYQ1" s="1408"/>
      <c r="RYR1" s="1408"/>
      <c r="RYS1" s="1408"/>
      <c r="RYT1" s="1408"/>
      <c r="RYU1" s="1408"/>
      <c r="RYV1" s="1408"/>
      <c r="RYW1" s="1408"/>
      <c r="RYX1" s="1408"/>
      <c r="RYY1" s="1408"/>
      <c r="RYZ1" s="1408"/>
      <c r="RZA1" s="1408"/>
      <c r="RZB1" s="1408"/>
      <c r="RZC1" s="1408"/>
      <c r="RZD1" s="1408"/>
      <c r="RZE1" s="1408"/>
      <c r="RZF1" s="1408"/>
      <c r="RZG1" s="1408"/>
      <c r="RZH1" s="1408"/>
      <c r="RZI1" s="1408"/>
      <c r="RZJ1" s="1408"/>
      <c r="RZK1" s="1408"/>
      <c r="RZL1" s="1408"/>
      <c r="RZM1" s="1408"/>
      <c r="RZN1" s="1408"/>
      <c r="RZO1" s="1408"/>
      <c r="RZP1" s="1408"/>
      <c r="RZQ1" s="1408"/>
      <c r="RZR1" s="1408"/>
      <c r="RZS1" s="1408"/>
      <c r="RZT1" s="1408"/>
      <c r="RZU1" s="1408"/>
      <c r="RZV1" s="1408"/>
      <c r="RZW1" s="1408"/>
      <c r="RZX1" s="1408"/>
      <c r="RZY1" s="1408"/>
      <c r="RZZ1" s="1408"/>
      <c r="SAA1" s="1408"/>
      <c r="SAB1" s="1408"/>
      <c r="SAC1" s="1408"/>
      <c r="SAD1" s="1408"/>
      <c r="SAE1" s="1408"/>
      <c r="SAF1" s="1408"/>
      <c r="SAG1" s="1408"/>
      <c r="SAH1" s="1408"/>
      <c r="SAI1" s="1408"/>
      <c r="SAJ1" s="1408"/>
      <c r="SAK1" s="1408"/>
      <c r="SAL1" s="1408"/>
      <c r="SAM1" s="1408"/>
      <c r="SAN1" s="1408"/>
      <c r="SAO1" s="1408"/>
      <c r="SAP1" s="1408"/>
      <c r="SAQ1" s="1408"/>
      <c r="SAR1" s="1408"/>
      <c r="SAS1" s="1408"/>
      <c r="SAT1" s="1408"/>
      <c r="SAU1" s="1408"/>
      <c r="SAV1" s="1408"/>
      <c r="SAW1" s="1408"/>
      <c r="SAX1" s="1408"/>
      <c r="SAY1" s="1408"/>
      <c r="SAZ1" s="1408"/>
      <c r="SBA1" s="1408"/>
      <c r="SBB1" s="1408"/>
      <c r="SBC1" s="1408"/>
      <c r="SBD1" s="1408"/>
      <c r="SBE1" s="1408"/>
      <c r="SBF1" s="1408"/>
      <c r="SBG1" s="1408"/>
      <c r="SBH1" s="1408"/>
      <c r="SBI1" s="1408"/>
      <c r="SBJ1" s="1408"/>
      <c r="SBK1" s="1408"/>
      <c r="SBL1" s="1408"/>
      <c r="SBM1" s="1408"/>
      <c r="SBN1" s="1408"/>
      <c r="SBO1" s="1408"/>
      <c r="SBP1" s="1408"/>
      <c r="SBQ1" s="1408"/>
      <c r="SBR1" s="1408"/>
      <c r="SBS1" s="1408"/>
      <c r="SBT1" s="1408"/>
      <c r="SBU1" s="1408"/>
      <c r="SBV1" s="1408"/>
      <c r="SBW1" s="1408"/>
      <c r="SBX1" s="1408"/>
      <c r="SBY1" s="1408"/>
      <c r="SBZ1" s="1408"/>
      <c r="SCA1" s="1408"/>
      <c r="SCB1" s="1408"/>
      <c r="SCC1" s="1408"/>
      <c r="SCD1" s="1408"/>
      <c r="SCE1" s="1408"/>
      <c r="SCF1" s="1408"/>
      <c r="SCG1" s="1408"/>
      <c r="SCH1" s="1408"/>
      <c r="SCI1" s="1408"/>
      <c r="SCJ1" s="1408"/>
      <c r="SCK1" s="1408"/>
      <c r="SCL1" s="1408"/>
      <c r="SCM1" s="1408"/>
      <c r="SCN1" s="1408"/>
      <c r="SCO1" s="1408"/>
      <c r="SCP1" s="1408"/>
      <c r="SCQ1" s="1408"/>
      <c r="SCR1" s="1408"/>
      <c r="SCS1" s="1408"/>
      <c r="SCT1" s="1408"/>
      <c r="SCU1" s="1408"/>
      <c r="SCV1" s="1408"/>
      <c r="SCW1" s="1408"/>
      <c r="SCX1" s="1408"/>
      <c r="SCY1" s="1408"/>
      <c r="SCZ1" s="1408"/>
      <c r="SDA1" s="1408"/>
      <c r="SDB1" s="1408"/>
      <c r="SDC1" s="1408"/>
      <c r="SDD1" s="1408"/>
      <c r="SDE1" s="1408"/>
      <c r="SDF1" s="1408"/>
      <c r="SDG1" s="1408"/>
      <c r="SDH1" s="1408"/>
      <c r="SDI1" s="1408"/>
      <c r="SDJ1" s="1408"/>
      <c r="SDK1" s="1408"/>
      <c r="SDL1" s="1408"/>
      <c r="SDM1" s="1408"/>
      <c r="SDN1" s="1408"/>
      <c r="SDO1" s="1408"/>
      <c r="SDP1" s="1408"/>
      <c r="SDQ1" s="1408"/>
      <c r="SDR1" s="1408"/>
      <c r="SDS1" s="1408"/>
      <c r="SDT1" s="1408"/>
      <c r="SDU1" s="1408"/>
      <c r="SDV1" s="1408"/>
      <c r="SDW1" s="1408"/>
      <c r="SDX1" s="1408"/>
      <c r="SDY1" s="1408"/>
      <c r="SDZ1" s="1408"/>
      <c r="SEA1" s="1408"/>
      <c r="SEB1" s="1408"/>
      <c r="SEC1" s="1408"/>
      <c r="SED1" s="1408"/>
      <c r="SEE1" s="1408"/>
      <c r="SEF1" s="1408"/>
      <c r="SEG1" s="1408"/>
      <c r="SEH1" s="1408"/>
      <c r="SEI1" s="1408"/>
      <c r="SEJ1" s="1408"/>
      <c r="SEK1" s="1408"/>
      <c r="SEL1" s="1408"/>
      <c r="SEM1" s="1408"/>
      <c r="SEN1" s="1408"/>
      <c r="SEO1" s="1408"/>
      <c r="SEP1" s="1408"/>
      <c r="SEQ1" s="1408"/>
      <c r="SER1" s="1408"/>
      <c r="SES1" s="1408"/>
      <c r="SET1" s="1408"/>
      <c r="SEU1" s="1408"/>
      <c r="SEV1" s="1408"/>
      <c r="SEW1" s="1408"/>
      <c r="SEX1" s="1408"/>
      <c r="SEY1" s="1408"/>
      <c r="SEZ1" s="1408"/>
      <c r="SFA1" s="1408"/>
      <c r="SFB1" s="1408"/>
      <c r="SFC1" s="1408"/>
      <c r="SFD1" s="1408"/>
      <c r="SFE1" s="1408"/>
      <c r="SFF1" s="1408"/>
      <c r="SFG1" s="1408"/>
      <c r="SFH1" s="1408"/>
      <c r="SFI1" s="1408"/>
      <c r="SFJ1" s="1408"/>
      <c r="SFK1" s="1408"/>
      <c r="SFL1" s="1408"/>
      <c r="SFM1" s="1408"/>
      <c r="SFN1" s="1408"/>
      <c r="SFO1" s="1408"/>
      <c r="SFP1" s="1408"/>
      <c r="SFQ1" s="1408"/>
      <c r="SFR1" s="1408"/>
      <c r="SFS1" s="1408"/>
      <c r="SFT1" s="1408"/>
      <c r="SFU1" s="1408"/>
      <c r="SFV1" s="1408"/>
      <c r="SFW1" s="1408"/>
      <c r="SFX1" s="1408"/>
      <c r="SFY1" s="1408"/>
      <c r="SFZ1" s="1408"/>
      <c r="SGA1" s="1408"/>
      <c r="SGB1" s="1408"/>
      <c r="SGC1" s="1408"/>
      <c r="SGD1" s="1408"/>
      <c r="SGE1" s="1408"/>
      <c r="SGF1" s="1408"/>
      <c r="SGG1" s="1408"/>
      <c r="SGH1" s="1408"/>
      <c r="SGI1" s="1408"/>
      <c r="SGJ1" s="1408"/>
      <c r="SGK1" s="1408"/>
      <c r="SGL1" s="1408"/>
      <c r="SGM1" s="1408"/>
      <c r="SGN1" s="1408"/>
      <c r="SGO1" s="1408"/>
      <c r="SGP1" s="1408"/>
      <c r="SGQ1" s="1408"/>
      <c r="SGR1" s="1408"/>
      <c r="SGS1" s="1408"/>
      <c r="SGT1" s="1408"/>
      <c r="SGU1" s="1408"/>
      <c r="SGV1" s="1408"/>
      <c r="SGW1" s="1408"/>
      <c r="SGX1" s="1408"/>
      <c r="SGY1" s="1408"/>
      <c r="SGZ1" s="1408"/>
      <c r="SHA1" s="1408"/>
      <c r="SHB1" s="1408"/>
      <c r="SHC1" s="1408"/>
      <c r="SHD1" s="1408"/>
      <c r="SHE1" s="1408"/>
      <c r="SHF1" s="1408"/>
      <c r="SHG1" s="1408"/>
      <c r="SHH1" s="1408"/>
      <c r="SHI1" s="1408"/>
      <c r="SHJ1" s="1408"/>
      <c r="SHK1" s="1408"/>
      <c r="SHL1" s="1408"/>
      <c r="SHM1" s="1408"/>
      <c r="SHN1" s="1408"/>
      <c r="SHO1" s="1408"/>
      <c r="SHP1" s="1408"/>
      <c r="SHQ1" s="1408"/>
      <c r="SHR1" s="1408"/>
      <c r="SHS1" s="1408"/>
      <c r="SHT1" s="1408"/>
      <c r="SHU1" s="1408"/>
      <c r="SHV1" s="1408"/>
      <c r="SHW1" s="1408"/>
      <c r="SHX1" s="1408"/>
      <c r="SHY1" s="1408"/>
      <c r="SHZ1" s="1408"/>
      <c r="SIA1" s="1408"/>
      <c r="SIB1" s="1408"/>
      <c r="SIC1" s="1408"/>
      <c r="SID1" s="1408"/>
      <c r="SIE1" s="1408"/>
      <c r="SIF1" s="1408"/>
      <c r="SIG1" s="1408"/>
      <c r="SIH1" s="1408"/>
      <c r="SII1" s="1408"/>
      <c r="SIJ1" s="1408"/>
      <c r="SIK1" s="1408"/>
      <c r="SIL1" s="1408"/>
      <c r="SIM1" s="1408"/>
      <c r="SIN1" s="1408"/>
      <c r="SIO1" s="1408"/>
      <c r="SIP1" s="1408"/>
      <c r="SIQ1" s="1408"/>
      <c r="SIR1" s="1408"/>
      <c r="SIS1" s="1408"/>
      <c r="SIT1" s="1408"/>
      <c r="SIU1" s="1408"/>
      <c r="SIV1" s="1408"/>
      <c r="SIW1" s="1408"/>
      <c r="SIX1" s="1408"/>
      <c r="SIY1" s="1408"/>
      <c r="SIZ1" s="1408"/>
      <c r="SJA1" s="1408"/>
      <c r="SJB1" s="1408"/>
      <c r="SJC1" s="1408"/>
      <c r="SJD1" s="1408"/>
      <c r="SJE1" s="1408"/>
      <c r="SJF1" s="1408"/>
      <c r="SJG1" s="1408"/>
      <c r="SJH1" s="1408"/>
      <c r="SJI1" s="1408"/>
      <c r="SJJ1" s="1408"/>
      <c r="SJK1" s="1408"/>
      <c r="SJL1" s="1408"/>
      <c r="SJM1" s="1408"/>
      <c r="SJN1" s="1408"/>
      <c r="SJO1" s="1408"/>
      <c r="SJP1" s="1408"/>
      <c r="SJQ1" s="1408"/>
      <c r="SJR1" s="1408"/>
      <c r="SJS1" s="1408"/>
      <c r="SJT1" s="1408"/>
      <c r="SJU1" s="1408"/>
      <c r="SJV1" s="1408"/>
      <c r="SJW1" s="1408"/>
      <c r="SJX1" s="1408"/>
      <c r="SJY1" s="1408"/>
      <c r="SJZ1" s="1408"/>
      <c r="SKA1" s="1408"/>
      <c r="SKB1" s="1408"/>
      <c r="SKC1" s="1408"/>
      <c r="SKD1" s="1408"/>
      <c r="SKE1" s="1408"/>
      <c r="SKF1" s="1408"/>
      <c r="SKG1" s="1408"/>
      <c r="SKH1" s="1408"/>
      <c r="SKI1" s="1408"/>
      <c r="SKJ1" s="1408"/>
      <c r="SKK1" s="1408"/>
      <c r="SKL1" s="1408"/>
      <c r="SKM1" s="1408"/>
      <c r="SKN1" s="1408"/>
      <c r="SKO1" s="1408"/>
      <c r="SKP1" s="1408"/>
      <c r="SKQ1" s="1408"/>
      <c r="SKR1" s="1408"/>
      <c r="SKS1" s="1408"/>
      <c r="SKT1" s="1408"/>
      <c r="SKU1" s="1408"/>
      <c r="SKV1" s="1408"/>
      <c r="SKW1" s="1408"/>
      <c r="SKX1" s="1408"/>
      <c r="SKY1" s="1408"/>
      <c r="SKZ1" s="1408"/>
      <c r="SLA1" s="1408"/>
      <c r="SLB1" s="1408"/>
      <c r="SLC1" s="1408"/>
      <c r="SLD1" s="1408"/>
      <c r="SLE1" s="1408"/>
      <c r="SLF1" s="1408"/>
      <c r="SLG1" s="1408"/>
      <c r="SLH1" s="1408"/>
      <c r="SLI1" s="1408"/>
      <c r="SLJ1" s="1408"/>
      <c r="SLK1" s="1408"/>
      <c r="SLL1" s="1408"/>
      <c r="SLM1" s="1408"/>
      <c r="SLN1" s="1408"/>
      <c r="SLO1" s="1408"/>
      <c r="SLP1" s="1408"/>
      <c r="SLQ1" s="1408"/>
      <c r="SLR1" s="1408"/>
      <c r="SLS1" s="1408"/>
      <c r="SLT1" s="1408"/>
      <c r="SLU1" s="1408"/>
      <c r="SLV1" s="1408"/>
      <c r="SLW1" s="1408"/>
      <c r="SLX1" s="1408"/>
      <c r="SLY1" s="1408"/>
      <c r="SLZ1" s="1408"/>
      <c r="SMA1" s="1408"/>
      <c r="SMB1" s="1408"/>
      <c r="SMC1" s="1408"/>
      <c r="SMD1" s="1408"/>
      <c r="SME1" s="1408"/>
      <c r="SMF1" s="1408"/>
      <c r="SMG1" s="1408"/>
      <c r="SMH1" s="1408"/>
      <c r="SMI1" s="1408"/>
      <c r="SMJ1" s="1408"/>
      <c r="SMK1" s="1408"/>
      <c r="SML1" s="1408"/>
      <c r="SMM1" s="1408"/>
      <c r="SMN1" s="1408"/>
      <c r="SMO1" s="1408"/>
      <c r="SMP1" s="1408"/>
      <c r="SMQ1" s="1408"/>
      <c r="SMR1" s="1408"/>
      <c r="SMS1" s="1408"/>
      <c r="SMT1" s="1408"/>
      <c r="SMU1" s="1408"/>
      <c r="SMV1" s="1408"/>
      <c r="SMW1" s="1408"/>
      <c r="SMX1" s="1408"/>
      <c r="SMY1" s="1408"/>
      <c r="SMZ1" s="1408"/>
      <c r="SNA1" s="1408"/>
      <c r="SNB1" s="1408"/>
      <c r="SNC1" s="1408"/>
      <c r="SND1" s="1408"/>
      <c r="SNE1" s="1408"/>
      <c r="SNF1" s="1408"/>
      <c r="SNG1" s="1408"/>
      <c r="SNH1" s="1408"/>
      <c r="SNI1" s="1408"/>
      <c r="SNJ1" s="1408"/>
      <c r="SNK1" s="1408"/>
      <c r="SNL1" s="1408"/>
      <c r="SNM1" s="1408"/>
      <c r="SNN1" s="1408"/>
      <c r="SNO1" s="1408"/>
      <c r="SNP1" s="1408"/>
      <c r="SNQ1" s="1408"/>
      <c r="SNR1" s="1408"/>
      <c r="SNS1" s="1408"/>
      <c r="SNT1" s="1408"/>
      <c r="SNU1" s="1408"/>
      <c r="SNV1" s="1408"/>
      <c r="SNW1" s="1408"/>
      <c r="SNX1" s="1408"/>
      <c r="SNY1" s="1408"/>
      <c r="SNZ1" s="1408"/>
      <c r="SOA1" s="1408"/>
      <c r="SOB1" s="1408"/>
      <c r="SOC1" s="1408"/>
      <c r="SOD1" s="1408"/>
      <c r="SOE1" s="1408"/>
      <c r="SOF1" s="1408"/>
      <c r="SOG1" s="1408"/>
      <c r="SOH1" s="1408"/>
      <c r="SOI1" s="1408"/>
      <c r="SOJ1" s="1408"/>
      <c r="SOK1" s="1408"/>
      <c r="SOL1" s="1408"/>
      <c r="SOM1" s="1408"/>
      <c r="SON1" s="1408"/>
      <c r="SOO1" s="1408"/>
      <c r="SOP1" s="1408"/>
      <c r="SOQ1" s="1408"/>
      <c r="SOR1" s="1408"/>
      <c r="SOS1" s="1408"/>
      <c r="SOT1" s="1408"/>
      <c r="SOU1" s="1408"/>
      <c r="SOV1" s="1408"/>
      <c r="SOW1" s="1408"/>
      <c r="SOX1" s="1408"/>
      <c r="SOY1" s="1408"/>
      <c r="SOZ1" s="1408"/>
      <c r="SPA1" s="1408"/>
      <c r="SPB1" s="1408"/>
      <c r="SPC1" s="1408"/>
      <c r="SPD1" s="1408"/>
      <c r="SPE1" s="1408"/>
      <c r="SPF1" s="1408"/>
      <c r="SPG1" s="1408"/>
      <c r="SPH1" s="1408"/>
      <c r="SPI1" s="1408"/>
      <c r="SPJ1" s="1408"/>
      <c r="SPK1" s="1408"/>
      <c r="SPL1" s="1408"/>
      <c r="SPM1" s="1408"/>
      <c r="SPN1" s="1408"/>
      <c r="SPO1" s="1408"/>
      <c r="SPP1" s="1408"/>
      <c r="SPQ1" s="1408"/>
      <c r="SPR1" s="1408"/>
      <c r="SPS1" s="1408"/>
      <c r="SPT1" s="1408"/>
      <c r="SPU1" s="1408"/>
      <c r="SPV1" s="1408"/>
      <c r="SPW1" s="1408"/>
      <c r="SPX1" s="1408"/>
      <c r="SPY1" s="1408"/>
      <c r="SPZ1" s="1408"/>
      <c r="SQA1" s="1408"/>
      <c r="SQB1" s="1408"/>
      <c r="SQC1" s="1408"/>
      <c r="SQD1" s="1408"/>
      <c r="SQE1" s="1408"/>
      <c r="SQF1" s="1408"/>
      <c r="SQG1" s="1408"/>
      <c r="SQH1" s="1408"/>
      <c r="SQI1" s="1408"/>
      <c r="SQJ1" s="1408"/>
      <c r="SQK1" s="1408"/>
      <c r="SQL1" s="1408"/>
      <c r="SQM1" s="1408"/>
      <c r="SQN1" s="1408"/>
      <c r="SQO1" s="1408"/>
      <c r="SQP1" s="1408"/>
      <c r="SQQ1" s="1408"/>
      <c r="SQR1" s="1408"/>
      <c r="SQS1" s="1408"/>
      <c r="SQT1" s="1408"/>
      <c r="SQU1" s="1408"/>
      <c r="SQV1" s="1408"/>
      <c r="SQW1" s="1408"/>
      <c r="SQX1" s="1408"/>
      <c r="SQY1" s="1408"/>
      <c r="SQZ1" s="1408"/>
      <c r="SRA1" s="1408"/>
      <c r="SRB1" s="1408"/>
      <c r="SRC1" s="1408"/>
      <c r="SRD1" s="1408"/>
      <c r="SRE1" s="1408"/>
      <c r="SRF1" s="1408"/>
      <c r="SRG1" s="1408"/>
      <c r="SRH1" s="1408"/>
      <c r="SRI1" s="1408"/>
      <c r="SRJ1" s="1408"/>
      <c r="SRK1" s="1408"/>
      <c r="SRL1" s="1408"/>
      <c r="SRM1" s="1408"/>
      <c r="SRN1" s="1408"/>
      <c r="SRO1" s="1408"/>
      <c r="SRP1" s="1408"/>
      <c r="SRQ1" s="1408"/>
      <c r="SRR1" s="1408"/>
      <c r="SRS1" s="1408"/>
      <c r="SRT1" s="1408"/>
      <c r="SRU1" s="1408"/>
      <c r="SRV1" s="1408"/>
      <c r="SRW1" s="1408"/>
      <c r="SRX1" s="1408"/>
      <c r="SRY1" s="1408"/>
      <c r="SRZ1" s="1408"/>
      <c r="SSA1" s="1408"/>
      <c r="SSB1" s="1408"/>
      <c r="SSC1" s="1408"/>
      <c r="SSD1" s="1408"/>
      <c r="SSE1" s="1408"/>
      <c r="SSF1" s="1408"/>
      <c r="SSG1" s="1408"/>
      <c r="SSH1" s="1408"/>
      <c r="SSI1" s="1408"/>
      <c r="SSJ1" s="1408"/>
      <c r="SSK1" s="1408"/>
      <c r="SSL1" s="1408"/>
      <c r="SSM1" s="1408"/>
      <c r="SSN1" s="1408"/>
      <c r="SSO1" s="1408"/>
      <c r="SSP1" s="1408"/>
      <c r="SSQ1" s="1408"/>
      <c r="SSR1" s="1408"/>
      <c r="SSS1" s="1408"/>
      <c r="SST1" s="1408"/>
      <c r="SSU1" s="1408"/>
      <c r="SSV1" s="1408"/>
      <c r="SSW1" s="1408"/>
      <c r="SSX1" s="1408"/>
      <c r="SSY1" s="1408"/>
      <c r="SSZ1" s="1408"/>
      <c r="STA1" s="1408"/>
      <c r="STB1" s="1408"/>
      <c r="STC1" s="1408"/>
      <c r="STD1" s="1408"/>
      <c r="STE1" s="1408"/>
      <c r="STF1" s="1408"/>
      <c r="STG1" s="1408"/>
      <c r="STH1" s="1408"/>
      <c r="STI1" s="1408"/>
      <c r="STJ1" s="1408"/>
      <c r="STK1" s="1408"/>
      <c r="STL1" s="1408"/>
      <c r="STM1" s="1408"/>
      <c r="STN1" s="1408"/>
      <c r="STO1" s="1408"/>
      <c r="STP1" s="1408"/>
      <c r="STQ1" s="1408"/>
      <c r="STR1" s="1408"/>
      <c r="STS1" s="1408"/>
      <c r="STT1" s="1408"/>
      <c r="STU1" s="1408"/>
      <c r="STV1" s="1408"/>
      <c r="STW1" s="1408"/>
      <c r="STX1" s="1408"/>
      <c r="STY1" s="1408"/>
      <c r="STZ1" s="1408"/>
      <c r="SUA1" s="1408"/>
      <c r="SUB1" s="1408"/>
      <c r="SUC1" s="1408"/>
      <c r="SUD1" s="1408"/>
      <c r="SUE1" s="1408"/>
      <c r="SUF1" s="1408"/>
      <c r="SUG1" s="1408"/>
      <c r="SUH1" s="1408"/>
      <c r="SUI1" s="1408"/>
      <c r="SUJ1" s="1408"/>
      <c r="SUK1" s="1408"/>
      <c r="SUL1" s="1408"/>
      <c r="SUM1" s="1408"/>
      <c r="SUN1" s="1408"/>
      <c r="SUO1" s="1408"/>
      <c r="SUP1" s="1408"/>
      <c r="SUQ1" s="1408"/>
      <c r="SUR1" s="1408"/>
      <c r="SUS1" s="1408"/>
      <c r="SUT1" s="1408"/>
      <c r="SUU1" s="1408"/>
      <c r="SUV1" s="1408"/>
      <c r="SUW1" s="1408"/>
      <c r="SUX1" s="1408"/>
      <c r="SUY1" s="1408"/>
      <c r="SUZ1" s="1408"/>
      <c r="SVA1" s="1408"/>
      <c r="SVB1" s="1408"/>
      <c r="SVC1" s="1408"/>
      <c r="SVD1" s="1408"/>
      <c r="SVE1" s="1408"/>
      <c r="SVF1" s="1408"/>
      <c r="SVG1" s="1408"/>
      <c r="SVH1" s="1408"/>
      <c r="SVI1" s="1408"/>
      <c r="SVJ1" s="1408"/>
      <c r="SVK1" s="1408"/>
      <c r="SVL1" s="1408"/>
      <c r="SVM1" s="1408"/>
      <c r="SVN1" s="1408"/>
      <c r="SVO1" s="1408"/>
      <c r="SVP1" s="1408"/>
      <c r="SVQ1" s="1408"/>
      <c r="SVR1" s="1408"/>
      <c r="SVS1" s="1408"/>
      <c r="SVT1" s="1408"/>
      <c r="SVU1" s="1408"/>
      <c r="SVV1" s="1408"/>
      <c r="SVW1" s="1408"/>
      <c r="SVX1" s="1408"/>
      <c r="SVY1" s="1408"/>
      <c r="SVZ1" s="1408"/>
      <c r="SWA1" s="1408"/>
      <c r="SWB1" s="1408"/>
      <c r="SWC1" s="1408"/>
      <c r="SWD1" s="1408"/>
      <c r="SWE1" s="1408"/>
      <c r="SWF1" s="1408"/>
      <c r="SWG1" s="1408"/>
      <c r="SWH1" s="1408"/>
      <c r="SWI1" s="1408"/>
      <c r="SWJ1" s="1408"/>
      <c r="SWK1" s="1408"/>
      <c r="SWL1" s="1408"/>
      <c r="SWM1" s="1408"/>
      <c r="SWN1" s="1408"/>
      <c r="SWO1" s="1408"/>
      <c r="SWP1" s="1408"/>
      <c r="SWQ1" s="1408"/>
      <c r="SWR1" s="1408"/>
      <c r="SWS1" s="1408"/>
      <c r="SWT1" s="1408"/>
      <c r="SWU1" s="1408"/>
      <c r="SWV1" s="1408"/>
      <c r="SWW1" s="1408"/>
      <c r="SWX1" s="1408"/>
      <c r="SWY1" s="1408"/>
      <c r="SWZ1" s="1408"/>
      <c r="SXA1" s="1408"/>
      <c r="SXB1" s="1408"/>
      <c r="SXC1" s="1408"/>
      <c r="SXD1" s="1408"/>
      <c r="SXE1" s="1408"/>
      <c r="SXF1" s="1408"/>
      <c r="SXG1" s="1408"/>
      <c r="SXH1" s="1408"/>
      <c r="SXI1" s="1408"/>
      <c r="SXJ1" s="1408"/>
      <c r="SXK1" s="1408"/>
      <c r="SXL1" s="1408"/>
      <c r="SXM1" s="1408"/>
      <c r="SXN1" s="1408"/>
      <c r="SXO1" s="1408"/>
      <c r="SXP1" s="1408"/>
      <c r="SXQ1" s="1408"/>
      <c r="SXR1" s="1408"/>
      <c r="SXS1" s="1408"/>
      <c r="SXT1" s="1408"/>
      <c r="SXU1" s="1408"/>
      <c r="SXV1" s="1408"/>
      <c r="SXW1" s="1408"/>
      <c r="SXX1" s="1408"/>
      <c r="SXY1" s="1408"/>
      <c r="SXZ1" s="1408"/>
      <c r="SYA1" s="1408"/>
      <c r="SYB1" s="1408"/>
      <c r="SYC1" s="1408"/>
      <c r="SYD1" s="1408"/>
      <c r="SYE1" s="1408"/>
      <c r="SYF1" s="1408"/>
      <c r="SYG1" s="1408"/>
      <c r="SYH1" s="1408"/>
      <c r="SYI1" s="1408"/>
      <c r="SYJ1" s="1408"/>
      <c r="SYK1" s="1408"/>
      <c r="SYL1" s="1408"/>
      <c r="SYM1" s="1408"/>
      <c r="SYN1" s="1408"/>
      <c r="SYO1" s="1408"/>
      <c r="SYP1" s="1408"/>
      <c r="SYQ1" s="1408"/>
      <c r="SYR1" s="1408"/>
      <c r="SYS1" s="1408"/>
      <c r="SYT1" s="1408"/>
      <c r="SYU1" s="1408"/>
      <c r="SYV1" s="1408"/>
      <c r="SYW1" s="1408"/>
      <c r="SYX1" s="1408"/>
      <c r="SYY1" s="1408"/>
      <c r="SYZ1" s="1408"/>
      <c r="SZA1" s="1408"/>
      <c r="SZB1" s="1408"/>
      <c r="SZC1" s="1408"/>
      <c r="SZD1" s="1408"/>
      <c r="SZE1" s="1408"/>
      <c r="SZF1" s="1408"/>
      <c r="SZG1" s="1408"/>
      <c r="SZH1" s="1408"/>
      <c r="SZI1" s="1408"/>
      <c r="SZJ1" s="1408"/>
      <c r="SZK1" s="1408"/>
      <c r="SZL1" s="1408"/>
      <c r="SZM1" s="1408"/>
      <c r="SZN1" s="1408"/>
      <c r="SZO1" s="1408"/>
      <c r="SZP1" s="1408"/>
      <c r="SZQ1" s="1408"/>
      <c r="SZR1" s="1408"/>
      <c r="SZS1" s="1408"/>
      <c r="SZT1" s="1408"/>
      <c r="SZU1" s="1408"/>
      <c r="SZV1" s="1408"/>
      <c r="SZW1" s="1408"/>
      <c r="SZX1" s="1408"/>
      <c r="SZY1" s="1408"/>
      <c r="SZZ1" s="1408"/>
      <c r="TAA1" s="1408"/>
      <c r="TAB1" s="1408"/>
      <c r="TAC1" s="1408"/>
      <c r="TAD1" s="1408"/>
      <c r="TAE1" s="1408"/>
      <c r="TAF1" s="1408"/>
      <c r="TAG1" s="1408"/>
      <c r="TAH1" s="1408"/>
      <c r="TAI1" s="1408"/>
      <c r="TAJ1" s="1408"/>
      <c r="TAK1" s="1408"/>
      <c r="TAL1" s="1408"/>
      <c r="TAM1" s="1408"/>
      <c r="TAN1" s="1408"/>
      <c r="TAO1" s="1408"/>
      <c r="TAP1" s="1408"/>
      <c r="TAQ1" s="1408"/>
      <c r="TAR1" s="1408"/>
      <c r="TAS1" s="1408"/>
      <c r="TAT1" s="1408"/>
      <c r="TAU1" s="1408"/>
      <c r="TAV1" s="1408"/>
      <c r="TAW1" s="1408"/>
      <c r="TAX1" s="1408"/>
      <c r="TAY1" s="1408"/>
      <c r="TAZ1" s="1408"/>
      <c r="TBA1" s="1408"/>
      <c r="TBB1" s="1408"/>
      <c r="TBC1" s="1408"/>
      <c r="TBD1" s="1408"/>
      <c r="TBE1" s="1408"/>
      <c r="TBF1" s="1408"/>
      <c r="TBG1" s="1408"/>
      <c r="TBH1" s="1408"/>
      <c r="TBI1" s="1408"/>
      <c r="TBJ1" s="1408"/>
      <c r="TBK1" s="1408"/>
      <c r="TBL1" s="1408"/>
      <c r="TBM1" s="1408"/>
      <c r="TBN1" s="1408"/>
      <c r="TBO1" s="1408"/>
      <c r="TBP1" s="1408"/>
      <c r="TBQ1" s="1408"/>
      <c r="TBR1" s="1408"/>
      <c r="TBS1" s="1408"/>
      <c r="TBT1" s="1408"/>
      <c r="TBU1" s="1408"/>
      <c r="TBV1" s="1408"/>
      <c r="TBW1" s="1408"/>
      <c r="TBX1" s="1408"/>
      <c r="TBY1" s="1408"/>
      <c r="TBZ1" s="1408"/>
      <c r="TCA1" s="1408"/>
      <c r="TCB1" s="1408"/>
      <c r="TCC1" s="1408"/>
      <c r="TCD1" s="1408"/>
      <c r="TCE1" s="1408"/>
      <c r="TCF1" s="1408"/>
      <c r="TCG1" s="1408"/>
      <c r="TCH1" s="1408"/>
      <c r="TCI1" s="1408"/>
      <c r="TCJ1" s="1408"/>
      <c r="TCK1" s="1408"/>
      <c r="TCL1" s="1408"/>
      <c r="TCM1" s="1408"/>
      <c r="TCN1" s="1408"/>
      <c r="TCO1" s="1408"/>
      <c r="TCP1" s="1408"/>
      <c r="TCQ1" s="1408"/>
      <c r="TCR1" s="1408"/>
      <c r="TCS1" s="1408"/>
      <c r="TCT1" s="1408"/>
      <c r="TCU1" s="1408"/>
      <c r="TCV1" s="1408"/>
      <c r="TCW1" s="1408"/>
      <c r="TCX1" s="1408"/>
      <c r="TCY1" s="1408"/>
      <c r="TCZ1" s="1408"/>
      <c r="TDA1" s="1408"/>
      <c r="TDB1" s="1408"/>
      <c r="TDC1" s="1408"/>
      <c r="TDD1" s="1408"/>
      <c r="TDE1" s="1408"/>
      <c r="TDF1" s="1408"/>
      <c r="TDG1" s="1408"/>
      <c r="TDH1" s="1408"/>
      <c r="TDI1" s="1408"/>
      <c r="TDJ1" s="1408"/>
      <c r="TDK1" s="1408"/>
      <c r="TDL1" s="1408"/>
      <c r="TDM1" s="1408"/>
      <c r="TDN1" s="1408"/>
      <c r="TDO1" s="1408"/>
      <c r="TDP1" s="1408"/>
      <c r="TDQ1" s="1408"/>
      <c r="TDR1" s="1408"/>
      <c r="TDS1" s="1408"/>
      <c r="TDT1" s="1408"/>
      <c r="TDU1" s="1408"/>
      <c r="TDV1" s="1408"/>
      <c r="TDW1" s="1408"/>
      <c r="TDX1" s="1408"/>
      <c r="TDY1" s="1408"/>
      <c r="TDZ1" s="1408"/>
      <c r="TEA1" s="1408"/>
      <c r="TEB1" s="1408"/>
      <c r="TEC1" s="1408"/>
      <c r="TED1" s="1408"/>
      <c r="TEE1" s="1408"/>
      <c r="TEF1" s="1408"/>
      <c r="TEG1" s="1408"/>
      <c r="TEH1" s="1408"/>
      <c r="TEI1" s="1408"/>
      <c r="TEJ1" s="1408"/>
      <c r="TEK1" s="1408"/>
      <c r="TEL1" s="1408"/>
      <c r="TEM1" s="1408"/>
      <c r="TEN1" s="1408"/>
      <c r="TEO1" s="1408"/>
      <c r="TEP1" s="1408"/>
      <c r="TEQ1" s="1408"/>
      <c r="TER1" s="1408"/>
      <c r="TES1" s="1408"/>
      <c r="TET1" s="1408"/>
      <c r="TEU1" s="1408"/>
      <c r="TEV1" s="1408"/>
      <c r="TEW1" s="1408"/>
      <c r="TEX1" s="1408"/>
      <c r="TEY1" s="1408"/>
      <c r="TEZ1" s="1408"/>
      <c r="TFA1" s="1408"/>
      <c r="TFB1" s="1408"/>
      <c r="TFC1" s="1408"/>
      <c r="TFD1" s="1408"/>
      <c r="TFE1" s="1408"/>
      <c r="TFF1" s="1408"/>
      <c r="TFG1" s="1408"/>
      <c r="TFH1" s="1408"/>
      <c r="TFI1" s="1408"/>
      <c r="TFJ1" s="1408"/>
      <c r="TFK1" s="1408"/>
      <c r="TFL1" s="1408"/>
      <c r="TFM1" s="1408"/>
      <c r="TFN1" s="1408"/>
      <c r="TFO1" s="1408"/>
      <c r="TFP1" s="1408"/>
      <c r="TFQ1" s="1408"/>
      <c r="TFR1" s="1408"/>
      <c r="TFS1" s="1408"/>
      <c r="TFT1" s="1408"/>
      <c r="TFU1" s="1408"/>
      <c r="TFV1" s="1408"/>
      <c r="TFW1" s="1408"/>
      <c r="TFX1" s="1408"/>
      <c r="TFY1" s="1408"/>
      <c r="TFZ1" s="1408"/>
      <c r="TGA1" s="1408"/>
      <c r="TGB1" s="1408"/>
      <c r="TGC1" s="1408"/>
      <c r="TGD1" s="1408"/>
      <c r="TGE1" s="1408"/>
      <c r="TGF1" s="1408"/>
      <c r="TGG1" s="1408"/>
      <c r="TGH1" s="1408"/>
      <c r="TGI1" s="1408"/>
      <c r="TGJ1" s="1408"/>
      <c r="TGK1" s="1408"/>
      <c r="TGL1" s="1408"/>
      <c r="TGM1" s="1408"/>
      <c r="TGN1" s="1408"/>
      <c r="TGO1" s="1408"/>
      <c r="TGP1" s="1408"/>
      <c r="TGQ1" s="1408"/>
      <c r="TGR1" s="1408"/>
      <c r="TGS1" s="1408"/>
      <c r="TGT1" s="1408"/>
      <c r="TGU1" s="1408"/>
      <c r="TGV1" s="1408"/>
      <c r="TGW1" s="1408"/>
      <c r="TGX1" s="1408"/>
      <c r="TGY1" s="1408"/>
      <c r="TGZ1" s="1408"/>
      <c r="THA1" s="1408"/>
      <c r="THB1" s="1408"/>
      <c r="THC1" s="1408"/>
      <c r="THD1" s="1408"/>
      <c r="THE1" s="1408"/>
      <c r="THF1" s="1408"/>
      <c r="THG1" s="1408"/>
      <c r="THH1" s="1408"/>
      <c r="THI1" s="1408"/>
      <c r="THJ1" s="1408"/>
      <c r="THK1" s="1408"/>
      <c r="THL1" s="1408"/>
      <c r="THM1" s="1408"/>
      <c r="THN1" s="1408"/>
      <c r="THO1" s="1408"/>
      <c r="THP1" s="1408"/>
      <c r="THQ1" s="1408"/>
      <c r="THR1" s="1408"/>
      <c r="THS1" s="1408"/>
      <c r="THT1" s="1408"/>
      <c r="THU1" s="1408"/>
      <c r="THV1" s="1408"/>
      <c r="THW1" s="1408"/>
      <c r="THX1" s="1408"/>
      <c r="THY1" s="1408"/>
      <c r="THZ1" s="1408"/>
      <c r="TIA1" s="1408"/>
      <c r="TIB1" s="1408"/>
      <c r="TIC1" s="1408"/>
      <c r="TID1" s="1408"/>
      <c r="TIE1" s="1408"/>
      <c r="TIF1" s="1408"/>
      <c r="TIG1" s="1408"/>
      <c r="TIH1" s="1408"/>
      <c r="TII1" s="1408"/>
      <c r="TIJ1" s="1408"/>
      <c r="TIK1" s="1408"/>
      <c r="TIL1" s="1408"/>
      <c r="TIM1" s="1408"/>
      <c r="TIN1" s="1408"/>
      <c r="TIO1" s="1408"/>
      <c r="TIP1" s="1408"/>
      <c r="TIQ1" s="1408"/>
      <c r="TIR1" s="1408"/>
      <c r="TIS1" s="1408"/>
      <c r="TIT1" s="1408"/>
      <c r="TIU1" s="1408"/>
      <c r="TIV1" s="1408"/>
      <c r="TIW1" s="1408"/>
      <c r="TIX1" s="1408"/>
      <c r="TIY1" s="1408"/>
      <c r="TIZ1" s="1408"/>
      <c r="TJA1" s="1408"/>
      <c r="TJB1" s="1408"/>
      <c r="TJC1" s="1408"/>
      <c r="TJD1" s="1408"/>
      <c r="TJE1" s="1408"/>
      <c r="TJF1" s="1408"/>
      <c r="TJG1" s="1408"/>
      <c r="TJH1" s="1408"/>
      <c r="TJI1" s="1408"/>
      <c r="TJJ1" s="1408"/>
      <c r="TJK1" s="1408"/>
      <c r="TJL1" s="1408"/>
      <c r="TJM1" s="1408"/>
      <c r="TJN1" s="1408"/>
      <c r="TJO1" s="1408"/>
      <c r="TJP1" s="1408"/>
      <c r="TJQ1" s="1408"/>
      <c r="TJR1" s="1408"/>
      <c r="TJS1" s="1408"/>
      <c r="TJT1" s="1408"/>
      <c r="TJU1" s="1408"/>
      <c r="TJV1" s="1408"/>
      <c r="TJW1" s="1408"/>
      <c r="TJX1" s="1408"/>
      <c r="TJY1" s="1408"/>
      <c r="TJZ1" s="1408"/>
      <c r="TKA1" s="1408"/>
      <c r="TKB1" s="1408"/>
      <c r="TKC1" s="1408"/>
      <c r="TKD1" s="1408"/>
      <c r="TKE1" s="1408"/>
      <c r="TKF1" s="1408"/>
      <c r="TKG1" s="1408"/>
      <c r="TKH1" s="1408"/>
      <c r="TKI1" s="1408"/>
      <c r="TKJ1" s="1408"/>
      <c r="TKK1" s="1408"/>
      <c r="TKL1" s="1408"/>
      <c r="TKM1" s="1408"/>
      <c r="TKN1" s="1408"/>
      <c r="TKO1" s="1408"/>
      <c r="TKP1" s="1408"/>
      <c r="TKQ1" s="1408"/>
      <c r="TKR1" s="1408"/>
      <c r="TKS1" s="1408"/>
      <c r="TKT1" s="1408"/>
      <c r="TKU1" s="1408"/>
      <c r="TKV1" s="1408"/>
      <c r="TKW1" s="1408"/>
      <c r="TKX1" s="1408"/>
      <c r="TKY1" s="1408"/>
      <c r="TKZ1" s="1408"/>
      <c r="TLA1" s="1408"/>
      <c r="TLB1" s="1408"/>
      <c r="TLC1" s="1408"/>
      <c r="TLD1" s="1408"/>
      <c r="TLE1" s="1408"/>
      <c r="TLF1" s="1408"/>
      <c r="TLG1" s="1408"/>
      <c r="TLH1" s="1408"/>
      <c r="TLI1" s="1408"/>
      <c r="TLJ1" s="1408"/>
      <c r="TLK1" s="1408"/>
      <c r="TLL1" s="1408"/>
      <c r="TLM1" s="1408"/>
      <c r="TLN1" s="1408"/>
      <c r="TLO1" s="1408"/>
      <c r="TLP1" s="1408"/>
      <c r="TLQ1" s="1408"/>
      <c r="TLR1" s="1408"/>
      <c r="TLS1" s="1408"/>
      <c r="TLT1" s="1408"/>
      <c r="TLU1" s="1408"/>
      <c r="TLV1" s="1408"/>
      <c r="TLW1" s="1408"/>
      <c r="TLX1" s="1408"/>
      <c r="TLY1" s="1408"/>
      <c r="TLZ1" s="1408"/>
      <c r="TMA1" s="1408"/>
      <c r="TMB1" s="1408"/>
      <c r="TMC1" s="1408"/>
      <c r="TMD1" s="1408"/>
      <c r="TME1" s="1408"/>
      <c r="TMF1" s="1408"/>
      <c r="TMG1" s="1408"/>
      <c r="TMH1" s="1408"/>
      <c r="TMI1" s="1408"/>
      <c r="TMJ1" s="1408"/>
      <c r="TMK1" s="1408"/>
      <c r="TML1" s="1408"/>
      <c r="TMM1" s="1408"/>
      <c r="TMN1" s="1408"/>
      <c r="TMO1" s="1408"/>
      <c r="TMP1" s="1408"/>
      <c r="TMQ1" s="1408"/>
      <c r="TMR1" s="1408"/>
      <c r="TMS1" s="1408"/>
      <c r="TMT1" s="1408"/>
      <c r="TMU1" s="1408"/>
      <c r="TMV1" s="1408"/>
      <c r="TMW1" s="1408"/>
      <c r="TMX1" s="1408"/>
      <c r="TMY1" s="1408"/>
      <c r="TMZ1" s="1408"/>
      <c r="TNA1" s="1408"/>
      <c r="TNB1" s="1408"/>
      <c r="TNC1" s="1408"/>
      <c r="TND1" s="1408"/>
      <c r="TNE1" s="1408"/>
      <c r="TNF1" s="1408"/>
      <c r="TNG1" s="1408"/>
      <c r="TNH1" s="1408"/>
      <c r="TNI1" s="1408"/>
      <c r="TNJ1" s="1408"/>
      <c r="TNK1" s="1408"/>
      <c r="TNL1" s="1408"/>
      <c r="TNM1" s="1408"/>
      <c r="TNN1" s="1408"/>
      <c r="TNO1" s="1408"/>
      <c r="TNP1" s="1408"/>
      <c r="TNQ1" s="1408"/>
      <c r="TNR1" s="1408"/>
      <c r="TNS1" s="1408"/>
      <c r="TNT1" s="1408"/>
      <c r="TNU1" s="1408"/>
      <c r="TNV1" s="1408"/>
      <c r="TNW1" s="1408"/>
      <c r="TNX1" s="1408"/>
      <c r="TNY1" s="1408"/>
      <c r="TNZ1" s="1408"/>
      <c r="TOA1" s="1408"/>
      <c r="TOB1" s="1408"/>
      <c r="TOC1" s="1408"/>
      <c r="TOD1" s="1408"/>
      <c r="TOE1" s="1408"/>
      <c r="TOF1" s="1408"/>
      <c r="TOG1" s="1408"/>
      <c r="TOH1" s="1408"/>
      <c r="TOI1" s="1408"/>
      <c r="TOJ1" s="1408"/>
      <c r="TOK1" s="1408"/>
      <c r="TOL1" s="1408"/>
      <c r="TOM1" s="1408"/>
      <c r="TON1" s="1408"/>
      <c r="TOO1" s="1408"/>
      <c r="TOP1" s="1408"/>
      <c r="TOQ1" s="1408"/>
      <c r="TOR1" s="1408"/>
      <c r="TOS1" s="1408"/>
      <c r="TOT1" s="1408"/>
      <c r="TOU1" s="1408"/>
      <c r="TOV1" s="1408"/>
      <c r="TOW1" s="1408"/>
      <c r="TOX1" s="1408"/>
      <c r="TOY1" s="1408"/>
      <c r="TOZ1" s="1408"/>
      <c r="TPA1" s="1408"/>
      <c r="TPB1" s="1408"/>
      <c r="TPC1" s="1408"/>
      <c r="TPD1" s="1408"/>
      <c r="TPE1" s="1408"/>
      <c r="TPF1" s="1408"/>
      <c r="TPG1" s="1408"/>
      <c r="TPH1" s="1408"/>
      <c r="TPI1" s="1408"/>
      <c r="TPJ1" s="1408"/>
      <c r="TPK1" s="1408"/>
      <c r="TPL1" s="1408"/>
      <c r="TPM1" s="1408"/>
      <c r="TPN1" s="1408"/>
      <c r="TPO1" s="1408"/>
      <c r="TPP1" s="1408"/>
      <c r="TPQ1" s="1408"/>
      <c r="TPR1" s="1408"/>
      <c r="TPS1" s="1408"/>
      <c r="TPT1" s="1408"/>
      <c r="TPU1" s="1408"/>
      <c r="TPV1" s="1408"/>
      <c r="TPW1" s="1408"/>
      <c r="TPX1" s="1408"/>
      <c r="TPY1" s="1408"/>
      <c r="TPZ1" s="1408"/>
      <c r="TQA1" s="1408"/>
      <c r="TQB1" s="1408"/>
      <c r="TQC1" s="1408"/>
      <c r="TQD1" s="1408"/>
      <c r="TQE1" s="1408"/>
      <c r="TQF1" s="1408"/>
      <c r="TQG1" s="1408"/>
      <c r="TQH1" s="1408"/>
      <c r="TQI1" s="1408"/>
      <c r="TQJ1" s="1408"/>
      <c r="TQK1" s="1408"/>
      <c r="TQL1" s="1408"/>
      <c r="TQM1" s="1408"/>
      <c r="TQN1" s="1408"/>
      <c r="TQO1" s="1408"/>
      <c r="TQP1" s="1408"/>
      <c r="TQQ1" s="1408"/>
      <c r="TQR1" s="1408"/>
      <c r="TQS1" s="1408"/>
      <c r="TQT1" s="1408"/>
      <c r="TQU1" s="1408"/>
      <c r="TQV1" s="1408"/>
      <c r="TQW1" s="1408"/>
      <c r="TQX1" s="1408"/>
      <c r="TQY1" s="1408"/>
      <c r="TQZ1" s="1408"/>
      <c r="TRA1" s="1408"/>
      <c r="TRB1" s="1408"/>
      <c r="TRC1" s="1408"/>
      <c r="TRD1" s="1408"/>
      <c r="TRE1" s="1408"/>
      <c r="TRF1" s="1408"/>
      <c r="TRG1" s="1408"/>
      <c r="TRH1" s="1408"/>
      <c r="TRI1" s="1408"/>
      <c r="TRJ1" s="1408"/>
      <c r="TRK1" s="1408"/>
      <c r="TRL1" s="1408"/>
      <c r="TRM1" s="1408"/>
      <c r="TRN1" s="1408"/>
      <c r="TRO1" s="1408"/>
      <c r="TRP1" s="1408"/>
      <c r="TRQ1" s="1408"/>
      <c r="TRR1" s="1408"/>
      <c r="TRS1" s="1408"/>
      <c r="TRT1" s="1408"/>
      <c r="TRU1" s="1408"/>
      <c r="TRV1" s="1408"/>
      <c r="TRW1" s="1408"/>
      <c r="TRX1" s="1408"/>
      <c r="TRY1" s="1408"/>
      <c r="TRZ1" s="1408"/>
      <c r="TSA1" s="1408"/>
      <c r="TSB1" s="1408"/>
      <c r="TSC1" s="1408"/>
      <c r="TSD1" s="1408"/>
      <c r="TSE1" s="1408"/>
      <c r="TSF1" s="1408"/>
      <c r="TSG1" s="1408"/>
      <c r="TSH1" s="1408"/>
      <c r="TSI1" s="1408"/>
      <c r="TSJ1" s="1408"/>
      <c r="TSK1" s="1408"/>
      <c r="TSL1" s="1408"/>
      <c r="TSM1" s="1408"/>
      <c r="TSN1" s="1408"/>
      <c r="TSO1" s="1408"/>
      <c r="TSP1" s="1408"/>
      <c r="TSQ1" s="1408"/>
      <c r="TSR1" s="1408"/>
      <c r="TSS1" s="1408"/>
      <c r="TST1" s="1408"/>
      <c r="TSU1" s="1408"/>
      <c r="TSV1" s="1408"/>
      <c r="TSW1" s="1408"/>
      <c r="TSX1" s="1408"/>
      <c r="TSY1" s="1408"/>
      <c r="TSZ1" s="1408"/>
      <c r="TTA1" s="1408"/>
      <c r="TTB1" s="1408"/>
      <c r="TTC1" s="1408"/>
      <c r="TTD1" s="1408"/>
      <c r="TTE1" s="1408"/>
      <c r="TTF1" s="1408"/>
      <c r="TTG1" s="1408"/>
      <c r="TTH1" s="1408"/>
      <c r="TTI1" s="1408"/>
      <c r="TTJ1" s="1408"/>
      <c r="TTK1" s="1408"/>
      <c r="TTL1" s="1408"/>
      <c r="TTM1" s="1408"/>
      <c r="TTN1" s="1408"/>
      <c r="TTO1" s="1408"/>
      <c r="TTP1" s="1408"/>
      <c r="TTQ1" s="1408"/>
      <c r="TTR1" s="1408"/>
      <c r="TTS1" s="1408"/>
      <c r="TTT1" s="1408"/>
      <c r="TTU1" s="1408"/>
      <c r="TTV1" s="1408"/>
      <c r="TTW1" s="1408"/>
      <c r="TTX1" s="1408"/>
      <c r="TTY1" s="1408"/>
      <c r="TTZ1" s="1408"/>
      <c r="TUA1" s="1408"/>
      <c r="TUB1" s="1408"/>
      <c r="TUC1" s="1408"/>
      <c r="TUD1" s="1408"/>
      <c r="TUE1" s="1408"/>
      <c r="TUF1" s="1408"/>
      <c r="TUG1" s="1408"/>
      <c r="TUH1" s="1408"/>
      <c r="TUI1" s="1408"/>
      <c r="TUJ1" s="1408"/>
      <c r="TUK1" s="1408"/>
      <c r="TUL1" s="1408"/>
      <c r="TUM1" s="1408"/>
      <c r="TUN1" s="1408"/>
      <c r="TUO1" s="1408"/>
      <c r="TUP1" s="1408"/>
      <c r="TUQ1" s="1408"/>
      <c r="TUR1" s="1408"/>
      <c r="TUS1" s="1408"/>
      <c r="TUT1" s="1408"/>
      <c r="TUU1" s="1408"/>
      <c r="TUV1" s="1408"/>
      <c r="TUW1" s="1408"/>
      <c r="TUX1" s="1408"/>
      <c r="TUY1" s="1408"/>
      <c r="TUZ1" s="1408"/>
      <c r="TVA1" s="1408"/>
      <c r="TVB1" s="1408"/>
      <c r="TVC1" s="1408"/>
      <c r="TVD1" s="1408"/>
      <c r="TVE1" s="1408"/>
      <c r="TVF1" s="1408"/>
      <c r="TVG1" s="1408"/>
      <c r="TVH1" s="1408"/>
      <c r="TVI1" s="1408"/>
      <c r="TVJ1" s="1408"/>
      <c r="TVK1" s="1408"/>
      <c r="TVL1" s="1408"/>
      <c r="TVM1" s="1408"/>
      <c r="TVN1" s="1408"/>
      <c r="TVO1" s="1408"/>
      <c r="TVP1" s="1408"/>
      <c r="TVQ1" s="1408"/>
      <c r="TVR1" s="1408"/>
      <c r="TVS1" s="1408"/>
      <c r="TVT1" s="1408"/>
      <c r="TVU1" s="1408"/>
      <c r="TVV1" s="1408"/>
      <c r="TVW1" s="1408"/>
      <c r="TVX1" s="1408"/>
      <c r="TVY1" s="1408"/>
      <c r="TVZ1" s="1408"/>
      <c r="TWA1" s="1408"/>
      <c r="TWB1" s="1408"/>
      <c r="TWC1" s="1408"/>
      <c r="TWD1" s="1408"/>
      <c r="TWE1" s="1408"/>
      <c r="TWF1" s="1408"/>
      <c r="TWG1" s="1408"/>
      <c r="TWH1" s="1408"/>
      <c r="TWI1" s="1408"/>
      <c r="TWJ1" s="1408"/>
      <c r="TWK1" s="1408"/>
      <c r="TWL1" s="1408"/>
      <c r="TWM1" s="1408"/>
      <c r="TWN1" s="1408"/>
      <c r="TWO1" s="1408"/>
      <c r="TWP1" s="1408"/>
      <c r="TWQ1" s="1408"/>
      <c r="TWR1" s="1408"/>
      <c r="TWS1" s="1408"/>
      <c r="TWT1" s="1408"/>
      <c r="TWU1" s="1408"/>
      <c r="TWV1" s="1408"/>
      <c r="TWW1" s="1408"/>
      <c r="TWX1" s="1408"/>
      <c r="TWY1" s="1408"/>
      <c r="TWZ1" s="1408"/>
      <c r="TXA1" s="1408"/>
      <c r="TXB1" s="1408"/>
      <c r="TXC1" s="1408"/>
      <c r="TXD1" s="1408"/>
      <c r="TXE1" s="1408"/>
      <c r="TXF1" s="1408"/>
      <c r="TXG1" s="1408"/>
      <c r="TXH1" s="1408"/>
      <c r="TXI1" s="1408"/>
      <c r="TXJ1" s="1408"/>
      <c r="TXK1" s="1408"/>
      <c r="TXL1" s="1408"/>
      <c r="TXM1" s="1408"/>
      <c r="TXN1" s="1408"/>
      <c r="TXO1" s="1408"/>
      <c r="TXP1" s="1408"/>
      <c r="TXQ1" s="1408"/>
      <c r="TXR1" s="1408"/>
      <c r="TXS1" s="1408"/>
      <c r="TXT1" s="1408"/>
      <c r="TXU1" s="1408"/>
      <c r="TXV1" s="1408"/>
      <c r="TXW1" s="1408"/>
      <c r="TXX1" s="1408"/>
      <c r="TXY1" s="1408"/>
      <c r="TXZ1" s="1408"/>
      <c r="TYA1" s="1408"/>
      <c r="TYB1" s="1408"/>
      <c r="TYC1" s="1408"/>
      <c r="TYD1" s="1408"/>
      <c r="TYE1" s="1408"/>
      <c r="TYF1" s="1408"/>
      <c r="TYG1" s="1408"/>
      <c r="TYH1" s="1408"/>
      <c r="TYI1" s="1408"/>
      <c r="TYJ1" s="1408"/>
      <c r="TYK1" s="1408"/>
      <c r="TYL1" s="1408"/>
      <c r="TYM1" s="1408"/>
      <c r="TYN1" s="1408"/>
      <c r="TYO1" s="1408"/>
      <c r="TYP1" s="1408"/>
      <c r="TYQ1" s="1408"/>
      <c r="TYR1" s="1408"/>
      <c r="TYS1" s="1408"/>
      <c r="TYT1" s="1408"/>
      <c r="TYU1" s="1408"/>
      <c r="TYV1" s="1408"/>
      <c r="TYW1" s="1408"/>
      <c r="TYX1" s="1408"/>
      <c r="TYY1" s="1408"/>
      <c r="TYZ1" s="1408"/>
      <c r="TZA1" s="1408"/>
      <c r="TZB1" s="1408"/>
      <c r="TZC1" s="1408"/>
      <c r="TZD1" s="1408"/>
      <c r="TZE1" s="1408"/>
      <c r="TZF1" s="1408"/>
      <c r="TZG1" s="1408"/>
      <c r="TZH1" s="1408"/>
      <c r="TZI1" s="1408"/>
      <c r="TZJ1" s="1408"/>
      <c r="TZK1" s="1408"/>
      <c r="TZL1" s="1408"/>
      <c r="TZM1" s="1408"/>
      <c r="TZN1" s="1408"/>
      <c r="TZO1" s="1408"/>
      <c r="TZP1" s="1408"/>
      <c r="TZQ1" s="1408"/>
      <c r="TZR1" s="1408"/>
      <c r="TZS1" s="1408"/>
      <c r="TZT1" s="1408"/>
      <c r="TZU1" s="1408"/>
      <c r="TZV1" s="1408"/>
      <c r="TZW1" s="1408"/>
      <c r="TZX1" s="1408"/>
      <c r="TZY1" s="1408"/>
      <c r="TZZ1" s="1408"/>
      <c r="UAA1" s="1408"/>
      <c r="UAB1" s="1408"/>
      <c r="UAC1" s="1408"/>
      <c r="UAD1" s="1408"/>
      <c r="UAE1" s="1408"/>
      <c r="UAF1" s="1408"/>
      <c r="UAG1" s="1408"/>
      <c r="UAH1" s="1408"/>
      <c r="UAI1" s="1408"/>
      <c r="UAJ1" s="1408"/>
      <c r="UAK1" s="1408"/>
      <c r="UAL1" s="1408"/>
      <c r="UAM1" s="1408"/>
      <c r="UAN1" s="1408"/>
      <c r="UAO1" s="1408"/>
      <c r="UAP1" s="1408"/>
      <c r="UAQ1" s="1408"/>
      <c r="UAR1" s="1408"/>
      <c r="UAS1" s="1408"/>
      <c r="UAT1" s="1408"/>
      <c r="UAU1" s="1408"/>
      <c r="UAV1" s="1408"/>
      <c r="UAW1" s="1408"/>
      <c r="UAX1" s="1408"/>
      <c r="UAY1" s="1408"/>
      <c r="UAZ1" s="1408"/>
      <c r="UBA1" s="1408"/>
      <c r="UBB1" s="1408"/>
      <c r="UBC1" s="1408"/>
      <c r="UBD1" s="1408"/>
      <c r="UBE1" s="1408"/>
      <c r="UBF1" s="1408"/>
      <c r="UBG1" s="1408"/>
      <c r="UBH1" s="1408"/>
      <c r="UBI1" s="1408"/>
      <c r="UBJ1" s="1408"/>
      <c r="UBK1" s="1408"/>
      <c r="UBL1" s="1408"/>
      <c r="UBM1" s="1408"/>
      <c r="UBN1" s="1408"/>
      <c r="UBO1" s="1408"/>
      <c r="UBP1" s="1408"/>
      <c r="UBQ1" s="1408"/>
      <c r="UBR1" s="1408"/>
      <c r="UBS1" s="1408"/>
      <c r="UBT1" s="1408"/>
      <c r="UBU1" s="1408"/>
      <c r="UBV1" s="1408"/>
      <c r="UBW1" s="1408"/>
      <c r="UBX1" s="1408"/>
      <c r="UBY1" s="1408"/>
      <c r="UBZ1" s="1408"/>
      <c r="UCA1" s="1408"/>
      <c r="UCB1" s="1408"/>
      <c r="UCC1" s="1408"/>
      <c r="UCD1" s="1408"/>
      <c r="UCE1" s="1408"/>
      <c r="UCF1" s="1408"/>
      <c r="UCG1" s="1408"/>
      <c r="UCH1" s="1408"/>
      <c r="UCI1" s="1408"/>
      <c r="UCJ1" s="1408"/>
      <c r="UCK1" s="1408"/>
      <c r="UCL1" s="1408"/>
      <c r="UCM1" s="1408"/>
      <c r="UCN1" s="1408"/>
      <c r="UCO1" s="1408"/>
      <c r="UCP1" s="1408"/>
      <c r="UCQ1" s="1408"/>
      <c r="UCR1" s="1408"/>
      <c r="UCS1" s="1408"/>
      <c r="UCT1" s="1408"/>
      <c r="UCU1" s="1408"/>
      <c r="UCV1" s="1408"/>
      <c r="UCW1" s="1408"/>
      <c r="UCX1" s="1408"/>
      <c r="UCY1" s="1408"/>
      <c r="UCZ1" s="1408"/>
      <c r="UDA1" s="1408"/>
      <c r="UDB1" s="1408"/>
      <c r="UDC1" s="1408"/>
      <c r="UDD1" s="1408"/>
      <c r="UDE1" s="1408"/>
      <c r="UDF1" s="1408"/>
      <c r="UDG1" s="1408"/>
      <c r="UDH1" s="1408"/>
      <c r="UDI1" s="1408"/>
      <c r="UDJ1" s="1408"/>
      <c r="UDK1" s="1408"/>
      <c r="UDL1" s="1408"/>
      <c r="UDM1" s="1408"/>
      <c r="UDN1" s="1408"/>
      <c r="UDO1" s="1408"/>
      <c r="UDP1" s="1408"/>
      <c r="UDQ1" s="1408"/>
      <c r="UDR1" s="1408"/>
      <c r="UDS1" s="1408"/>
      <c r="UDT1" s="1408"/>
      <c r="UDU1" s="1408"/>
      <c r="UDV1" s="1408"/>
      <c r="UDW1" s="1408"/>
      <c r="UDX1" s="1408"/>
      <c r="UDY1" s="1408"/>
      <c r="UDZ1" s="1408"/>
      <c r="UEA1" s="1408"/>
      <c r="UEB1" s="1408"/>
      <c r="UEC1" s="1408"/>
      <c r="UED1" s="1408"/>
      <c r="UEE1" s="1408"/>
      <c r="UEF1" s="1408"/>
      <c r="UEG1" s="1408"/>
      <c r="UEH1" s="1408"/>
      <c r="UEI1" s="1408"/>
      <c r="UEJ1" s="1408"/>
      <c r="UEK1" s="1408"/>
      <c r="UEL1" s="1408"/>
      <c r="UEM1" s="1408"/>
      <c r="UEN1" s="1408"/>
      <c r="UEO1" s="1408"/>
      <c r="UEP1" s="1408"/>
      <c r="UEQ1" s="1408"/>
      <c r="UER1" s="1408"/>
      <c r="UES1" s="1408"/>
      <c r="UET1" s="1408"/>
      <c r="UEU1" s="1408"/>
      <c r="UEV1" s="1408"/>
      <c r="UEW1" s="1408"/>
      <c r="UEX1" s="1408"/>
      <c r="UEY1" s="1408"/>
      <c r="UEZ1" s="1408"/>
      <c r="UFA1" s="1408"/>
      <c r="UFB1" s="1408"/>
      <c r="UFC1" s="1408"/>
      <c r="UFD1" s="1408"/>
      <c r="UFE1" s="1408"/>
      <c r="UFF1" s="1408"/>
      <c r="UFG1" s="1408"/>
      <c r="UFH1" s="1408"/>
      <c r="UFI1" s="1408"/>
      <c r="UFJ1" s="1408"/>
      <c r="UFK1" s="1408"/>
      <c r="UFL1" s="1408"/>
      <c r="UFM1" s="1408"/>
      <c r="UFN1" s="1408"/>
      <c r="UFO1" s="1408"/>
      <c r="UFP1" s="1408"/>
      <c r="UFQ1" s="1408"/>
      <c r="UFR1" s="1408"/>
      <c r="UFS1" s="1408"/>
      <c r="UFT1" s="1408"/>
      <c r="UFU1" s="1408"/>
      <c r="UFV1" s="1408"/>
      <c r="UFW1" s="1408"/>
      <c r="UFX1" s="1408"/>
      <c r="UFY1" s="1408"/>
      <c r="UFZ1" s="1408"/>
      <c r="UGA1" s="1408"/>
      <c r="UGB1" s="1408"/>
      <c r="UGC1" s="1408"/>
      <c r="UGD1" s="1408"/>
      <c r="UGE1" s="1408"/>
      <c r="UGF1" s="1408"/>
      <c r="UGG1" s="1408"/>
      <c r="UGH1" s="1408"/>
      <c r="UGI1" s="1408"/>
      <c r="UGJ1" s="1408"/>
      <c r="UGK1" s="1408"/>
      <c r="UGL1" s="1408"/>
      <c r="UGM1" s="1408"/>
      <c r="UGN1" s="1408"/>
      <c r="UGO1" s="1408"/>
      <c r="UGP1" s="1408"/>
      <c r="UGQ1" s="1408"/>
      <c r="UGR1" s="1408"/>
      <c r="UGS1" s="1408"/>
      <c r="UGT1" s="1408"/>
      <c r="UGU1" s="1408"/>
      <c r="UGV1" s="1408"/>
      <c r="UGW1" s="1408"/>
      <c r="UGX1" s="1408"/>
      <c r="UGY1" s="1408"/>
      <c r="UGZ1" s="1408"/>
      <c r="UHA1" s="1408"/>
      <c r="UHB1" s="1408"/>
      <c r="UHC1" s="1408"/>
      <c r="UHD1" s="1408"/>
      <c r="UHE1" s="1408"/>
      <c r="UHF1" s="1408"/>
      <c r="UHG1" s="1408"/>
      <c r="UHH1" s="1408"/>
      <c r="UHI1" s="1408"/>
      <c r="UHJ1" s="1408"/>
      <c r="UHK1" s="1408"/>
      <c r="UHL1" s="1408"/>
      <c r="UHM1" s="1408"/>
      <c r="UHN1" s="1408"/>
      <c r="UHO1" s="1408"/>
      <c r="UHP1" s="1408"/>
      <c r="UHQ1" s="1408"/>
      <c r="UHR1" s="1408"/>
      <c r="UHS1" s="1408"/>
      <c r="UHT1" s="1408"/>
      <c r="UHU1" s="1408"/>
      <c r="UHV1" s="1408"/>
      <c r="UHW1" s="1408"/>
      <c r="UHX1" s="1408"/>
      <c r="UHY1" s="1408"/>
      <c r="UHZ1" s="1408"/>
      <c r="UIA1" s="1408"/>
      <c r="UIB1" s="1408"/>
      <c r="UIC1" s="1408"/>
      <c r="UID1" s="1408"/>
      <c r="UIE1" s="1408"/>
      <c r="UIF1" s="1408"/>
      <c r="UIG1" s="1408"/>
      <c r="UIH1" s="1408"/>
      <c r="UII1" s="1408"/>
      <c r="UIJ1" s="1408"/>
      <c r="UIK1" s="1408"/>
      <c r="UIL1" s="1408"/>
      <c r="UIM1" s="1408"/>
      <c r="UIN1" s="1408"/>
      <c r="UIO1" s="1408"/>
      <c r="UIP1" s="1408"/>
      <c r="UIQ1" s="1408"/>
      <c r="UIR1" s="1408"/>
      <c r="UIS1" s="1408"/>
      <c r="UIT1" s="1408"/>
      <c r="UIU1" s="1408"/>
      <c r="UIV1" s="1408"/>
      <c r="UIW1" s="1408"/>
      <c r="UIX1" s="1408"/>
      <c r="UIY1" s="1408"/>
      <c r="UIZ1" s="1408"/>
      <c r="UJA1" s="1408"/>
      <c r="UJB1" s="1408"/>
      <c r="UJC1" s="1408"/>
      <c r="UJD1" s="1408"/>
      <c r="UJE1" s="1408"/>
      <c r="UJF1" s="1408"/>
      <c r="UJG1" s="1408"/>
      <c r="UJH1" s="1408"/>
      <c r="UJI1" s="1408"/>
      <c r="UJJ1" s="1408"/>
      <c r="UJK1" s="1408"/>
      <c r="UJL1" s="1408"/>
      <c r="UJM1" s="1408"/>
      <c r="UJN1" s="1408"/>
      <c r="UJO1" s="1408"/>
      <c r="UJP1" s="1408"/>
      <c r="UJQ1" s="1408"/>
      <c r="UJR1" s="1408"/>
      <c r="UJS1" s="1408"/>
      <c r="UJT1" s="1408"/>
      <c r="UJU1" s="1408"/>
      <c r="UJV1" s="1408"/>
      <c r="UJW1" s="1408"/>
      <c r="UJX1" s="1408"/>
      <c r="UJY1" s="1408"/>
      <c r="UJZ1" s="1408"/>
      <c r="UKA1" s="1408"/>
      <c r="UKB1" s="1408"/>
      <c r="UKC1" s="1408"/>
      <c r="UKD1" s="1408"/>
      <c r="UKE1" s="1408"/>
      <c r="UKF1" s="1408"/>
      <c r="UKG1" s="1408"/>
      <c r="UKH1" s="1408"/>
      <c r="UKI1" s="1408"/>
      <c r="UKJ1" s="1408"/>
      <c r="UKK1" s="1408"/>
      <c r="UKL1" s="1408"/>
      <c r="UKM1" s="1408"/>
      <c r="UKN1" s="1408"/>
      <c r="UKO1" s="1408"/>
      <c r="UKP1" s="1408"/>
      <c r="UKQ1" s="1408"/>
      <c r="UKR1" s="1408"/>
      <c r="UKS1" s="1408"/>
      <c r="UKT1" s="1408"/>
      <c r="UKU1" s="1408"/>
      <c r="UKV1" s="1408"/>
      <c r="UKW1" s="1408"/>
      <c r="UKX1" s="1408"/>
      <c r="UKY1" s="1408"/>
      <c r="UKZ1" s="1408"/>
      <c r="ULA1" s="1408"/>
      <c r="ULB1" s="1408"/>
      <c r="ULC1" s="1408"/>
      <c r="ULD1" s="1408"/>
      <c r="ULE1" s="1408"/>
      <c r="ULF1" s="1408"/>
      <c r="ULG1" s="1408"/>
      <c r="ULH1" s="1408"/>
      <c r="ULI1" s="1408"/>
      <c r="ULJ1" s="1408"/>
      <c r="ULK1" s="1408"/>
      <c r="ULL1" s="1408"/>
      <c r="ULM1" s="1408"/>
      <c r="ULN1" s="1408"/>
      <c r="ULO1" s="1408"/>
      <c r="ULP1" s="1408"/>
      <c r="ULQ1" s="1408"/>
      <c r="ULR1" s="1408"/>
      <c r="ULS1" s="1408"/>
      <c r="ULT1" s="1408"/>
      <c r="ULU1" s="1408"/>
      <c r="ULV1" s="1408"/>
      <c r="ULW1" s="1408"/>
      <c r="ULX1" s="1408"/>
      <c r="ULY1" s="1408"/>
      <c r="ULZ1" s="1408"/>
      <c r="UMA1" s="1408"/>
      <c r="UMB1" s="1408"/>
      <c r="UMC1" s="1408"/>
      <c r="UMD1" s="1408"/>
      <c r="UME1" s="1408"/>
      <c r="UMF1" s="1408"/>
      <c r="UMG1" s="1408"/>
      <c r="UMH1" s="1408"/>
      <c r="UMI1" s="1408"/>
      <c r="UMJ1" s="1408"/>
      <c r="UMK1" s="1408"/>
      <c r="UML1" s="1408"/>
      <c r="UMM1" s="1408"/>
      <c r="UMN1" s="1408"/>
      <c r="UMO1" s="1408"/>
      <c r="UMP1" s="1408"/>
      <c r="UMQ1" s="1408"/>
      <c r="UMR1" s="1408"/>
      <c r="UMS1" s="1408"/>
      <c r="UMT1" s="1408"/>
      <c r="UMU1" s="1408"/>
      <c r="UMV1" s="1408"/>
      <c r="UMW1" s="1408"/>
      <c r="UMX1" s="1408"/>
      <c r="UMY1" s="1408"/>
      <c r="UMZ1" s="1408"/>
      <c r="UNA1" s="1408"/>
      <c r="UNB1" s="1408"/>
      <c r="UNC1" s="1408"/>
      <c r="UND1" s="1408"/>
      <c r="UNE1" s="1408"/>
      <c r="UNF1" s="1408"/>
      <c r="UNG1" s="1408"/>
      <c r="UNH1" s="1408"/>
      <c r="UNI1" s="1408"/>
      <c r="UNJ1" s="1408"/>
      <c r="UNK1" s="1408"/>
      <c r="UNL1" s="1408"/>
      <c r="UNM1" s="1408"/>
      <c r="UNN1" s="1408"/>
      <c r="UNO1" s="1408"/>
      <c r="UNP1" s="1408"/>
      <c r="UNQ1" s="1408"/>
      <c r="UNR1" s="1408"/>
      <c r="UNS1" s="1408"/>
      <c r="UNT1" s="1408"/>
      <c r="UNU1" s="1408"/>
      <c r="UNV1" s="1408"/>
      <c r="UNW1" s="1408"/>
      <c r="UNX1" s="1408"/>
      <c r="UNY1" s="1408"/>
      <c r="UNZ1" s="1408"/>
      <c r="UOA1" s="1408"/>
      <c r="UOB1" s="1408"/>
      <c r="UOC1" s="1408"/>
      <c r="UOD1" s="1408"/>
      <c r="UOE1" s="1408"/>
      <c r="UOF1" s="1408"/>
      <c r="UOG1" s="1408"/>
      <c r="UOH1" s="1408"/>
      <c r="UOI1" s="1408"/>
      <c r="UOJ1" s="1408"/>
      <c r="UOK1" s="1408"/>
      <c r="UOL1" s="1408"/>
      <c r="UOM1" s="1408"/>
      <c r="UON1" s="1408"/>
      <c r="UOO1" s="1408"/>
      <c r="UOP1" s="1408"/>
      <c r="UOQ1" s="1408"/>
      <c r="UOR1" s="1408"/>
      <c r="UOS1" s="1408"/>
      <c r="UOT1" s="1408"/>
      <c r="UOU1" s="1408"/>
      <c r="UOV1" s="1408"/>
      <c r="UOW1" s="1408"/>
      <c r="UOX1" s="1408"/>
      <c r="UOY1" s="1408"/>
      <c r="UOZ1" s="1408"/>
      <c r="UPA1" s="1408"/>
      <c r="UPB1" s="1408"/>
      <c r="UPC1" s="1408"/>
      <c r="UPD1" s="1408"/>
      <c r="UPE1" s="1408"/>
      <c r="UPF1" s="1408"/>
      <c r="UPG1" s="1408"/>
      <c r="UPH1" s="1408"/>
      <c r="UPI1" s="1408"/>
      <c r="UPJ1" s="1408"/>
      <c r="UPK1" s="1408"/>
      <c r="UPL1" s="1408"/>
      <c r="UPM1" s="1408"/>
      <c r="UPN1" s="1408"/>
      <c r="UPO1" s="1408"/>
      <c r="UPP1" s="1408"/>
      <c r="UPQ1" s="1408"/>
      <c r="UPR1" s="1408"/>
      <c r="UPS1" s="1408"/>
      <c r="UPT1" s="1408"/>
      <c r="UPU1" s="1408"/>
      <c r="UPV1" s="1408"/>
      <c r="UPW1" s="1408"/>
      <c r="UPX1" s="1408"/>
      <c r="UPY1" s="1408"/>
      <c r="UPZ1" s="1408"/>
      <c r="UQA1" s="1408"/>
      <c r="UQB1" s="1408"/>
      <c r="UQC1" s="1408"/>
      <c r="UQD1" s="1408"/>
      <c r="UQE1" s="1408"/>
      <c r="UQF1" s="1408"/>
      <c r="UQG1" s="1408"/>
      <c r="UQH1" s="1408"/>
      <c r="UQI1" s="1408"/>
      <c r="UQJ1" s="1408"/>
      <c r="UQK1" s="1408"/>
      <c r="UQL1" s="1408"/>
      <c r="UQM1" s="1408"/>
      <c r="UQN1" s="1408"/>
      <c r="UQO1" s="1408"/>
      <c r="UQP1" s="1408"/>
      <c r="UQQ1" s="1408"/>
      <c r="UQR1" s="1408"/>
      <c r="UQS1" s="1408"/>
      <c r="UQT1" s="1408"/>
      <c r="UQU1" s="1408"/>
      <c r="UQV1" s="1408"/>
      <c r="UQW1" s="1408"/>
      <c r="UQX1" s="1408"/>
      <c r="UQY1" s="1408"/>
      <c r="UQZ1" s="1408"/>
      <c r="URA1" s="1408"/>
      <c r="URB1" s="1408"/>
      <c r="URC1" s="1408"/>
      <c r="URD1" s="1408"/>
      <c r="URE1" s="1408"/>
      <c r="URF1" s="1408"/>
      <c r="URG1" s="1408"/>
      <c r="URH1" s="1408"/>
      <c r="URI1" s="1408"/>
      <c r="URJ1" s="1408"/>
      <c r="URK1" s="1408"/>
      <c r="URL1" s="1408"/>
      <c r="URM1" s="1408"/>
      <c r="URN1" s="1408"/>
      <c r="URO1" s="1408"/>
      <c r="URP1" s="1408"/>
      <c r="URQ1" s="1408"/>
      <c r="URR1" s="1408"/>
      <c r="URS1" s="1408"/>
      <c r="URT1" s="1408"/>
      <c r="URU1" s="1408"/>
      <c r="URV1" s="1408"/>
      <c r="URW1" s="1408"/>
      <c r="URX1" s="1408"/>
      <c r="URY1" s="1408"/>
      <c r="URZ1" s="1408"/>
      <c r="USA1" s="1408"/>
      <c r="USB1" s="1408"/>
      <c r="USC1" s="1408"/>
      <c r="USD1" s="1408"/>
      <c r="USE1" s="1408"/>
      <c r="USF1" s="1408"/>
      <c r="USG1" s="1408"/>
      <c r="USH1" s="1408"/>
      <c r="USI1" s="1408"/>
      <c r="USJ1" s="1408"/>
      <c r="USK1" s="1408"/>
      <c r="USL1" s="1408"/>
      <c r="USM1" s="1408"/>
      <c r="USN1" s="1408"/>
      <c r="USO1" s="1408"/>
      <c r="USP1" s="1408"/>
      <c r="USQ1" s="1408"/>
      <c r="USR1" s="1408"/>
      <c r="USS1" s="1408"/>
      <c r="UST1" s="1408"/>
      <c r="USU1" s="1408"/>
      <c r="USV1" s="1408"/>
      <c r="USW1" s="1408"/>
      <c r="USX1" s="1408"/>
      <c r="USY1" s="1408"/>
      <c r="USZ1" s="1408"/>
      <c r="UTA1" s="1408"/>
      <c r="UTB1" s="1408"/>
      <c r="UTC1" s="1408"/>
      <c r="UTD1" s="1408"/>
      <c r="UTE1" s="1408"/>
      <c r="UTF1" s="1408"/>
      <c r="UTG1" s="1408"/>
      <c r="UTH1" s="1408"/>
      <c r="UTI1" s="1408"/>
      <c r="UTJ1" s="1408"/>
      <c r="UTK1" s="1408"/>
      <c r="UTL1" s="1408"/>
      <c r="UTM1" s="1408"/>
      <c r="UTN1" s="1408"/>
      <c r="UTO1" s="1408"/>
      <c r="UTP1" s="1408"/>
      <c r="UTQ1" s="1408"/>
      <c r="UTR1" s="1408"/>
      <c r="UTS1" s="1408"/>
      <c r="UTT1" s="1408"/>
      <c r="UTU1" s="1408"/>
      <c r="UTV1" s="1408"/>
      <c r="UTW1" s="1408"/>
      <c r="UTX1" s="1408"/>
      <c r="UTY1" s="1408"/>
      <c r="UTZ1" s="1408"/>
      <c r="UUA1" s="1408"/>
      <c r="UUB1" s="1408"/>
      <c r="UUC1" s="1408"/>
      <c r="UUD1" s="1408"/>
      <c r="UUE1" s="1408"/>
      <c r="UUF1" s="1408"/>
      <c r="UUG1" s="1408"/>
      <c r="UUH1" s="1408"/>
      <c r="UUI1" s="1408"/>
      <c r="UUJ1" s="1408"/>
      <c r="UUK1" s="1408"/>
      <c r="UUL1" s="1408"/>
      <c r="UUM1" s="1408"/>
      <c r="UUN1" s="1408"/>
      <c r="UUO1" s="1408"/>
      <c r="UUP1" s="1408"/>
      <c r="UUQ1" s="1408"/>
      <c r="UUR1" s="1408"/>
      <c r="UUS1" s="1408"/>
      <c r="UUT1" s="1408"/>
      <c r="UUU1" s="1408"/>
      <c r="UUV1" s="1408"/>
      <c r="UUW1" s="1408"/>
      <c r="UUX1" s="1408"/>
      <c r="UUY1" s="1408"/>
      <c r="UUZ1" s="1408"/>
      <c r="UVA1" s="1408"/>
      <c r="UVB1" s="1408"/>
      <c r="UVC1" s="1408"/>
      <c r="UVD1" s="1408"/>
      <c r="UVE1" s="1408"/>
      <c r="UVF1" s="1408"/>
      <c r="UVG1" s="1408"/>
      <c r="UVH1" s="1408"/>
      <c r="UVI1" s="1408"/>
      <c r="UVJ1" s="1408"/>
      <c r="UVK1" s="1408"/>
      <c r="UVL1" s="1408"/>
      <c r="UVM1" s="1408"/>
      <c r="UVN1" s="1408"/>
      <c r="UVO1" s="1408"/>
      <c r="UVP1" s="1408"/>
      <c r="UVQ1" s="1408"/>
      <c r="UVR1" s="1408"/>
      <c r="UVS1" s="1408"/>
      <c r="UVT1" s="1408"/>
      <c r="UVU1" s="1408"/>
      <c r="UVV1" s="1408"/>
      <c r="UVW1" s="1408"/>
      <c r="UVX1" s="1408"/>
      <c r="UVY1" s="1408"/>
      <c r="UVZ1" s="1408"/>
      <c r="UWA1" s="1408"/>
      <c r="UWB1" s="1408"/>
      <c r="UWC1" s="1408"/>
      <c r="UWD1" s="1408"/>
      <c r="UWE1" s="1408"/>
      <c r="UWF1" s="1408"/>
      <c r="UWG1" s="1408"/>
      <c r="UWH1" s="1408"/>
      <c r="UWI1" s="1408"/>
      <c r="UWJ1" s="1408"/>
      <c r="UWK1" s="1408"/>
      <c r="UWL1" s="1408"/>
      <c r="UWM1" s="1408"/>
      <c r="UWN1" s="1408"/>
      <c r="UWO1" s="1408"/>
      <c r="UWP1" s="1408"/>
      <c r="UWQ1" s="1408"/>
      <c r="UWR1" s="1408"/>
      <c r="UWS1" s="1408"/>
      <c r="UWT1" s="1408"/>
      <c r="UWU1" s="1408"/>
      <c r="UWV1" s="1408"/>
      <c r="UWW1" s="1408"/>
      <c r="UWX1" s="1408"/>
      <c r="UWY1" s="1408"/>
      <c r="UWZ1" s="1408"/>
      <c r="UXA1" s="1408"/>
      <c r="UXB1" s="1408"/>
      <c r="UXC1" s="1408"/>
      <c r="UXD1" s="1408"/>
      <c r="UXE1" s="1408"/>
      <c r="UXF1" s="1408"/>
      <c r="UXG1" s="1408"/>
      <c r="UXH1" s="1408"/>
      <c r="UXI1" s="1408"/>
      <c r="UXJ1" s="1408"/>
      <c r="UXK1" s="1408"/>
      <c r="UXL1" s="1408"/>
      <c r="UXM1" s="1408"/>
      <c r="UXN1" s="1408"/>
      <c r="UXO1" s="1408"/>
      <c r="UXP1" s="1408"/>
      <c r="UXQ1" s="1408"/>
      <c r="UXR1" s="1408"/>
      <c r="UXS1" s="1408"/>
      <c r="UXT1" s="1408"/>
      <c r="UXU1" s="1408"/>
      <c r="UXV1" s="1408"/>
      <c r="UXW1" s="1408"/>
      <c r="UXX1" s="1408"/>
      <c r="UXY1" s="1408"/>
      <c r="UXZ1" s="1408"/>
      <c r="UYA1" s="1408"/>
      <c r="UYB1" s="1408"/>
      <c r="UYC1" s="1408"/>
      <c r="UYD1" s="1408"/>
      <c r="UYE1" s="1408"/>
      <c r="UYF1" s="1408"/>
      <c r="UYG1" s="1408"/>
      <c r="UYH1" s="1408"/>
      <c r="UYI1" s="1408"/>
      <c r="UYJ1" s="1408"/>
      <c r="UYK1" s="1408"/>
      <c r="UYL1" s="1408"/>
      <c r="UYM1" s="1408"/>
      <c r="UYN1" s="1408"/>
      <c r="UYO1" s="1408"/>
      <c r="UYP1" s="1408"/>
      <c r="UYQ1" s="1408"/>
      <c r="UYR1" s="1408"/>
      <c r="UYS1" s="1408"/>
      <c r="UYT1" s="1408"/>
      <c r="UYU1" s="1408"/>
      <c r="UYV1" s="1408"/>
      <c r="UYW1" s="1408"/>
      <c r="UYX1" s="1408"/>
      <c r="UYY1" s="1408"/>
      <c r="UYZ1" s="1408"/>
      <c r="UZA1" s="1408"/>
      <c r="UZB1" s="1408"/>
      <c r="UZC1" s="1408"/>
      <c r="UZD1" s="1408"/>
      <c r="UZE1" s="1408"/>
      <c r="UZF1" s="1408"/>
      <c r="UZG1" s="1408"/>
      <c r="UZH1" s="1408"/>
      <c r="UZI1" s="1408"/>
      <c r="UZJ1" s="1408"/>
      <c r="UZK1" s="1408"/>
      <c r="UZL1" s="1408"/>
      <c r="UZM1" s="1408"/>
      <c r="UZN1" s="1408"/>
      <c r="UZO1" s="1408"/>
      <c r="UZP1" s="1408"/>
      <c r="UZQ1" s="1408"/>
      <c r="UZR1" s="1408"/>
      <c r="UZS1" s="1408"/>
      <c r="UZT1" s="1408"/>
      <c r="UZU1" s="1408"/>
      <c r="UZV1" s="1408"/>
      <c r="UZW1" s="1408"/>
      <c r="UZX1" s="1408"/>
      <c r="UZY1" s="1408"/>
      <c r="UZZ1" s="1408"/>
      <c r="VAA1" s="1408"/>
      <c r="VAB1" s="1408"/>
      <c r="VAC1" s="1408"/>
      <c r="VAD1" s="1408"/>
      <c r="VAE1" s="1408"/>
      <c r="VAF1" s="1408"/>
      <c r="VAG1" s="1408"/>
      <c r="VAH1" s="1408"/>
      <c r="VAI1" s="1408"/>
      <c r="VAJ1" s="1408"/>
      <c r="VAK1" s="1408"/>
      <c r="VAL1" s="1408"/>
      <c r="VAM1" s="1408"/>
      <c r="VAN1" s="1408"/>
      <c r="VAO1" s="1408"/>
      <c r="VAP1" s="1408"/>
      <c r="VAQ1" s="1408"/>
      <c r="VAR1" s="1408"/>
      <c r="VAS1" s="1408"/>
      <c r="VAT1" s="1408"/>
      <c r="VAU1" s="1408"/>
      <c r="VAV1" s="1408"/>
      <c r="VAW1" s="1408"/>
      <c r="VAX1" s="1408"/>
      <c r="VAY1" s="1408"/>
      <c r="VAZ1" s="1408"/>
      <c r="VBA1" s="1408"/>
      <c r="VBB1" s="1408"/>
      <c r="VBC1" s="1408"/>
      <c r="VBD1" s="1408"/>
      <c r="VBE1" s="1408"/>
      <c r="VBF1" s="1408"/>
      <c r="VBG1" s="1408"/>
      <c r="VBH1" s="1408"/>
      <c r="VBI1" s="1408"/>
      <c r="VBJ1" s="1408"/>
      <c r="VBK1" s="1408"/>
      <c r="VBL1" s="1408"/>
      <c r="VBM1" s="1408"/>
      <c r="VBN1" s="1408"/>
      <c r="VBO1" s="1408"/>
      <c r="VBP1" s="1408"/>
      <c r="VBQ1" s="1408"/>
      <c r="VBR1" s="1408"/>
      <c r="VBS1" s="1408"/>
      <c r="VBT1" s="1408"/>
      <c r="VBU1" s="1408"/>
      <c r="VBV1" s="1408"/>
      <c r="VBW1" s="1408"/>
      <c r="VBX1" s="1408"/>
      <c r="VBY1" s="1408"/>
      <c r="VBZ1" s="1408"/>
      <c r="VCA1" s="1408"/>
      <c r="VCB1" s="1408"/>
      <c r="VCC1" s="1408"/>
      <c r="VCD1" s="1408"/>
      <c r="VCE1" s="1408"/>
      <c r="VCF1" s="1408"/>
      <c r="VCG1" s="1408"/>
      <c r="VCH1" s="1408"/>
      <c r="VCI1" s="1408"/>
      <c r="VCJ1" s="1408"/>
      <c r="VCK1" s="1408"/>
      <c r="VCL1" s="1408"/>
      <c r="VCM1" s="1408"/>
      <c r="VCN1" s="1408"/>
      <c r="VCO1" s="1408"/>
      <c r="VCP1" s="1408"/>
      <c r="VCQ1" s="1408"/>
      <c r="VCR1" s="1408"/>
      <c r="VCS1" s="1408"/>
      <c r="VCT1" s="1408"/>
      <c r="VCU1" s="1408"/>
      <c r="VCV1" s="1408"/>
      <c r="VCW1" s="1408"/>
      <c r="VCX1" s="1408"/>
      <c r="VCY1" s="1408"/>
      <c r="VCZ1" s="1408"/>
      <c r="VDA1" s="1408"/>
      <c r="VDB1" s="1408"/>
      <c r="VDC1" s="1408"/>
      <c r="VDD1" s="1408"/>
      <c r="VDE1" s="1408"/>
      <c r="VDF1" s="1408"/>
      <c r="VDG1" s="1408"/>
      <c r="VDH1" s="1408"/>
      <c r="VDI1" s="1408"/>
      <c r="VDJ1" s="1408"/>
      <c r="VDK1" s="1408"/>
      <c r="VDL1" s="1408"/>
      <c r="VDM1" s="1408"/>
      <c r="VDN1" s="1408"/>
      <c r="VDO1" s="1408"/>
      <c r="VDP1" s="1408"/>
      <c r="VDQ1" s="1408"/>
      <c r="VDR1" s="1408"/>
      <c r="VDS1" s="1408"/>
      <c r="VDT1" s="1408"/>
      <c r="VDU1" s="1408"/>
      <c r="VDV1" s="1408"/>
      <c r="VDW1" s="1408"/>
      <c r="VDX1" s="1408"/>
      <c r="VDY1" s="1408"/>
      <c r="VDZ1" s="1408"/>
      <c r="VEA1" s="1408"/>
      <c r="VEB1" s="1408"/>
      <c r="VEC1" s="1408"/>
      <c r="VED1" s="1408"/>
      <c r="VEE1" s="1408"/>
      <c r="VEF1" s="1408"/>
      <c r="VEG1" s="1408"/>
      <c r="VEH1" s="1408"/>
      <c r="VEI1" s="1408"/>
      <c r="VEJ1" s="1408"/>
      <c r="VEK1" s="1408"/>
      <c r="VEL1" s="1408"/>
      <c r="VEM1" s="1408"/>
      <c r="VEN1" s="1408"/>
      <c r="VEO1" s="1408"/>
      <c r="VEP1" s="1408"/>
      <c r="VEQ1" s="1408"/>
      <c r="VER1" s="1408"/>
      <c r="VES1" s="1408"/>
      <c r="VET1" s="1408"/>
      <c r="VEU1" s="1408"/>
      <c r="VEV1" s="1408"/>
      <c r="VEW1" s="1408"/>
      <c r="VEX1" s="1408"/>
      <c r="VEY1" s="1408"/>
      <c r="VEZ1" s="1408"/>
      <c r="VFA1" s="1408"/>
      <c r="VFB1" s="1408"/>
      <c r="VFC1" s="1408"/>
      <c r="VFD1" s="1408"/>
      <c r="VFE1" s="1408"/>
      <c r="VFF1" s="1408"/>
      <c r="VFG1" s="1408"/>
      <c r="VFH1" s="1408"/>
      <c r="VFI1" s="1408"/>
      <c r="VFJ1" s="1408"/>
      <c r="VFK1" s="1408"/>
      <c r="VFL1" s="1408"/>
      <c r="VFM1" s="1408"/>
      <c r="VFN1" s="1408"/>
      <c r="VFO1" s="1408"/>
      <c r="VFP1" s="1408"/>
      <c r="VFQ1" s="1408"/>
      <c r="VFR1" s="1408"/>
      <c r="VFS1" s="1408"/>
      <c r="VFT1" s="1408"/>
      <c r="VFU1" s="1408"/>
      <c r="VFV1" s="1408"/>
      <c r="VFW1" s="1408"/>
      <c r="VFX1" s="1408"/>
      <c r="VFY1" s="1408"/>
      <c r="VFZ1" s="1408"/>
      <c r="VGA1" s="1408"/>
      <c r="VGB1" s="1408"/>
      <c r="VGC1" s="1408"/>
      <c r="VGD1" s="1408"/>
      <c r="VGE1" s="1408"/>
      <c r="VGF1" s="1408"/>
      <c r="VGG1" s="1408"/>
      <c r="VGH1" s="1408"/>
      <c r="VGI1" s="1408"/>
      <c r="VGJ1" s="1408"/>
      <c r="VGK1" s="1408"/>
      <c r="VGL1" s="1408"/>
      <c r="VGM1" s="1408"/>
      <c r="VGN1" s="1408"/>
      <c r="VGO1" s="1408"/>
      <c r="VGP1" s="1408"/>
      <c r="VGQ1" s="1408"/>
      <c r="VGR1" s="1408"/>
      <c r="VGS1" s="1408"/>
      <c r="VGT1" s="1408"/>
      <c r="VGU1" s="1408"/>
      <c r="VGV1" s="1408"/>
      <c r="VGW1" s="1408"/>
      <c r="VGX1" s="1408"/>
      <c r="VGY1" s="1408"/>
      <c r="VGZ1" s="1408"/>
      <c r="VHA1" s="1408"/>
      <c r="VHB1" s="1408"/>
      <c r="VHC1" s="1408"/>
      <c r="VHD1" s="1408"/>
      <c r="VHE1" s="1408"/>
      <c r="VHF1" s="1408"/>
      <c r="VHG1" s="1408"/>
      <c r="VHH1" s="1408"/>
      <c r="VHI1" s="1408"/>
      <c r="VHJ1" s="1408"/>
      <c r="VHK1" s="1408"/>
      <c r="VHL1" s="1408"/>
      <c r="VHM1" s="1408"/>
      <c r="VHN1" s="1408"/>
      <c r="VHO1" s="1408"/>
      <c r="VHP1" s="1408"/>
      <c r="VHQ1" s="1408"/>
      <c r="VHR1" s="1408"/>
      <c r="VHS1" s="1408"/>
      <c r="VHT1" s="1408"/>
      <c r="VHU1" s="1408"/>
      <c r="VHV1" s="1408"/>
      <c r="VHW1" s="1408"/>
      <c r="VHX1" s="1408"/>
      <c r="VHY1" s="1408"/>
      <c r="VHZ1" s="1408"/>
      <c r="VIA1" s="1408"/>
      <c r="VIB1" s="1408"/>
      <c r="VIC1" s="1408"/>
      <c r="VID1" s="1408"/>
      <c r="VIE1" s="1408"/>
      <c r="VIF1" s="1408"/>
      <c r="VIG1" s="1408"/>
      <c r="VIH1" s="1408"/>
      <c r="VII1" s="1408"/>
      <c r="VIJ1" s="1408"/>
      <c r="VIK1" s="1408"/>
      <c r="VIL1" s="1408"/>
      <c r="VIM1" s="1408"/>
      <c r="VIN1" s="1408"/>
      <c r="VIO1" s="1408"/>
      <c r="VIP1" s="1408"/>
      <c r="VIQ1" s="1408"/>
      <c r="VIR1" s="1408"/>
      <c r="VIS1" s="1408"/>
      <c r="VIT1" s="1408"/>
      <c r="VIU1" s="1408"/>
      <c r="VIV1" s="1408"/>
      <c r="VIW1" s="1408"/>
      <c r="VIX1" s="1408"/>
      <c r="VIY1" s="1408"/>
      <c r="VIZ1" s="1408"/>
      <c r="VJA1" s="1408"/>
      <c r="VJB1" s="1408"/>
      <c r="VJC1" s="1408"/>
      <c r="VJD1" s="1408"/>
      <c r="VJE1" s="1408"/>
      <c r="VJF1" s="1408"/>
      <c r="VJG1" s="1408"/>
      <c r="VJH1" s="1408"/>
      <c r="VJI1" s="1408"/>
      <c r="VJJ1" s="1408"/>
      <c r="VJK1" s="1408"/>
      <c r="VJL1" s="1408"/>
      <c r="VJM1" s="1408"/>
      <c r="VJN1" s="1408"/>
      <c r="VJO1" s="1408"/>
      <c r="VJP1" s="1408"/>
      <c r="VJQ1" s="1408"/>
      <c r="VJR1" s="1408"/>
      <c r="VJS1" s="1408"/>
      <c r="VJT1" s="1408"/>
      <c r="VJU1" s="1408"/>
      <c r="VJV1" s="1408"/>
      <c r="VJW1" s="1408"/>
      <c r="VJX1" s="1408"/>
      <c r="VJY1" s="1408"/>
      <c r="VJZ1" s="1408"/>
      <c r="VKA1" s="1408"/>
      <c r="VKB1" s="1408"/>
      <c r="VKC1" s="1408"/>
      <c r="VKD1" s="1408"/>
      <c r="VKE1" s="1408"/>
      <c r="VKF1" s="1408"/>
      <c r="VKG1" s="1408"/>
      <c r="VKH1" s="1408"/>
      <c r="VKI1" s="1408"/>
      <c r="VKJ1" s="1408"/>
      <c r="VKK1" s="1408"/>
      <c r="VKL1" s="1408"/>
      <c r="VKM1" s="1408"/>
      <c r="VKN1" s="1408"/>
      <c r="VKO1" s="1408"/>
      <c r="VKP1" s="1408"/>
      <c r="VKQ1" s="1408"/>
      <c r="VKR1" s="1408"/>
      <c r="VKS1" s="1408"/>
      <c r="VKT1" s="1408"/>
      <c r="VKU1" s="1408"/>
      <c r="VKV1" s="1408"/>
      <c r="VKW1" s="1408"/>
      <c r="VKX1" s="1408"/>
      <c r="VKY1" s="1408"/>
      <c r="VKZ1" s="1408"/>
      <c r="VLA1" s="1408"/>
      <c r="VLB1" s="1408"/>
      <c r="VLC1" s="1408"/>
      <c r="VLD1" s="1408"/>
      <c r="VLE1" s="1408"/>
      <c r="VLF1" s="1408"/>
      <c r="VLG1" s="1408"/>
      <c r="VLH1" s="1408"/>
      <c r="VLI1" s="1408"/>
      <c r="VLJ1" s="1408"/>
      <c r="VLK1" s="1408"/>
      <c r="VLL1" s="1408"/>
      <c r="VLM1" s="1408"/>
      <c r="VLN1" s="1408"/>
      <c r="VLO1" s="1408"/>
      <c r="VLP1" s="1408"/>
      <c r="VLQ1" s="1408"/>
      <c r="VLR1" s="1408"/>
      <c r="VLS1" s="1408"/>
      <c r="VLT1" s="1408"/>
      <c r="VLU1" s="1408"/>
      <c r="VLV1" s="1408"/>
      <c r="VLW1" s="1408"/>
      <c r="VLX1" s="1408"/>
      <c r="VLY1" s="1408"/>
      <c r="VLZ1" s="1408"/>
      <c r="VMA1" s="1408"/>
      <c r="VMB1" s="1408"/>
      <c r="VMC1" s="1408"/>
      <c r="VMD1" s="1408"/>
      <c r="VME1" s="1408"/>
      <c r="VMF1" s="1408"/>
      <c r="VMG1" s="1408"/>
      <c r="VMH1" s="1408"/>
      <c r="VMI1" s="1408"/>
      <c r="VMJ1" s="1408"/>
      <c r="VMK1" s="1408"/>
      <c r="VML1" s="1408"/>
      <c r="VMM1" s="1408"/>
      <c r="VMN1" s="1408"/>
      <c r="VMO1" s="1408"/>
      <c r="VMP1" s="1408"/>
      <c r="VMQ1" s="1408"/>
      <c r="VMR1" s="1408"/>
      <c r="VMS1" s="1408"/>
      <c r="VMT1" s="1408"/>
      <c r="VMU1" s="1408"/>
      <c r="VMV1" s="1408"/>
      <c r="VMW1" s="1408"/>
      <c r="VMX1" s="1408"/>
      <c r="VMY1" s="1408"/>
      <c r="VMZ1" s="1408"/>
      <c r="VNA1" s="1408"/>
      <c r="VNB1" s="1408"/>
      <c r="VNC1" s="1408"/>
      <c r="VND1" s="1408"/>
      <c r="VNE1" s="1408"/>
      <c r="VNF1" s="1408"/>
      <c r="VNG1" s="1408"/>
      <c r="VNH1" s="1408"/>
      <c r="VNI1" s="1408"/>
      <c r="VNJ1" s="1408"/>
      <c r="VNK1" s="1408"/>
      <c r="VNL1" s="1408"/>
      <c r="VNM1" s="1408"/>
      <c r="VNN1" s="1408"/>
      <c r="VNO1" s="1408"/>
      <c r="VNP1" s="1408"/>
      <c r="VNQ1" s="1408"/>
      <c r="VNR1" s="1408"/>
      <c r="VNS1" s="1408"/>
      <c r="VNT1" s="1408"/>
      <c r="VNU1" s="1408"/>
      <c r="VNV1" s="1408"/>
      <c r="VNW1" s="1408"/>
      <c r="VNX1" s="1408"/>
      <c r="VNY1" s="1408"/>
      <c r="VNZ1" s="1408"/>
      <c r="VOA1" s="1408"/>
      <c r="VOB1" s="1408"/>
      <c r="VOC1" s="1408"/>
      <c r="VOD1" s="1408"/>
      <c r="VOE1" s="1408"/>
      <c r="VOF1" s="1408"/>
      <c r="VOG1" s="1408"/>
      <c r="VOH1" s="1408"/>
      <c r="VOI1" s="1408"/>
      <c r="VOJ1" s="1408"/>
      <c r="VOK1" s="1408"/>
      <c r="VOL1" s="1408"/>
      <c r="VOM1" s="1408"/>
      <c r="VON1" s="1408"/>
      <c r="VOO1" s="1408"/>
      <c r="VOP1" s="1408"/>
      <c r="VOQ1" s="1408"/>
      <c r="VOR1" s="1408"/>
      <c r="VOS1" s="1408"/>
      <c r="VOT1" s="1408"/>
      <c r="VOU1" s="1408"/>
      <c r="VOV1" s="1408"/>
      <c r="VOW1" s="1408"/>
      <c r="VOX1" s="1408"/>
      <c r="VOY1" s="1408"/>
      <c r="VOZ1" s="1408"/>
      <c r="VPA1" s="1408"/>
      <c r="VPB1" s="1408"/>
      <c r="VPC1" s="1408"/>
      <c r="VPD1" s="1408"/>
      <c r="VPE1" s="1408"/>
      <c r="VPF1" s="1408"/>
      <c r="VPG1" s="1408"/>
      <c r="VPH1" s="1408"/>
      <c r="VPI1" s="1408"/>
      <c r="VPJ1" s="1408"/>
      <c r="VPK1" s="1408"/>
      <c r="VPL1" s="1408"/>
      <c r="VPM1" s="1408"/>
      <c r="VPN1" s="1408"/>
      <c r="VPO1" s="1408"/>
      <c r="VPP1" s="1408"/>
      <c r="VPQ1" s="1408"/>
      <c r="VPR1" s="1408"/>
      <c r="VPS1" s="1408"/>
      <c r="VPT1" s="1408"/>
      <c r="VPU1" s="1408"/>
      <c r="VPV1" s="1408"/>
      <c r="VPW1" s="1408"/>
      <c r="VPX1" s="1408"/>
      <c r="VPY1" s="1408"/>
      <c r="VPZ1" s="1408"/>
      <c r="VQA1" s="1408"/>
      <c r="VQB1" s="1408"/>
      <c r="VQC1" s="1408"/>
      <c r="VQD1" s="1408"/>
      <c r="VQE1" s="1408"/>
      <c r="VQF1" s="1408"/>
      <c r="VQG1" s="1408"/>
      <c r="VQH1" s="1408"/>
      <c r="VQI1" s="1408"/>
      <c r="VQJ1" s="1408"/>
      <c r="VQK1" s="1408"/>
      <c r="VQL1" s="1408"/>
      <c r="VQM1" s="1408"/>
      <c r="VQN1" s="1408"/>
      <c r="VQO1" s="1408"/>
      <c r="VQP1" s="1408"/>
      <c r="VQQ1" s="1408"/>
      <c r="VQR1" s="1408"/>
      <c r="VQS1" s="1408"/>
      <c r="VQT1" s="1408"/>
      <c r="VQU1" s="1408"/>
      <c r="VQV1" s="1408"/>
      <c r="VQW1" s="1408"/>
      <c r="VQX1" s="1408"/>
      <c r="VQY1" s="1408"/>
      <c r="VQZ1" s="1408"/>
      <c r="VRA1" s="1408"/>
      <c r="VRB1" s="1408"/>
      <c r="VRC1" s="1408"/>
      <c r="VRD1" s="1408"/>
      <c r="VRE1" s="1408"/>
      <c r="VRF1" s="1408"/>
      <c r="VRG1" s="1408"/>
      <c r="VRH1" s="1408"/>
      <c r="VRI1" s="1408"/>
      <c r="VRJ1" s="1408"/>
      <c r="VRK1" s="1408"/>
      <c r="VRL1" s="1408"/>
      <c r="VRM1" s="1408"/>
      <c r="VRN1" s="1408"/>
      <c r="VRO1" s="1408"/>
      <c r="VRP1" s="1408"/>
      <c r="VRQ1" s="1408"/>
      <c r="VRR1" s="1408"/>
      <c r="VRS1" s="1408"/>
      <c r="VRT1" s="1408"/>
      <c r="VRU1" s="1408"/>
      <c r="VRV1" s="1408"/>
      <c r="VRW1" s="1408"/>
      <c r="VRX1" s="1408"/>
      <c r="VRY1" s="1408"/>
      <c r="VRZ1" s="1408"/>
      <c r="VSA1" s="1408"/>
      <c r="VSB1" s="1408"/>
      <c r="VSC1" s="1408"/>
      <c r="VSD1" s="1408"/>
      <c r="VSE1" s="1408"/>
      <c r="VSF1" s="1408"/>
      <c r="VSG1" s="1408"/>
      <c r="VSH1" s="1408"/>
      <c r="VSI1" s="1408"/>
      <c r="VSJ1" s="1408"/>
      <c r="VSK1" s="1408"/>
      <c r="VSL1" s="1408"/>
      <c r="VSM1" s="1408"/>
      <c r="VSN1" s="1408"/>
      <c r="VSO1" s="1408"/>
      <c r="VSP1" s="1408"/>
      <c r="VSQ1" s="1408"/>
      <c r="VSR1" s="1408"/>
      <c r="VSS1" s="1408"/>
      <c r="VST1" s="1408"/>
      <c r="VSU1" s="1408"/>
      <c r="VSV1" s="1408"/>
      <c r="VSW1" s="1408"/>
      <c r="VSX1" s="1408"/>
      <c r="VSY1" s="1408"/>
      <c r="VSZ1" s="1408"/>
      <c r="VTA1" s="1408"/>
      <c r="VTB1" s="1408"/>
      <c r="VTC1" s="1408"/>
      <c r="VTD1" s="1408"/>
      <c r="VTE1" s="1408"/>
      <c r="VTF1" s="1408"/>
      <c r="VTG1" s="1408"/>
      <c r="VTH1" s="1408"/>
      <c r="VTI1" s="1408"/>
      <c r="VTJ1" s="1408"/>
      <c r="VTK1" s="1408"/>
      <c r="VTL1" s="1408"/>
      <c r="VTM1" s="1408"/>
      <c r="VTN1" s="1408"/>
      <c r="VTO1" s="1408"/>
      <c r="VTP1" s="1408"/>
      <c r="VTQ1" s="1408"/>
      <c r="VTR1" s="1408"/>
      <c r="VTS1" s="1408"/>
      <c r="VTT1" s="1408"/>
      <c r="VTU1" s="1408"/>
      <c r="VTV1" s="1408"/>
      <c r="VTW1" s="1408"/>
      <c r="VTX1" s="1408"/>
      <c r="VTY1" s="1408"/>
      <c r="VTZ1" s="1408"/>
      <c r="VUA1" s="1408"/>
      <c r="VUB1" s="1408"/>
      <c r="VUC1" s="1408"/>
      <c r="VUD1" s="1408"/>
      <c r="VUE1" s="1408"/>
      <c r="VUF1" s="1408"/>
      <c r="VUG1" s="1408"/>
      <c r="VUH1" s="1408"/>
      <c r="VUI1" s="1408"/>
      <c r="VUJ1" s="1408"/>
      <c r="VUK1" s="1408"/>
      <c r="VUL1" s="1408"/>
      <c r="VUM1" s="1408"/>
      <c r="VUN1" s="1408"/>
      <c r="VUO1" s="1408"/>
      <c r="VUP1" s="1408"/>
      <c r="VUQ1" s="1408"/>
      <c r="VUR1" s="1408"/>
      <c r="VUS1" s="1408"/>
      <c r="VUT1" s="1408"/>
      <c r="VUU1" s="1408"/>
      <c r="VUV1" s="1408"/>
      <c r="VUW1" s="1408"/>
      <c r="VUX1" s="1408"/>
      <c r="VUY1" s="1408"/>
      <c r="VUZ1" s="1408"/>
      <c r="VVA1" s="1408"/>
      <c r="VVB1" s="1408"/>
      <c r="VVC1" s="1408"/>
      <c r="VVD1" s="1408"/>
      <c r="VVE1" s="1408"/>
      <c r="VVF1" s="1408"/>
      <c r="VVG1" s="1408"/>
      <c r="VVH1" s="1408"/>
      <c r="VVI1" s="1408"/>
      <c r="VVJ1" s="1408"/>
      <c r="VVK1" s="1408"/>
      <c r="VVL1" s="1408"/>
      <c r="VVM1" s="1408"/>
      <c r="VVN1" s="1408"/>
      <c r="VVO1" s="1408"/>
      <c r="VVP1" s="1408"/>
      <c r="VVQ1" s="1408"/>
      <c r="VVR1" s="1408"/>
      <c r="VVS1" s="1408"/>
      <c r="VVT1" s="1408"/>
      <c r="VVU1" s="1408"/>
      <c r="VVV1" s="1408"/>
      <c r="VVW1" s="1408"/>
      <c r="VVX1" s="1408"/>
      <c r="VVY1" s="1408"/>
      <c r="VVZ1" s="1408"/>
      <c r="VWA1" s="1408"/>
      <c r="VWB1" s="1408"/>
      <c r="VWC1" s="1408"/>
      <c r="VWD1" s="1408"/>
      <c r="VWE1" s="1408"/>
      <c r="VWF1" s="1408"/>
      <c r="VWG1" s="1408"/>
      <c r="VWH1" s="1408"/>
      <c r="VWI1" s="1408"/>
      <c r="VWJ1" s="1408"/>
      <c r="VWK1" s="1408"/>
      <c r="VWL1" s="1408"/>
      <c r="VWM1" s="1408"/>
      <c r="VWN1" s="1408"/>
      <c r="VWO1" s="1408"/>
      <c r="VWP1" s="1408"/>
      <c r="VWQ1" s="1408"/>
      <c r="VWR1" s="1408"/>
      <c r="VWS1" s="1408"/>
      <c r="VWT1" s="1408"/>
      <c r="VWU1" s="1408"/>
      <c r="VWV1" s="1408"/>
      <c r="VWW1" s="1408"/>
      <c r="VWX1" s="1408"/>
      <c r="VWY1" s="1408"/>
      <c r="VWZ1" s="1408"/>
      <c r="VXA1" s="1408"/>
      <c r="VXB1" s="1408"/>
      <c r="VXC1" s="1408"/>
      <c r="VXD1" s="1408"/>
      <c r="VXE1" s="1408"/>
      <c r="VXF1" s="1408"/>
      <c r="VXG1" s="1408"/>
      <c r="VXH1" s="1408"/>
      <c r="VXI1" s="1408"/>
      <c r="VXJ1" s="1408"/>
      <c r="VXK1" s="1408"/>
      <c r="VXL1" s="1408"/>
      <c r="VXM1" s="1408"/>
      <c r="VXN1" s="1408"/>
      <c r="VXO1" s="1408"/>
      <c r="VXP1" s="1408"/>
      <c r="VXQ1" s="1408"/>
      <c r="VXR1" s="1408"/>
      <c r="VXS1" s="1408"/>
      <c r="VXT1" s="1408"/>
      <c r="VXU1" s="1408"/>
      <c r="VXV1" s="1408"/>
      <c r="VXW1" s="1408"/>
      <c r="VXX1" s="1408"/>
      <c r="VXY1" s="1408"/>
      <c r="VXZ1" s="1408"/>
      <c r="VYA1" s="1408"/>
      <c r="VYB1" s="1408"/>
      <c r="VYC1" s="1408"/>
      <c r="VYD1" s="1408"/>
      <c r="VYE1" s="1408"/>
      <c r="VYF1" s="1408"/>
      <c r="VYG1" s="1408"/>
      <c r="VYH1" s="1408"/>
      <c r="VYI1" s="1408"/>
      <c r="VYJ1" s="1408"/>
      <c r="VYK1" s="1408"/>
      <c r="VYL1" s="1408"/>
      <c r="VYM1" s="1408"/>
      <c r="VYN1" s="1408"/>
      <c r="VYO1" s="1408"/>
      <c r="VYP1" s="1408"/>
      <c r="VYQ1" s="1408"/>
      <c r="VYR1" s="1408"/>
      <c r="VYS1" s="1408"/>
      <c r="VYT1" s="1408"/>
      <c r="VYU1" s="1408"/>
      <c r="VYV1" s="1408"/>
      <c r="VYW1" s="1408"/>
      <c r="VYX1" s="1408"/>
      <c r="VYY1" s="1408"/>
      <c r="VYZ1" s="1408"/>
      <c r="VZA1" s="1408"/>
      <c r="VZB1" s="1408"/>
      <c r="VZC1" s="1408"/>
      <c r="VZD1" s="1408"/>
      <c r="VZE1" s="1408"/>
      <c r="VZF1" s="1408"/>
      <c r="VZG1" s="1408"/>
      <c r="VZH1" s="1408"/>
      <c r="VZI1" s="1408"/>
      <c r="VZJ1" s="1408"/>
      <c r="VZK1" s="1408"/>
      <c r="VZL1" s="1408"/>
      <c r="VZM1" s="1408"/>
      <c r="VZN1" s="1408"/>
      <c r="VZO1" s="1408"/>
      <c r="VZP1" s="1408"/>
      <c r="VZQ1" s="1408"/>
      <c r="VZR1" s="1408"/>
      <c r="VZS1" s="1408"/>
      <c r="VZT1" s="1408"/>
      <c r="VZU1" s="1408"/>
      <c r="VZV1" s="1408"/>
      <c r="VZW1" s="1408"/>
      <c r="VZX1" s="1408"/>
      <c r="VZY1" s="1408"/>
      <c r="VZZ1" s="1408"/>
      <c r="WAA1" s="1408"/>
      <c r="WAB1" s="1408"/>
      <c r="WAC1" s="1408"/>
      <c r="WAD1" s="1408"/>
      <c r="WAE1" s="1408"/>
      <c r="WAF1" s="1408"/>
      <c r="WAG1" s="1408"/>
      <c r="WAH1" s="1408"/>
      <c r="WAI1" s="1408"/>
      <c r="WAJ1" s="1408"/>
      <c r="WAK1" s="1408"/>
      <c r="WAL1" s="1408"/>
      <c r="WAM1" s="1408"/>
      <c r="WAN1" s="1408"/>
      <c r="WAO1" s="1408"/>
      <c r="WAP1" s="1408"/>
      <c r="WAQ1" s="1408"/>
      <c r="WAR1" s="1408"/>
      <c r="WAS1" s="1408"/>
      <c r="WAT1" s="1408"/>
      <c r="WAU1" s="1408"/>
      <c r="WAV1" s="1408"/>
      <c r="WAW1" s="1408"/>
      <c r="WAX1" s="1408"/>
      <c r="WAY1" s="1408"/>
      <c r="WAZ1" s="1408"/>
      <c r="WBA1" s="1408"/>
      <c r="WBB1" s="1408"/>
      <c r="WBC1" s="1408"/>
      <c r="WBD1" s="1408"/>
      <c r="WBE1" s="1408"/>
      <c r="WBF1" s="1408"/>
      <c r="WBG1" s="1408"/>
      <c r="WBH1" s="1408"/>
      <c r="WBI1" s="1408"/>
      <c r="WBJ1" s="1408"/>
      <c r="WBK1" s="1408"/>
      <c r="WBL1" s="1408"/>
      <c r="WBM1" s="1408"/>
      <c r="WBN1" s="1408"/>
      <c r="WBO1" s="1408"/>
      <c r="WBP1" s="1408"/>
      <c r="WBQ1" s="1408"/>
      <c r="WBR1" s="1408"/>
      <c r="WBS1" s="1408"/>
      <c r="WBT1" s="1408"/>
      <c r="WBU1" s="1408"/>
      <c r="WBV1" s="1408"/>
      <c r="WBW1" s="1408"/>
      <c r="WBX1" s="1408"/>
      <c r="WBY1" s="1408"/>
      <c r="WBZ1" s="1408"/>
      <c r="WCA1" s="1408"/>
      <c r="WCB1" s="1408"/>
      <c r="WCC1" s="1408"/>
      <c r="WCD1" s="1408"/>
      <c r="WCE1" s="1408"/>
      <c r="WCF1" s="1408"/>
      <c r="WCG1" s="1408"/>
      <c r="WCH1" s="1408"/>
      <c r="WCI1" s="1408"/>
      <c r="WCJ1" s="1408"/>
      <c r="WCK1" s="1408"/>
      <c r="WCL1" s="1408"/>
      <c r="WCM1" s="1408"/>
      <c r="WCN1" s="1408"/>
      <c r="WCO1" s="1408"/>
      <c r="WCP1" s="1408"/>
      <c r="WCQ1" s="1408"/>
      <c r="WCR1" s="1408"/>
      <c r="WCS1" s="1408"/>
      <c r="WCT1" s="1408"/>
      <c r="WCU1" s="1408"/>
      <c r="WCV1" s="1408"/>
      <c r="WCW1" s="1408"/>
      <c r="WCX1" s="1408"/>
      <c r="WCY1" s="1408"/>
      <c r="WCZ1" s="1408"/>
      <c r="WDA1" s="1408"/>
      <c r="WDB1" s="1408"/>
      <c r="WDC1" s="1408"/>
      <c r="WDD1" s="1408"/>
      <c r="WDE1" s="1408"/>
      <c r="WDF1" s="1408"/>
      <c r="WDG1" s="1408"/>
      <c r="WDH1" s="1408"/>
      <c r="WDI1" s="1408"/>
      <c r="WDJ1" s="1408"/>
      <c r="WDK1" s="1408"/>
      <c r="WDL1" s="1408"/>
      <c r="WDM1" s="1408"/>
      <c r="WDN1" s="1408"/>
      <c r="WDO1" s="1408"/>
      <c r="WDP1" s="1408"/>
      <c r="WDQ1" s="1408"/>
      <c r="WDR1" s="1408"/>
      <c r="WDS1" s="1408"/>
      <c r="WDT1" s="1408"/>
      <c r="WDU1" s="1408"/>
      <c r="WDV1" s="1408"/>
      <c r="WDW1" s="1408"/>
      <c r="WDX1" s="1408"/>
      <c r="WDY1" s="1408"/>
      <c r="WDZ1" s="1408"/>
      <c r="WEA1" s="1408"/>
      <c r="WEB1" s="1408"/>
      <c r="WEC1" s="1408"/>
      <c r="WED1" s="1408"/>
      <c r="WEE1" s="1408"/>
      <c r="WEF1" s="1408"/>
      <c r="WEG1" s="1408"/>
      <c r="WEH1" s="1408"/>
      <c r="WEI1" s="1408"/>
      <c r="WEJ1" s="1408"/>
      <c r="WEK1" s="1408"/>
      <c r="WEL1" s="1408"/>
      <c r="WEM1" s="1408"/>
      <c r="WEN1" s="1408"/>
      <c r="WEO1" s="1408"/>
      <c r="WEP1" s="1408"/>
      <c r="WEQ1" s="1408"/>
      <c r="WER1" s="1408"/>
      <c r="WES1" s="1408"/>
      <c r="WET1" s="1408"/>
      <c r="WEU1" s="1408"/>
      <c r="WEV1" s="1408"/>
      <c r="WEW1" s="1408"/>
      <c r="WEX1" s="1408"/>
      <c r="WEY1" s="1408"/>
      <c r="WEZ1" s="1408"/>
      <c r="WFA1" s="1408"/>
      <c r="WFB1" s="1408"/>
      <c r="WFC1" s="1408"/>
      <c r="WFD1" s="1408"/>
      <c r="WFE1" s="1408"/>
      <c r="WFF1" s="1408"/>
      <c r="WFG1" s="1408"/>
      <c r="WFH1" s="1408"/>
      <c r="WFI1" s="1408"/>
      <c r="WFJ1" s="1408"/>
      <c r="WFK1" s="1408"/>
      <c r="WFL1" s="1408"/>
      <c r="WFM1" s="1408"/>
      <c r="WFN1" s="1408"/>
      <c r="WFO1" s="1408"/>
      <c r="WFP1" s="1408"/>
      <c r="WFQ1" s="1408"/>
      <c r="WFR1" s="1408"/>
      <c r="WFS1" s="1408"/>
      <c r="WFT1" s="1408"/>
      <c r="WFU1" s="1408"/>
      <c r="WFV1" s="1408"/>
      <c r="WFW1" s="1408"/>
      <c r="WFX1" s="1408"/>
      <c r="WFY1" s="1408"/>
      <c r="WFZ1" s="1408"/>
      <c r="WGA1" s="1408"/>
      <c r="WGB1" s="1408"/>
      <c r="WGC1" s="1408"/>
      <c r="WGD1" s="1408"/>
      <c r="WGE1" s="1408"/>
      <c r="WGF1" s="1408"/>
      <c r="WGG1" s="1408"/>
      <c r="WGH1" s="1408"/>
      <c r="WGI1" s="1408"/>
      <c r="WGJ1" s="1408"/>
      <c r="WGK1" s="1408"/>
      <c r="WGL1" s="1408"/>
      <c r="WGM1" s="1408"/>
      <c r="WGN1" s="1408"/>
      <c r="WGO1" s="1408"/>
      <c r="WGP1" s="1408"/>
      <c r="WGQ1" s="1408"/>
      <c r="WGR1" s="1408"/>
      <c r="WGS1" s="1408"/>
      <c r="WGT1" s="1408"/>
      <c r="WGU1" s="1408"/>
      <c r="WGV1" s="1408"/>
      <c r="WGW1" s="1408"/>
      <c r="WGX1" s="1408"/>
      <c r="WGY1" s="1408"/>
      <c r="WGZ1" s="1408"/>
      <c r="WHA1" s="1408"/>
      <c r="WHB1" s="1408"/>
      <c r="WHC1" s="1408"/>
      <c r="WHD1" s="1408"/>
      <c r="WHE1" s="1408"/>
      <c r="WHF1" s="1408"/>
      <c r="WHG1" s="1408"/>
      <c r="WHH1" s="1408"/>
      <c r="WHI1" s="1408"/>
      <c r="WHJ1" s="1408"/>
      <c r="WHK1" s="1408"/>
      <c r="WHL1" s="1408"/>
      <c r="WHM1" s="1408"/>
      <c r="WHN1" s="1408"/>
      <c r="WHO1" s="1408"/>
      <c r="WHP1" s="1408"/>
      <c r="WHQ1" s="1408"/>
      <c r="WHR1" s="1408"/>
      <c r="WHS1" s="1408"/>
      <c r="WHT1" s="1408"/>
      <c r="WHU1" s="1408"/>
      <c r="WHV1" s="1408"/>
      <c r="WHW1" s="1408"/>
      <c r="WHX1" s="1408"/>
      <c r="WHY1" s="1408"/>
      <c r="WHZ1" s="1408"/>
      <c r="WIA1" s="1408"/>
      <c r="WIB1" s="1408"/>
      <c r="WIC1" s="1408"/>
      <c r="WID1" s="1408"/>
      <c r="WIE1" s="1408"/>
      <c r="WIF1" s="1408"/>
      <c r="WIG1" s="1408"/>
      <c r="WIH1" s="1408"/>
      <c r="WII1" s="1408"/>
      <c r="WIJ1" s="1408"/>
      <c r="WIK1" s="1408"/>
      <c r="WIL1" s="1408"/>
      <c r="WIM1" s="1408"/>
      <c r="WIN1" s="1408"/>
      <c r="WIO1" s="1408"/>
      <c r="WIP1" s="1408"/>
      <c r="WIQ1" s="1408"/>
      <c r="WIR1" s="1408"/>
      <c r="WIS1" s="1408"/>
      <c r="WIT1" s="1408"/>
      <c r="WIU1" s="1408"/>
      <c r="WIV1" s="1408"/>
      <c r="WIW1" s="1408"/>
      <c r="WIX1" s="1408"/>
      <c r="WIY1" s="1408"/>
      <c r="WIZ1" s="1408"/>
      <c r="WJA1" s="1408"/>
      <c r="WJB1" s="1408"/>
      <c r="WJC1" s="1408"/>
      <c r="WJD1" s="1408"/>
      <c r="WJE1" s="1408"/>
      <c r="WJF1" s="1408"/>
      <c r="WJG1" s="1408"/>
      <c r="WJH1" s="1408"/>
      <c r="WJI1" s="1408"/>
      <c r="WJJ1" s="1408"/>
      <c r="WJK1" s="1408"/>
      <c r="WJL1" s="1408"/>
      <c r="WJM1" s="1408"/>
      <c r="WJN1" s="1408"/>
      <c r="WJO1" s="1408"/>
      <c r="WJP1" s="1408"/>
      <c r="WJQ1" s="1408"/>
      <c r="WJR1" s="1408"/>
      <c r="WJS1" s="1408"/>
      <c r="WJT1" s="1408"/>
      <c r="WJU1" s="1408"/>
      <c r="WJV1" s="1408"/>
      <c r="WJW1" s="1408"/>
      <c r="WJX1" s="1408"/>
      <c r="WJY1" s="1408"/>
      <c r="WJZ1" s="1408"/>
      <c r="WKA1" s="1408"/>
      <c r="WKB1" s="1408"/>
      <c r="WKC1" s="1408"/>
      <c r="WKD1" s="1408"/>
      <c r="WKE1" s="1408"/>
      <c r="WKF1" s="1408"/>
      <c r="WKG1" s="1408"/>
      <c r="WKH1" s="1408"/>
      <c r="WKI1" s="1408"/>
      <c r="WKJ1" s="1408"/>
      <c r="WKK1" s="1408"/>
      <c r="WKL1" s="1408"/>
      <c r="WKM1" s="1408"/>
      <c r="WKN1" s="1408"/>
      <c r="WKO1" s="1408"/>
      <c r="WKP1" s="1408"/>
      <c r="WKQ1" s="1408"/>
      <c r="WKR1" s="1408"/>
      <c r="WKS1" s="1408"/>
      <c r="WKT1" s="1408"/>
      <c r="WKU1" s="1408"/>
      <c r="WKV1" s="1408"/>
      <c r="WKW1" s="1408"/>
      <c r="WKX1" s="1408"/>
      <c r="WKY1" s="1408"/>
      <c r="WKZ1" s="1408"/>
      <c r="WLA1" s="1408"/>
      <c r="WLB1" s="1408"/>
      <c r="WLC1" s="1408"/>
      <c r="WLD1" s="1408"/>
      <c r="WLE1" s="1408"/>
      <c r="WLF1" s="1408"/>
      <c r="WLG1" s="1408"/>
      <c r="WLH1" s="1408"/>
      <c r="WLI1" s="1408"/>
      <c r="WLJ1" s="1408"/>
      <c r="WLK1" s="1408"/>
      <c r="WLL1" s="1408"/>
      <c r="WLM1" s="1408"/>
      <c r="WLN1" s="1408"/>
      <c r="WLO1" s="1408"/>
      <c r="WLP1" s="1408"/>
      <c r="WLQ1" s="1408"/>
      <c r="WLR1" s="1408"/>
      <c r="WLS1" s="1408"/>
      <c r="WLT1" s="1408"/>
      <c r="WLU1" s="1408"/>
      <c r="WLV1" s="1408"/>
      <c r="WLW1" s="1408"/>
      <c r="WLX1" s="1408"/>
      <c r="WLY1" s="1408"/>
      <c r="WLZ1" s="1408"/>
      <c r="WMA1" s="1408"/>
      <c r="WMB1" s="1408"/>
      <c r="WMC1" s="1408"/>
      <c r="WMD1" s="1408"/>
      <c r="WME1" s="1408"/>
      <c r="WMF1" s="1408"/>
      <c r="WMG1" s="1408"/>
      <c r="WMH1" s="1408"/>
      <c r="WMI1" s="1408"/>
      <c r="WMJ1" s="1408"/>
      <c r="WMK1" s="1408"/>
      <c r="WML1" s="1408"/>
      <c r="WMM1" s="1408"/>
      <c r="WMN1" s="1408"/>
      <c r="WMO1" s="1408"/>
      <c r="WMP1" s="1408"/>
      <c r="WMQ1" s="1408"/>
      <c r="WMR1" s="1408"/>
      <c r="WMS1" s="1408"/>
      <c r="WMT1" s="1408"/>
      <c r="WMU1" s="1408"/>
      <c r="WMV1" s="1408"/>
      <c r="WMW1" s="1408"/>
      <c r="WMX1" s="1408"/>
      <c r="WMY1" s="1408"/>
      <c r="WMZ1" s="1408"/>
      <c r="WNA1" s="1408"/>
      <c r="WNB1" s="1408"/>
      <c r="WNC1" s="1408"/>
      <c r="WND1" s="1408"/>
      <c r="WNE1" s="1408"/>
      <c r="WNF1" s="1408"/>
      <c r="WNG1" s="1408"/>
      <c r="WNH1" s="1408"/>
      <c r="WNI1" s="1408"/>
      <c r="WNJ1" s="1408"/>
      <c r="WNK1" s="1408"/>
      <c r="WNL1" s="1408"/>
      <c r="WNM1" s="1408"/>
      <c r="WNN1" s="1408"/>
      <c r="WNO1" s="1408"/>
      <c r="WNP1" s="1408"/>
      <c r="WNQ1" s="1408"/>
      <c r="WNR1" s="1408"/>
      <c r="WNS1" s="1408"/>
      <c r="WNT1" s="1408"/>
      <c r="WNU1" s="1408"/>
      <c r="WNV1" s="1408"/>
      <c r="WNW1" s="1408"/>
      <c r="WNX1" s="1408"/>
      <c r="WNY1" s="1408"/>
      <c r="WNZ1" s="1408"/>
      <c r="WOA1" s="1408"/>
      <c r="WOB1" s="1408"/>
      <c r="WOC1" s="1408"/>
      <c r="WOD1" s="1408"/>
      <c r="WOE1" s="1408"/>
      <c r="WOF1" s="1408"/>
      <c r="WOG1" s="1408"/>
      <c r="WOH1" s="1408"/>
      <c r="WOI1" s="1408"/>
      <c r="WOJ1" s="1408"/>
      <c r="WOK1" s="1408"/>
      <c r="WOL1" s="1408"/>
      <c r="WOM1" s="1408"/>
      <c r="WON1" s="1408"/>
      <c r="WOO1" s="1408"/>
      <c r="WOP1" s="1408"/>
      <c r="WOQ1" s="1408"/>
      <c r="WOR1" s="1408"/>
      <c r="WOS1" s="1408"/>
      <c r="WOT1" s="1408"/>
      <c r="WOU1" s="1408"/>
      <c r="WOV1" s="1408"/>
      <c r="WOW1" s="1408"/>
      <c r="WOX1" s="1408"/>
      <c r="WOY1" s="1408"/>
      <c r="WOZ1" s="1408"/>
      <c r="WPA1" s="1408"/>
      <c r="WPB1" s="1408"/>
      <c r="WPC1" s="1408"/>
      <c r="WPD1" s="1408"/>
      <c r="WPE1" s="1408"/>
      <c r="WPF1" s="1408"/>
      <c r="WPG1" s="1408"/>
      <c r="WPH1" s="1408"/>
      <c r="WPI1" s="1408"/>
      <c r="WPJ1" s="1408"/>
      <c r="WPK1" s="1408"/>
      <c r="WPL1" s="1408"/>
      <c r="WPM1" s="1408"/>
      <c r="WPN1" s="1408"/>
      <c r="WPO1" s="1408"/>
      <c r="WPP1" s="1408"/>
      <c r="WPQ1" s="1408"/>
      <c r="WPR1" s="1408"/>
      <c r="WPS1" s="1408"/>
      <c r="WPT1" s="1408"/>
      <c r="WPU1" s="1408"/>
      <c r="WPV1" s="1408"/>
      <c r="WPW1" s="1408"/>
      <c r="WPX1" s="1408"/>
      <c r="WPY1" s="1408"/>
      <c r="WPZ1" s="1408"/>
      <c r="WQA1" s="1408"/>
      <c r="WQB1" s="1408"/>
      <c r="WQC1" s="1408"/>
      <c r="WQD1" s="1408"/>
      <c r="WQE1" s="1408"/>
      <c r="WQF1" s="1408"/>
      <c r="WQG1" s="1408"/>
      <c r="WQH1" s="1408"/>
      <c r="WQI1" s="1408"/>
      <c r="WQJ1" s="1408"/>
      <c r="WQK1" s="1408"/>
      <c r="WQL1" s="1408"/>
      <c r="WQM1" s="1408"/>
      <c r="WQN1" s="1408"/>
      <c r="WQO1" s="1408"/>
      <c r="WQP1" s="1408"/>
      <c r="WQQ1" s="1408"/>
      <c r="WQR1" s="1408"/>
      <c r="WQS1" s="1408"/>
      <c r="WQT1" s="1408"/>
      <c r="WQU1" s="1408"/>
      <c r="WQV1" s="1408"/>
      <c r="WQW1" s="1408"/>
      <c r="WQX1" s="1408"/>
      <c r="WQY1" s="1408"/>
      <c r="WQZ1" s="1408"/>
      <c r="WRA1" s="1408"/>
      <c r="WRB1" s="1408"/>
      <c r="WRC1" s="1408"/>
      <c r="WRD1" s="1408"/>
      <c r="WRE1" s="1408"/>
      <c r="WRF1" s="1408"/>
      <c r="WRG1" s="1408"/>
      <c r="WRH1" s="1408"/>
      <c r="WRI1" s="1408"/>
      <c r="WRJ1" s="1408"/>
      <c r="WRK1" s="1408"/>
      <c r="WRL1" s="1408"/>
      <c r="WRM1" s="1408"/>
      <c r="WRN1" s="1408"/>
      <c r="WRO1" s="1408"/>
      <c r="WRP1" s="1408"/>
      <c r="WRQ1" s="1408"/>
      <c r="WRR1" s="1408"/>
      <c r="WRS1" s="1408"/>
      <c r="WRT1" s="1408"/>
      <c r="WRU1" s="1408"/>
      <c r="WRV1" s="1408"/>
      <c r="WRW1" s="1408"/>
      <c r="WRX1" s="1408"/>
      <c r="WRY1" s="1408"/>
      <c r="WRZ1" s="1408"/>
      <c r="WSA1" s="1408"/>
      <c r="WSB1" s="1408"/>
      <c r="WSC1" s="1408"/>
      <c r="WSD1" s="1408"/>
      <c r="WSE1" s="1408"/>
      <c r="WSF1" s="1408"/>
      <c r="WSG1" s="1408"/>
      <c r="WSH1" s="1408"/>
      <c r="WSI1" s="1408"/>
      <c r="WSJ1" s="1408"/>
      <c r="WSK1" s="1408"/>
      <c r="WSL1" s="1408"/>
      <c r="WSM1" s="1408"/>
      <c r="WSN1" s="1408"/>
      <c r="WSO1" s="1408"/>
      <c r="WSP1" s="1408"/>
      <c r="WSQ1" s="1408"/>
      <c r="WSR1" s="1408"/>
      <c r="WSS1" s="1408"/>
      <c r="WST1" s="1408"/>
      <c r="WSU1" s="1408"/>
      <c r="WSV1" s="1408"/>
      <c r="WSW1" s="1408"/>
      <c r="WSX1" s="1408"/>
      <c r="WSY1" s="1408"/>
      <c r="WSZ1" s="1408"/>
      <c r="WTA1" s="1408"/>
      <c r="WTB1" s="1408"/>
      <c r="WTC1" s="1408"/>
      <c r="WTD1" s="1408"/>
      <c r="WTE1" s="1408"/>
      <c r="WTF1" s="1408"/>
      <c r="WTG1" s="1408"/>
      <c r="WTH1" s="1408"/>
      <c r="WTI1" s="1408"/>
      <c r="WTJ1" s="1408"/>
      <c r="WTK1" s="1408"/>
      <c r="WTL1" s="1408"/>
      <c r="WTM1" s="1408"/>
      <c r="WTN1" s="1408"/>
      <c r="WTO1" s="1408"/>
      <c r="WTP1" s="1408"/>
      <c r="WTQ1" s="1408"/>
      <c r="WTR1" s="1408"/>
      <c r="WTS1" s="1408"/>
      <c r="WTT1" s="1408"/>
      <c r="WTU1" s="1408"/>
      <c r="WTV1" s="1408"/>
      <c r="WTW1" s="1408"/>
      <c r="WTX1" s="1408"/>
      <c r="WTY1" s="1408"/>
      <c r="WTZ1" s="1408"/>
      <c r="WUA1" s="1408"/>
      <c r="WUB1" s="1408"/>
      <c r="WUC1" s="1408"/>
      <c r="WUD1" s="1408"/>
      <c r="WUE1" s="1408"/>
      <c r="WUF1" s="1408"/>
      <c r="WUG1" s="1408"/>
      <c r="WUH1" s="1408"/>
      <c r="WUI1" s="1408"/>
      <c r="WUJ1" s="1408"/>
      <c r="WUK1" s="1408"/>
      <c r="WUL1" s="1408"/>
      <c r="WUM1" s="1408"/>
      <c r="WUN1" s="1408"/>
      <c r="WUO1" s="1408"/>
      <c r="WUP1" s="1408"/>
      <c r="WUQ1" s="1408"/>
      <c r="WUR1" s="1408"/>
      <c r="WUS1" s="1408"/>
      <c r="WUT1" s="1408"/>
      <c r="WUU1" s="1408"/>
      <c r="WUV1" s="1408"/>
      <c r="WUW1" s="1408"/>
      <c r="WUX1" s="1408"/>
      <c r="WUY1" s="1408"/>
      <c r="WUZ1" s="1408"/>
      <c r="WVA1" s="1408"/>
      <c r="WVB1" s="1408"/>
      <c r="WVC1" s="1408"/>
      <c r="WVD1" s="1408"/>
      <c r="WVE1" s="1408"/>
      <c r="WVF1" s="1408"/>
      <c r="WVG1" s="1408"/>
      <c r="WVH1" s="1408"/>
      <c r="WVI1" s="1408"/>
      <c r="WVJ1" s="1408"/>
      <c r="WVK1" s="1408"/>
      <c r="WVL1" s="1408"/>
      <c r="WVM1" s="1408"/>
      <c r="WVN1" s="1408"/>
      <c r="WVO1" s="1408"/>
      <c r="WVP1" s="1408"/>
      <c r="WVQ1" s="1408"/>
      <c r="WVR1" s="1408"/>
      <c r="WVS1" s="1408"/>
      <c r="WVT1" s="1408"/>
      <c r="WVU1" s="1408"/>
      <c r="WVV1" s="1408"/>
      <c r="WVW1" s="1408"/>
      <c r="WVX1" s="1408"/>
      <c r="WVY1" s="1408"/>
      <c r="WVZ1" s="1408"/>
      <c r="WWA1" s="1408"/>
      <c r="WWB1" s="1408"/>
      <c r="WWC1" s="1408"/>
      <c r="WWD1" s="1408"/>
      <c r="WWE1" s="1408"/>
      <c r="WWF1" s="1408"/>
      <c r="WWG1" s="1408"/>
      <c r="WWH1" s="1408"/>
      <c r="WWI1" s="1408"/>
      <c r="WWJ1" s="1408"/>
      <c r="WWK1" s="1408"/>
      <c r="WWL1" s="1408"/>
      <c r="WWM1" s="1408"/>
      <c r="WWN1" s="1408"/>
      <c r="WWO1" s="1408"/>
      <c r="WWP1" s="1408"/>
      <c r="WWQ1" s="1408"/>
      <c r="WWR1" s="1408"/>
      <c r="WWS1" s="1408"/>
      <c r="WWT1" s="1408"/>
      <c r="WWU1" s="1408"/>
      <c r="WWV1" s="1408"/>
      <c r="WWW1" s="1408"/>
      <c r="WWX1" s="1408"/>
      <c r="WWY1" s="1408"/>
      <c r="WWZ1" s="1408"/>
      <c r="WXA1" s="1408"/>
      <c r="WXB1" s="1408"/>
      <c r="WXC1" s="1408"/>
      <c r="WXD1" s="1408"/>
      <c r="WXE1" s="1408"/>
      <c r="WXF1" s="1408"/>
      <c r="WXG1" s="1408"/>
      <c r="WXH1" s="1408"/>
      <c r="WXI1" s="1408"/>
      <c r="WXJ1" s="1408"/>
      <c r="WXK1" s="1408"/>
      <c r="WXL1" s="1408"/>
      <c r="WXM1" s="1408"/>
      <c r="WXN1" s="1408"/>
      <c r="WXO1" s="1408"/>
      <c r="WXP1" s="1408"/>
      <c r="WXQ1" s="1408"/>
      <c r="WXR1" s="1408"/>
      <c r="WXS1" s="1408"/>
      <c r="WXT1" s="1408"/>
      <c r="WXU1" s="1408"/>
      <c r="WXV1" s="1408"/>
      <c r="WXW1" s="1408"/>
      <c r="WXX1" s="1408"/>
      <c r="WXY1" s="1408"/>
      <c r="WXZ1" s="1408"/>
      <c r="WYA1" s="1408"/>
      <c r="WYB1" s="1408"/>
      <c r="WYC1" s="1408"/>
      <c r="WYD1" s="1408"/>
      <c r="WYE1" s="1408"/>
      <c r="WYF1" s="1408"/>
      <c r="WYG1" s="1408"/>
      <c r="WYH1" s="1408"/>
      <c r="WYI1" s="1408"/>
      <c r="WYJ1" s="1408"/>
      <c r="WYK1" s="1408"/>
      <c r="WYL1" s="1408"/>
      <c r="WYM1" s="1408"/>
      <c r="WYN1" s="1408"/>
      <c r="WYO1" s="1408"/>
      <c r="WYP1" s="1408"/>
      <c r="WYQ1" s="1408"/>
      <c r="WYR1" s="1408"/>
      <c r="WYS1" s="1408"/>
      <c r="WYT1" s="1408"/>
      <c r="WYU1" s="1408"/>
      <c r="WYV1" s="1408"/>
      <c r="WYW1" s="1408"/>
      <c r="WYX1" s="1408"/>
      <c r="WYY1" s="1408"/>
      <c r="WYZ1" s="1408"/>
      <c r="WZA1" s="1408"/>
      <c r="WZB1" s="1408"/>
      <c r="WZC1" s="1408"/>
      <c r="WZD1" s="1408"/>
      <c r="WZE1" s="1408"/>
      <c r="WZF1" s="1408"/>
      <c r="WZG1" s="1408"/>
      <c r="WZH1" s="1408"/>
      <c r="WZI1" s="1408"/>
      <c r="WZJ1" s="1408"/>
      <c r="WZK1" s="1408"/>
      <c r="WZL1" s="1408"/>
      <c r="WZM1" s="1408"/>
      <c r="WZN1" s="1408"/>
      <c r="WZO1" s="1408"/>
      <c r="WZP1" s="1408"/>
      <c r="WZQ1" s="1408"/>
      <c r="WZR1" s="1408"/>
      <c r="WZS1" s="1408"/>
      <c r="WZT1" s="1408"/>
      <c r="WZU1" s="1408"/>
      <c r="WZV1" s="1408"/>
      <c r="WZW1" s="1408"/>
      <c r="WZX1" s="1408"/>
      <c r="WZY1" s="1408"/>
      <c r="WZZ1" s="1408"/>
      <c r="XAA1" s="1408"/>
      <c r="XAB1" s="1408"/>
      <c r="XAC1" s="1408"/>
      <c r="XAD1" s="1408"/>
      <c r="XAE1" s="1408"/>
      <c r="XAF1" s="1408"/>
      <c r="XAG1" s="1408"/>
      <c r="XAH1" s="1408"/>
      <c r="XAI1" s="1408"/>
      <c r="XAJ1" s="1408"/>
      <c r="XAK1" s="1408"/>
      <c r="XAL1" s="1408"/>
      <c r="XAM1" s="1408"/>
      <c r="XAN1" s="1408"/>
      <c r="XAO1" s="1408"/>
      <c r="XAP1" s="1408"/>
      <c r="XAQ1" s="1408"/>
      <c r="XAR1" s="1408"/>
      <c r="XAS1" s="1408"/>
      <c r="XAT1" s="1408"/>
      <c r="XAU1" s="1408"/>
      <c r="XAV1" s="1408"/>
      <c r="XAW1" s="1408"/>
      <c r="XAX1" s="1408"/>
      <c r="XAY1" s="1408"/>
      <c r="XAZ1" s="1408"/>
      <c r="XBA1" s="1408"/>
      <c r="XBB1" s="1408"/>
      <c r="XBC1" s="1408"/>
      <c r="XBD1" s="1408"/>
      <c r="XBE1" s="1408"/>
      <c r="XBF1" s="1408"/>
      <c r="XBG1" s="1408"/>
      <c r="XBH1" s="1408"/>
      <c r="XBI1" s="1408"/>
      <c r="XBJ1" s="1408"/>
      <c r="XBK1" s="1408"/>
      <c r="XBL1" s="1408"/>
      <c r="XBM1" s="1408"/>
      <c r="XBN1" s="1408"/>
      <c r="XBO1" s="1408"/>
      <c r="XBP1" s="1408"/>
      <c r="XBQ1" s="1408"/>
      <c r="XBR1" s="1408"/>
      <c r="XBS1" s="1408"/>
      <c r="XBT1" s="1408"/>
      <c r="XBU1" s="1408"/>
      <c r="XBV1" s="1408"/>
      <c r="XBW1" s="1408"/>
      <c r="XBX1" s="1408"/>
      <c r="XBY1" s="1408"/>
      <c r="XBZ1" s="1408"/>
      <c r="XCA1" s="1408"/>
      <c r="XCB1" s="1408"/>
      <c r="XCC1" s="1408"/>
      <c r="XCD1" s="1408"/>
      <c r="XCE1" s="1408"/>
      <c r="XCF1" s="1408"/>
      <c r="XCG1" s="1408"/>
      <c r="XCH1" s="1408"/>
      <c r="XCI1" s="1408"/>
      <c r="XCJ1" s="1408"/>
      <c r="XCK1" s="1408"/>
      <c r="XCL1" s="1408"/>
      <c r="XCM1" s="1408"/>
      <c r="XCN1" s="1408"/>
      <c r="XCO1" s="1408"/>
      <c r="XCP1" s="1408"/>
      <c r="XCQ1" s="1408"/>
      <c r="XCR1" s="1408"/>
      <c r="XCS1" s="1408"/>
      <c r="XCT1" s="1408"/>
      <c r="XCU1" s="1408"/>
      <c r="XCV1" s="1408"/>
      <c r="XCW1" s="1408"/>
      <c r="XCX1" s="1408"/>
      <c r="XCY1" s="1408"/>
      <c r="XCZ1" s="1408"/>
      <c r="XDA1" s="1408"/>
      <c r="XDB1" s="1408"/>
      <c r="XDC1" s="1408"/>
      <c r="XDD1" s="1408"/>
      <c r="XDE1" s="1408"/>
      <c r="XDF1" s="1408"/>
      <c r="XDG1" s="1408"/>
      <c r="XDH1" s="1408"/>
      <c r="XDI1" s="1408"/>
      <c r="XDJ1" s="1408"/>
      <c r="XDK1" s="1408"/>
      <c r="XDL1" s="1408"/>
      <c r="XDM1" s="1408"/>
      <c r="XDN1" s="1408"/>
      <c r="XDO1" s="1408"/>
      <c r="XDP1" s="1408"/>
      <c r="XDQ1" s="1408"/>
      <c r="XDR1" s="1408"/>
      <c r="XDS1" s="1408"/>
      <c r="XDT1" s="1408"/>
      <c r="XDU1" s="1408"/>
      <c r="XDV1" s="1408"/>
      <c r="XDW1" s="1408"/>
      <c r="XDX1" s="1408"/>
      <c r="XDY1" s="1408"/>
      <c r="XDZ1" s="1408"/>
      <c r="XEA1" s="1408"/>
      <c r="XEB1" s="1408"/>
      <c r="XEC1" s="1408"/>
      <c r="XED1" s="1408"/>
      <c r="XEE1" s="1408"/>
      <c r="XEF1" s="1408"/>
      <c r="XEG1" s="1408"/>
      <c r="XEH1" s="1408"/>
      <c r="XEI1" s="1408"/>
      <c r="XEJ1" s="1408"/>
      <c r="XEK1" s="1408"/>
      <c r="XEL1" s="1408"/>
      <c r="XEM1" s="1408"/>
      <c r="XEN1" s="1408"/>
      <c r="XEO1" s="1408"/>
    </row>
    <row r="2" spans="1:16369" ht="28.2" customHeight="1">
      <c r="E2" s="1307" t="s">
        <v>1459</v>
      </c>
      <c r="F2" s="1325"/>
    </row>
    <row r="3" spans="1:16369" s="219" customFormat="1" ht="19.95" customHeight="1">
      <c r="A3" s="1394"/>
      <c r="B3" s="1279"/>
      <c r="C3" s="1279"/>
      <c r="D3" s="1279"/>
      <c r="E3" s="1486" t="s">
        <v>2217</v>
      </c>
      <c r="F3" s="1480"/>
    </row>
    <row r="4" spans="1:16369" s="219" customFormat="1" ht="14.4">
      <c r="A4" s="1394" t="s">
        <v>2219</v>
      </c>
      <c r="B4" s="1279" t="s">
        <v>1461</v>
      </c>
      <c r="C4" s="1279" t="s">
        <v>2218</v>
      </c>
      <c r="D4" s="1279">
        <v>1</v>
      </c>
      <c r="E4" s="1305" t="str">
        <f>CONCATENATE(B4,C4,D4)</f>
        <v>Tavola 1.1.1</v>
      </c>
      <c r="F4" s="1326" t="s">
        <v>2266</v>
      </c>
    </row>
    <row r="5" spans="1:16369" s="219" customFormat="1" ht="19.95" customHeight="1">
      <c r="A5" s="1394"/>
      <c r="B5" s="1279"/>
      <c r="C5" s="1279"/>
      <c r="D5" s="1279"/>
      <c r="E5" s="1486" t="s">
        <v>1510</v>
      </c>
      <c r="F5" s="1480"/>
    </row>
    <row r="6" spans="1:16369" s="219" customFormat="1" ht="14.4">
      <c r="A6" s="1394" t="s">
        <v>2076</v>
      </c>
      <c r="B6" s="1279" t="s">
        <v>1461</v>
      </c>
      <c r="C6" s="1279" t="s">
        <v>1497</v>
      </c>
      <c r="D6" s="1279">
        <v>1</v>
      </c>
      <c r="E6" s="1305" t="str">
        <f>CONCATENATE(B6,C6,D6)</f>
        <v>Tavola 1.2.1</v>
      </c>
      <c r="F6" s="1326" t="s">
        <v>2021</v>
      </c>
    </row>
    <row r="7" spans="1:16369" s="219" customFormat="1" ht="14.4">
      <c r="A7" s="1394" t="s">
        <v>2077</v>
      </c>
      <c r="B7" s="1279" t="s">
        <v>1461</v>
      </c>
      <c r="C7" s="1279" t="str">
        <f>C6</f>
        <v>1.2.</v>
      </c>
      <c r="D7" s="1279">
        <f>D6+1</f>
        <v>2</v>
      </c>
      <c r="E7" s="1305" t="str">
        <f>CONCATENATE(B7,C7,D7)</f>
        <v>Tavola 1.2.2</v>
      </c>
      <c r="F7" s="1326" t="s">
        <v>1307</v>
      </c>
    </row>
    <row r="8" spans="1:16369" s="219" customFormat="1" ht="19.95" customHeight="1">
      <c r="A8" s="1394"/>
      <c r="B8" s="1279"/>
      <c r="C8" s="1279"/>
      <c r="D8" s="1279"/>
      <c r="E8" s="1486" t="s">
        <v>1460</v>
      </c>
      <c r="F8" s="1481"/>
    </row>
    <row r="9" spans="1:16369" s="219" customFormat="1" ht="14.4">
      <c r="A9" s="1394" t="s">
        <v>2078</v>
      </c>
      <c r="B9" s="1279" t="s">
        <v>1461</v>
      </c>
      <c r="C9" s="1279" t="s">
        <v>1462</v>
      </c>
      <c r="D9" s="1279">
        <v>1</v>
      </c>
      <c r="E9" s="1305" t="str">
        <f>CONCATENATE(B9,C9,D9)</f>
        <v>Tavola 2.1.1</v>
      </c>
      <c r="F9" s="1326" t="s">
        <v>2157</v>
      </c>
    </row>
    <row r="10" spans="1:16369" s="219" customFormat="1" ht="14.4">
      <c r="A10" s="1394" t="s">
        <v>2079</v>
      </c>
      <c r="B10" s="1279" t="s">
        <v>1461</v>
      </c>
      <c r="C10" s="1279" t="str">
        <f>C9</f>
        <v>2.1.</v>
      </c>
      <c r="D10" s="1279">
        <f>D9+1</f>
        <v>2</v>
      </c>
      <c r="E10" s="1305" t="str">
        <f>CONCATENATE(B10,C10,D10)</f>
        <v>Tavola 2.1.2</v>
      </c>
      <c r="F10" s="1326" t="s">
        <v>1402</v>
      </c>
    </row>
    <row r="11" spans="1:16369" s="219" customFormat="1" ht="14.4">
      <c r="A11" s="1394" t="s">
        <v>2080</v>
      </c>
      <c r="B11" s="1279" t="s">
        <v>1461</v>
      </c>
      <c r="C11" s="1279" t="str">
        <f>C10</f>
        <v>2.1.</v>
      </c>
      <c r="D11" s="1279">
        <f>D10+1</f>
        <v>3</v>
      </c>
      <c r="E11" s="1305" t="str">
        <f>CONCATENATE(B11,C11,D11)</f>
        <v>Tavola 2.1.3</v>
      </c>
      <c r="F11" s="1326" t="s">
        <v>2022</v>
      </c>
    </row>
    <row r="12" spans="1:16369" s="219" customFormat="1" ht="14.4">
      <c r="A12" s="1394" t="s">
        <v>2081</v>
      </c>
      <c r="B12" s="1279" t="s">
        <v>1461</v>
      </c>
      <c r="C12" s="1279" t="str">
        <f>C11</f>
        <v>2.1.</v>
      </c>
      <c r="D12" s="1279">
        <f>D11+1</f>
        <v>4</v>
      </c>
      <c r="E12" s="1305" t="str">
        <f>CONCATENATE(B12,C12,D12)</f>
        <v>Tavola 2.1.4</v>
      </c>
      <c r="F12" s="1462" t="s">
        <v>2158</v>
      </c>
    </row>
    <row r="13" spans="1:16369" s="219" customFormat="1" ht="19.95" customHeight="1">
      <c r="A13" s="1394"/>
      <c r="B13" s="1279"/>
      <c r="C13" s="1279"/>
      <c r="D13" s="1279"/>
      <c r="E13" s="1486" t="s">
        <v>1484</v>
      </c>
      <c r="F13" s="1481"/>
    </row>
    <row r="14" spans="1:16369" s="219" customFormat="1" ht="14.4">
      <c r="A14" s="1394" t="s">
        <v>2082</v>
      </c>
      <c r="B14" s="1279" t="s">
        <v>1461</v>
      </c>
      <c r="C14" s="1279" t="s">
        <v>1485</v>
      </c>
      <c r="D14" s="1279">
        <v>1</v>
      </c>
      <c r="E14" s="298" t="str">
        <f t="shared" ref="E14:E19" si="0">CONCATENATE(B14,C14,D14)</f>
        <v>Tavola 2.2.1</v>
      </c>
      <c r="F14" s="1326" t="s">
        <v>2159</v>
      </c>
    </row>
    <row r="15" spans="1:16369" s="219" customFormat="1" ht="14.4">
      <c r="A15" s="1394" t="s">
        <v>1436</v>
      </c>
      <c r="B15" s="1279" t="s">
        <v>1461</v>
      </c>
      <c r="C15" s="1279" t="str">
        <f>C14</f>
        <v>2.2.</v>
      </c>
      <c r="D15" s="1279">
        <f>D14+1</f>
        <v>2</v>
      </c>
      <c r="E15" s="298" t="str">
        <f t="shared" si="0"/>
        <v>Tavola 2.2.2</v>
      </c>
      <c r="F15" s="1326" t="s">
        <v>2160</v>
      </c>
    </row>
    <row r="16" spans="1:16369" s="219" customFormat="1" ht="14.4">
      <c r="A16" s="1394" t="s">
        <v>2083</v>
      </c>
      <c r="B16" s="1279" t="s">
        <v>1461</v>
      </c>
      <c r="C16" s="1279" t="str">
        <f t="shared" ref="C16:C19" si="1">C15</f>
        <v>2.2.</v>
      </c>
      <c r="D16" s="1279">
        <f t="shared" ref="D16:D19" si="2">D15+1</f>
        <v>3</v>
      </c>
      <c r="E16" s="298" t="str">
        <f t="shared" si="0"/>
        <v>Tavola 2.2.3</v>
      </c>
      <c r="F16" s="1462" t="s">
        <v>2161</v>
      </c>
    </row>
    <row r="17" spans="1:6" s="219" customFormat="1" ht="14.4">
      <c r="A17" s="1394" t="s">
        <v>2084</v>
      </c>
      <c r="B17" s="1279" t="s">
        <v>1461</v>
      </c>
      <c r="C17" s="1279" t="str">
        <f t="shared" si="1"/>
        <v>2.2.</v>
      </c>
      <c r="D17" s="1279">
        <f t="shared" si="2"/>
        <v>4</v>
      </c>
      <c r="E17" s="298" t="str">
        <f t="shared" si="0"/>
        <v>Tavola 2.2.4</v>
      </c>
      <c r="F17" s="1462" t="s">
        <v>2162</v>
      </c>
    </row>
    <row r="18" spans="1:6" s="219" customFormat="1" ht="14.4">
      <c r="A18" s="1394" t="s">
        <v>2085</v>
      </c>
      <c r="B18" s="1279" t="s">
        <v>1461</v>
      </c>
      <c r="C18" s="1279" t="str">
        <f t="shared" si="1"/>
        <v>2.2.</v>
      </c>
      <c r="D18" s="1279">
        <f t="shared" si="2"/>
        <v>5</v>
      </c>
      <c r="E18" s="298" t="str">
        <f t="shared" si="0"/>
        <v>Tavola 2.2.5</v>
      </c>
      <c r="F18" s="1462" t="s">
        <v>2163</v>
      </c>
    </row>
    <row r="19" spans="1:6" s="219" customFormat="1" ht="14.4">
      <c r="A19" s="1394" t="s">
        <v>2086</v>
      </c>
      <c r="B19" s="1279" t="s">
        <v>1461</v>
      </c>
      <c r="C19" s="1279" t="str">
        <f t="shared" si="1"/>
        <v>2.2.</v>
      </c>
      <c r="D19" s="1279">
        <f t="shared" si="2"/>
        <v>6</v>
      </c>
      <c r="E19" s="298" t="str">
        <f t="shared" si="0"/>
        <v>Tavola 2.2.6</v>
      </c>
      <c r="F19" s="1462" t="s">
        <v>2164</v>
      </c>
    </row>
    <row r="20" spans="1:6" s="219" customFormat="1" ht="19.95" customHeight="1">
      <c r="A20" s="1394"/>
      <c r="B20" s="1279"/>
      <c r="C20" s="1279"/>
      <c r="D20" s="1279"/>
      <c r="E20" s="1486" t="s">
        <v>1500</v>
      </c>
      <c r="F20" s="1481"/>
    </row>
    <row r="21" spans="1:6" s="219" customFormat="1" ht="14.4">
      <c r="A21" s="1394" t="s">
        <v>2087</v>
      </c>
      <c r="B21" s="1279" t="s">
        <v>1461</v>
      </c>
      <c r="C21" s="1279" t="s">
        <v>179</v>
      </c>
      <c r="D21" s="1279">
        <v>1</v>
      </c>
      <c r="E21" s="298" t="str">
        <f>CONCATENATE(B21,C21,D21)</f>
        <v>Tavola 3.1</v>
      </c>
      <c r="F21" s="1326" t="s">
        <v>2025</v>
      </c>
    </row>
    <row r="22" spans="1:6" s="219" customFormat="1" ht="18.45" customHeight="1">
      <c r="A22" s="1394" t="s">
        <v>2088</v>
      </c>
      <c r="B22" s="1279" t="s">
        <v>1461</v>
      </c>
      <c r="C22" s="1279" t="str">
        <f>C21</f>
        <v>3.</v>
      </c>
      <c r="D22" s="1279">
        <f>D21+1</f>
        <v>2</v>
      </c>
      <c r="E22" s="298" t="str">
        <f>CONCATENATE(B22,C22,D22)</f>
        <v>Tavola 3.2</v>
      </c>
      <c r="F22" s="1326" t="s">
        <v>2165</v>
      </c>
    </row>
    <row r="23" spans="1:6" s="219" customFormat="1" ht="14.4">
      <c r="A23" s="1394" t="s">
        <v>2089</v>
      </c>
      <c r="B23" s="1279" t="s">
        <v>1461</v>
      </c>
      <c r="C23" s="1279" t="str">
        <f>C22</f>
        <v>3.</v>
      </c>
      <c r="D23" s="1279">
        <f>D22+1</f>
        <v>3</v>
      </c>
      <c r="E23" s="298" t="str">
        <f>CONCATENATE(B23,C23,D23)</f>
        <v>Tavola 3.3</v>
      </c>
      <c r="F23" s="1462" t="s">
        <v>2166</v>
      </c>
    </row>
    <row r="24" spans="1:6" s="219" customFormat="1" ht="14.4">
      <c r="A24" s="1394" t="s">
        <v>2090</v>
      </c>
      <c r="B24" s="1279" t="s">
        <v>1461</v>
      </c>
      <c r="C24" s="1279" t="str">
        <f>C23</f>
        <v>3.</v>
      </c>
      <c r="D24" s="1279">
        <f>D23+1</f>
        <v>4</v>
      </c>
      <c r="E24" s="298" t="str">
        <f>CONCATENATE(B24,C24,D24)</f>
        <v>Tavola 3.4</v>
      </c>
      <c r="F24" s="1462" t="s">
        <v>2167</v>
      </c>
    </row>
    <row r="25" spans="1:6" s="219" customFormat="1" ht="19.95" customHeight="1">
      <c r="A25" s="1394" t="s">
        <v>2019</v>
      </c>
      <c r="B25" s="1279"/>
      <c r="C25" s="1279"/>
      <c r="D25" s="1279"/>
      <c r="E25" s="1486" t="s">
        <v>1501</v>
      </c>
      <c r="F25" s="1481"/>
    </row>
    <row r="26" spans="1:6" s="219" customFormat="1" ht="14.4">
      <c r="A26" s="1394" t="s">
        <v>2091</v>
      </c>
      <c r="B26" s="1279" t="s">
        <v>1461</v>
      </c>
      <c r="C26" s="1279" t="s">
        <v>1502</v>
      </c>
      <c r="D26" s="1279">
        <v>1</v>
      </c>
      <c r="E26" s="298" t="str">
        <f>CONCATENATE(B26,C26,D26)</f>
        <v>Tavola 3.1.1</v>
      </c>
      <c r="F26" s="1462" t="s">
        <v>2168</v>
      </c>
    </row>
    <row r="27" spans="1:6" s="219" customFormat="1" ht="11.7" customHeight="1">
      <c r="A27" s="1394" t="s">
        <v>2092</v>
      </c>
      <c r="B27" s="1279" t="s">
        <v>1461</v>
      </c>
      <c r="C27" s="1279" t="str">
        <f>C26</f>
        <v>3.1.</v>
      </c>
      <c r="D27" s="1279">
        <f>D26+1</f>
        <v>2</v>
      </c>
      <c r="E27" s="298" t="str">
        <f>CONCATENATE(B27,C27,D27)</f>
        <v>Tavola 3.1.2</v>
      </c>
      <c r="F27" s="1462" t="s">
        <v>2169</v>
      </c>
    </row>
    <row r="28" spans="1:6" s="219" customFormat="1" ht="19.95" customHeight="1">
      <c r="A28" s="1394" t="s">
        <v>2019</v>
      </c>
      <c r="B28" s="1279"/>
      <c r="C28" s="1279"/>
      <c r="D28" s="1279"/>
      <c r="E28" s="1486" t="s">
        <v>1463</v>
      </c>
      <c r="F28" s="1481"/>
    </row>
    <row r="29" spans="1:6" s="219" customFormat="1" ht="14.4">
      <c r="A29" s="1394" t="s">
        <v>2093</v>
      </c>
      <c r="B29" s="1279" t="s">
        <v>1461</v>
      </c>
      <c r="C29" s="1279" t="s">
        <v>1464</v>
      </c>
      <c r="D29" s="1279">
        <v>1</v>
      </c>
      <c r="E29" s="298" t="str">
        <f>CONCATENATE(B29,C29,D29)</f>
        <v>Tavola 3.2.1</v>
      </c>
      <c r="F29" s="1326" t="s">
        <v>2170</v>
      </c>
    </row>
    <row r="30" spans="1:6" ht="19.95" customHeight="1">
      <c r="A30" s="1394" t="s">
        <v>2019</v>
      </c>
      <c r="B30" s="1279"/>
      <c r="C30" s="1279"/>
      <c r="D30" s="1279"/>
      <c r="E30" s="1486" t="s">
        <v>1465</v>
      </c>
      <c r="F30" s="1481"/>
    </row>
    <row r="31" spans="1:6" s="219" customFormat="1" ht="14.4">
      <c r="A31" s="1394" t="s">
        <v>2094</v>
      </c>
      <c r="B31" s="1279" t="s">
        <v>1461</v>
      </c>
      <c r="C31" s="1279" t="s">
        <v>1474</v>
      </c>
      <c r="D31" s="1279">
        <v>1</v>
      </c>
      <c r="E31" s="298" t="str">
        <f t="shared" ref="E31:E32" si="3">CONCATENATE(B31,C31,D31)</f>
        <v>Tavola 4.1.1</v>
      </c>
      <c r="F31" s="1462" t="s">
        <v>2171</v>
      </c>
    </row>
    <row r="32" spans="1:6" s="219" customFormat="1" ht="14.4">
      <c r="A32" s="1394" t="s">
        <v>2095</v>
      </c>
      <c r="B32" s="1279" t="s">
        <v>1461</v>
      </c>
      <c r="C32" s="1279" t="str">
        <f t="shared" ref="C32:C41" si="4">C31</f>
        <v>4.1.</v>
      </c>
      <c r="D32" s="1279">
        <f t="shared" ref="D32:D41" si="5">D31+1</f>
        <v>2</v>
      </c>
      <c r="E32" s="298" t="str">
        <f t="shared" si="3"/>
        <v>Tavola 4.1.2</v>
      </c>
      <c r="F32" s="1330" t="s">
        <v>2039</v>
      </c>
    </row>
    <row r="33" spans="1:6" s="219" customFormat="1" ht="14.4">
      <c r="A33" s="1394" t="s">
        <v>2096</v>
      </c>
      <c r="B33" s="1279" t="s">
        <v>1461</v>
      </c>
      <c r="C33" s="1279" t="str">
        <f t="shared" si="4"/>
        <v>4.1.</v>
      </c>
      <c r="D33" s="1279">
        <f t="shared" si="5"/>
        <v>3</v>
      </c>
      <c r="E33" s="1305" t="str">
        <f t="shared" ref="E33" si="6">CONCATENATE(B33,C33,D33)</f>
        <v>Tavola 4.1.3</v>
      </c>
      <c r="F33" s="1462" t="s">
        <v>2172</v>
      </c>
    </row>
    <row r="34" spans="1:6" s="219" customFormat="1" ht="14.4">
      <c r="A34" s="1394" t="s">
        <v>2097</v>
      </c>
      <c r="B34" s="1279" t="s">
        <v>1461</v>
      </c>
      <c r="C34" s="1279" t="str">
        <f t="shared" si="4"/>
        <v>4.1.</v>
      </c>
      <c r="D34" s="1279">
        <f t="shared" si="5"/>
        <v>4</v>
      </c>
      <c r="E34" s="1305" t="str">
        <f t="shared" ref="E34" si="7">CONCATENATE(B34,C34,D34)</f>
        <v>Tavola 4.1.4</v>
      </c>
      <c r="F34" s="1462" t="s">
        <v>2173</v>
      </c>
    </row>
    <row r="35" spans="1:6" s="219" customFormat="1" ht="14.4">
      <c r="A35" s="1394" t="s">
        <v>2098</v>
      </c>
      <c r="B35" s="1279" t="s">
        <v>1461</v>
      </c>
      <c r="C35" s="1279" t="str">
        <f t="shared" si="4"/>
        <v>4.1.</v>
      </c>
      <c r="D35" s="1279">
        <f t="shared" si="5"/>
        <v>5</v>
      </c>
      <c r="E35" s="1305" t="str">
        <f t="shared" ref="E35" si="8">CONCATENATE(B35,C35,D35)</f>
        <v>Tavola 4.1.5</v>
      </c>
      <c r="F35" s="1462" t="s">
        <v>2174</v>
      </c>
    </row>
    <row r="36" spans="1:6" s="219" customFormat="1" ht="14.4">
      <c r="A36" s="1394" t="s">
        <v>2099</v>
      </c>
      <c r="B36" s="1279" t="s">
        <v>1461</v>
      </c>
      <c r="C36" s="1279" t="str">
        <f t="shared" si="4"/>
        <v>4.1.</v>
      </c>
      <c r="D36" s="1279">
        <f t="shared" si="5"/>
        <v>6</v>
      </c>
      <c r="E36" s="1305" t="str">
        <f t="shared" ref="E36" si="9">CONCATENATE(B36,C36,D36)</f>
        <v>Tavola 4.1.6</v>
      </c>
      <c r="F36" s="1462" t="s">
        <v>2175</v>
      </c>
    </row>
    <row r="37" spans="1:6" s="219" customFormat="1" ht="14.4">
      <c r="A37" s="1394" t="s">
        <v>2100</v>
      </c>
      <c r="B37" s="1279" t="s">
        <v>1461</v>
      </c>
      <c r="C37" s="1279" t="str">
        <f t="shared" si="4"/>
        <v>4.1.</v>
      </c>
      <c r="D37" s="1279">
        <f t="shared" si="5"/>
        <v>7</v>
      </c>
      <c r="E37" s="1305" t="str">
        <f t="shared" ref="E37" si="10">CONCATENATE(B37,C37,D37)</f>
        <v>Tavola 4.1.7</v>
      </c>
      <c r="F37" s="1462" t="s">
        <v>2176</v>
      </c>
    </row>
    <row r="38" spans="1:6" s="219" customFormat="1" ht="14.4">
      <c r="A38" s="1394" t="s">
        <v>2101</v>
      </c>
      <c r="B38" s="1279" t="s">
        <v>1461</v>
      </c>
      <c r="C38" s="1279" t="str">
        <f t="shared" si="4"/>
        <v>4.1.</v>
      </c>
      <c r="D38" s="1279">
        <f t="shared" si="5"/>
        <v>8</v>
      </c>
      <c r="E38" s="1305" t="str">
        <f t="shared" ref="E38" si="11">CONCATENATE(B38,C38,D38)</f>
        <v>Tavola 4.1.8</v>
      </c>
      <c r="F38" s="1330" t="s">
        <v>2177</v>
      </c>
    </row>
    <row r="39" spans="1:6" s="219" customFormat="1" ht="14.4">
      <c r="A39" s="1394" t="s">
        <v>2102</v>
      </c>
      <c r="B39" s="1279" t="s">
        <v>1461</v>
      </c>
      <c r="C39" s="1279" t="str">
        <f t="shared" si="4"/>
        <v>4.1.</v>
      </c>
      <c r="D39" s="1279">
        <f t="shared" si="5"/>
        <v>9</v>
      </c>
      <c r="E39" s="298" t="str">
        <f t="shared" ref="E39" si="12">CONCATENATE(B39,C39,D39)</f>
        <v>Tavola 4.1.9</v>
      </c>
      <c r="F39" s="1330" t="s">
        <v>2178</v>
      </c>
    </row>
    <row r="40" spans="1:6" s="219" customFormat="1" ht="14.4">
      <c r="A40" s="1394" t="s">
        <v>2103</v>
      </c>
      <c r="B40" s="1279" t="s">
        <v>1461</v>
      </c>
      <c r="C40" s="1279" t="str">
        <f t="shared" si="4"/>
        <v>4.1.</v>
      </c>
      <c r="D40" s="1279">
        <f t="shared" si="5"/>
        <v>10</v>
      </c>
      <c r="E40" s="298" t="str">
        <f t="shared" ref="E40" si="13">CONCATENATE(B40,C40,D40)</f>
        <v>Tavola 4.1.10</v>
      </c>
      <c r="F40" s="1330" t="s">
        <v>2179</v>
      </c>
    </row>
    <row r="41" spans="1:6" s="219" customFormat="1" ht="14.4">
      <c r="A41" s="1394" t="s">
        <v>2104</v>
      </c>
      <c r="B41" s="1279" t="s">
        <v>1461</v>
      </c>
      <c r="C41" s="1279" t="str">
        <f t="shared" si="4"/>
        <v>4.1.</v>
      </c>
      <c r="D41" s="1279">
        <f t="shared" si="5"/>
        <v>11</v>
      </c>
      <c r="E41" s="298" t="str">
        <f t="shared" ref="E41" si="14">CONCATENATE(B41,C41,D41)</f>
        <v>Tavola 4.1.11</v>
      </c>
      <c r="F41" s="1330" t="s">
        <v>2180</v>
      </c>
    </row>
    <row r="42" spans="1:6" s="219" customFormat="1" ht="19.95" customHeight="1">
      <c r="A42" s="1394" t="s">
        <v>2019</v>
      </c>
      <c r="B42" s="1279"/>
      <c r="C42" s="1279"/>
      <c r="D42" s="1279"/>
      <c r="E42" s="1486" t="s">
        <v>1503</v>
      </c>
      <c r="F42" s="1482"/>
    </row>
    <row r="43" spans="1:6" s="219" customFormat="1" ht="14.4">
      <c r="A43" s="1394" t="s">
        <v>2105</v>
      </c>
      <c r="B43" s="1279" t="s">
        <v>1461</v>
      </c>
      <c r="C43" s="1279" t="s">
        <v>1504</v>
      </c>
      <c r="D43" s="1279">
        <v>1</v>
      </c>
      <c r="E43" s="298" t="str">
        <f>CONCATENATE(B43,C43,D43)</f>
        <v>Tavola 4.3.1</v>
      </c>
      <c r="F43" s="1462" t="s">
        <v>2181</v>
      </c>
    </row>
    <row r="44" spans="1:6" s="219" customFormat="1" ht="14.4">
      <c r="A44" s="1394" t="s">
        <v>2106</v>
      </c>
      <c r="B44" s="1279" t="s">
        <v>1461</v>
      </c>
      <c r="C44" s="1279" t="str">
        <f>C43</f>
        <v>4.3.</v>
      </c>
      <c r="D44" s="1279">
        <f>D43+1</f>
        <v>2</v>
      </c>
      <c r="E44" s="298" t="str">
        <f t="shared" ref="E44" si="15">CONCATENATE(B44,C44,D44)</f>
        <v>Tavola 4.3.2</v>
      </c>
      <c r="F44" s="1462" t="s">
        <v>2182</v>
      </c>
    </row>
    <row r="45" spans="1:6" s="219" customFormat="1" ht="14.4">
      <c r="A45" s="1394" t="s">
        <v>2107</v>
      </c>
      <c r="B45" s="1279" t="s">
        <v>1461</v>
      </c>
      <c r="C45" s="1279" t="str">
        <f>C44</f>
        <v>4.3.</v>
      </c>
      <c r="D45" s="1279">
        <f>D44+1</f>
        <v>3</v>
      </c>
      <c r="E45" s="298" t="str">
        <f t="shared" ref="E45" si="16">CONCATENATE(B45,C45,D45)</f>
        <v>Tavola 4.3.3</v>
      </c>
      <c r="F45" s="1462" t="s">
        <v>2183</v>
      </c>
    </row>
    <row r="46" spans="1:6" s="219" customFormat="1" ht="14.4">
      <c r="A46" s="1394" t="s">
        <v>2108</v>
      </c>
      <c r="B46" s="1279" t="s">
        <v>1461</v>
      </c>
      <c r="C46" s="1279" t="str">
        <f>C45</f>
        <v>4.3.</v>
      </c>
      <c r="D46" s="1279">
        <f>D45+1</f>
        <v>4</v>
      </c>
      <c r="E46" s="298" t="str">
        <f t="shared" ref="E46" si="17">CONCATENATE(B46,C46,D46)</f>
        <v>Tavola 4.3.4</v>
      </c>
      <c r="F46" s="1462" t="s">
        <v>2184</v>
      </c>
    </row>
    <row r="47" spans="1:6" s="219" customFormat="1" ht="14.4">
      <c r="A47" s="1394" t="s">
        <v>2109</v>
      </c>
      <c r="B47" s="1279" t="s">
        <v>1461</v>
      </c>
      <c r="C47" s="1279" t="str">
        <f>C46</f>
        <v>4.3.</v>
      </c>
      <c r="D47" s="1279">
        <f>D46+1</f>
        <v>5</v>
      </c>
      <c r="E47" s="298" t="str">
        <f t="shared" ref="E47" si="18">CONCATENATE(B47,C47,D47)</f>
        <v>Tavola 4.3.5</v>
      </c>
      <c r="F47" s="1326" t="s">
        <v>2185</v>
      </c>
    </row>
    <row r="48" spans="1:6" s="219" customFormat="1" ht="14.4">
      <c r="A48" s="1394" t="s">
        <v>2110</v>
      </c>
      <c r="B48" s="1279" t="s">
        <v>1461</v>
      </c>
      <c r="C48" s="1279" t="str">
        <f>C47</f>
        <v>4.3.</v>
      </c>
      <c r="D48" s="1279">
        <f>D47+1</f>
        <v>6</v>
      </c>
      <c r="E48" s="298" t="str">
        <f t="shared" ref="E48" si="19">CONCATENATE(B48,C48,D48)</f>
        <v>Tavola 4.3.6</v>
      </c>
      <c r="F48" s="1330" t="s">
        <v>2186</v>
      </c>
    </row>
    <row r="49" spans="1:6" s="219" customFormat="1" ht="19.95" customHeight="1">
      <c r="A49" s="1394" t="s">
        <v>2019</v>
      </c>
      <c r="B49" s="1279"/>
      <c r="C49" s="1279"/>
      <c r="D49" s="1279"/>
      <c r="E49" s="1486" t="s">
        <v>1466</v>
      </c>
      <c r="F49" s="1482"/>
    </row>
    <row r="50" spans="1:6" s="219" customFormat="1" ht="14.4">
      <c r="A50" s="1394" t="s">
        <v>2111</v>
      </c>
      <c r="B50" s="1279" t="s">
        <v>1461</v>
      </c>
      <c r="C50" s="1279" t="s">
        <v>1467</v>
      </c>
      <c r="D50" s="1279">
        <v>1</v>
      </c>
      <c r="E50" s="298" t="str">
        <f>CONCATENATE(B50,C50,D50)</f>
        <v>Tavola 4.4.1</v>
      </c>
      <c r="F50" s="1328" t="s">
        <v>2187</v>
      </c>
    </row>
    <row r="51" spans="1:6" s="219" customFormat="1" ht="19.95" customHeight="1">
      <c r="A51" s="1394" t="s">
        <v>2019</v>
      </c>
      <c r="B51" s="1279"/>
      <c r="C51" s="1279"/>
      <c r="D51" s="1279"/>
      <c r="E51" s="1486" t="s">
        <v>1468</v>
      </c>
      <c r="F51" s="1482"/>
    </row>
    <row r="52" spans="1:6" s="219" customFormat="1" ht="14.4">
      <c r="A52" s="1394" t="s">
        <v>2112</v>
      </c>
      <c r="B52" s="1279" t="s">
        <v>1461</v>
      </c>
      <c r="C52" s="1279" t="s">
        <v>1469</v>
      </c>
      <c r="D52" s="1279">
        <v>1</v>
      </c>
      <c r="E52" s="298" t="str">
        <f>CONCATENATE(B52,C52,D52)</f>
        <v>Tavola 4.5.1.1</v>
      </c>
      <c r="F52" s="1326" t="s">
        <v>1350</v>
      </c>
    </row>
    <row r="53" spans="1:6" s="219" customFormat="1" ht="14.4">
      <c r="A53" s="1394" t="s">
        <v>2113</v>
      </c>
      <c r="B53" s="1279" t="s">
        <v>1461</v>
      </c>
      <c r="C53" s="1279" t="str">
        <f>C52</f>
        <v>4.5.1.</v>
      </c>
      <c r="D53" s="1279">
        <f>D52+1</f>
        <v>2</v>
      </c>
      <c r="E53" s="298" t="str">
        <f>CONCATENATE(B53,C53,D53)</f>
        <v>Tavola 4.5.1.2</v>
      </c>
      <c r="F53" s="1462" t="s">
        <v>2188</v>
      </c>
    </row>
    <row r="54" spans="1:6" s="219" customFormat="1" ht="19.95" customHeight="1">
      <c r="A54" s="1394" t="s">
        <v>2019</v>
      </c>
      <c r="B54" s="1279"/>
      <c r="C54" s="1279"/>
      <c r="D54" s="1279"/>
      <c r="E54" s="1486" t="s">
        <v>1498</v>
      </c>
      <c r="F54" s="1482"/>
    </row>
    <row r="55" spans="1:6" s="219" customFormat="1" ht="14.4">
      <c r="A55" s="1394" t="s">
        <v>2114</v>
      </c>
      <c r="B55" s="1279" t="s">
        <v>1461</v>
      </c>
      <c r="C55" s="1279" t="s">
        <v>1499</v>
      </c>
      <c r="D55" s="1279">
        <v>1</v>
      </c>
      <c r="E55" s="298" t="str">
        <f>CONCATENATE(B55,C55,D55)</f>
        <v>Tavola 4.5.2.1</v>
      </c>
      <c r="F55" s="1326" t="s">
        <v>2189</v>
      </c>
    </row>
    <row r="56" spans="1:6" s="219" customFormat="1" ht="19.95" customHeight="1">
      <c r="A56" s="1394" t="s">
        <v>2019</v>
      </c>
      <c r="B56" s="1279"/>
      <c r="C56" s="1279"/>
      <c r="D56" s="1279"/>
      <c r="E56" s="1486" t="s">
        <v>1476</v>
      </c>
      <c r="F56" s="1482"/>
    </row>
    <row r="57" spans="1:6" s="219" customFormat="1" ht="14.4">
      <c r="A57" s="1394" t="s">
        <v>2115</v>
      </c>
      <c r="B57" s="1279" t="s">
        <v>1461</v>
      </c>
      <c r="C57" s="1279" t="s">
        <v>1475</v>
      </c>
      <c r="D57" s="1279">
        <v>1</v>
      </c>
      <c r="E57" s="1305" t="str">
        <f>CONCATENATE(B57,C57,D57)</f>
        <v>Tavola 5.1.1</v>
      </c>
      <c r="F57" s="1326" t="s">
        <v>2190</v>
      </c>
    </row>
    <row r="58" spans="1:6" s="219" customFormat="1" ht="14.4">
      <c r="A58" s="1394" t="s">
        <v>2116</v>
      </c>
      <c r="B58" s="1279" t="s">
        <v>1461</v>
      </c>
      <c r="C58" s="1279" t="str">
        <f>C57</f>
        <v>5.1.</v>
      </c>
      <c r="D58" s="1279">
        <f>D57+1</f>
        <v>2</v>
      </c>
      <c r="E58" s="1305" t="str">
        <f>CONCATENATE(B58,C58,D58)</f>
        <v>Tavola 5.1.2</v>
      </c>
      <c r="F58" s="1326" t="s">
        <v>1164</v>
      </c>
    </row>
    <row r="59" spans="1:6" s="219" customFormat="1" ht="14.4">
      <c r="A59" s="1394" t="s">
        <v>2117</v>
      </c>
      <c r="B59" s="1279" t="s">
        <v>1461</v>
      </c>
      <c r="C59" s="1279" t="str">
        <f>C58</f>
        <v>5.1.</v>
      </c>
      <c r="D59" s="1279">
        <f>D58+1</f>
        <v>3</v>
      </c>
      <c r="E59" s="1305" t="str">
        <f>CONCATENATE(B59,C59,D59)</f>
        <v>Tavola 5.1.3</v>
      </c>
      <c r="F59" s="1326" t="s">
        <v>2191</v>
      </c>
    </row>
    <row r="60" spans="1:6" s="219" customFormat="1" ht="14.4">
      <c r="A60" s="1394" t="s">
        <v>2118</v>
      </c>
      <c r="B60" s="1279" t="s">
        <v>1461</v>
      </c>
      <c r="C60" s="1279" t="str">
        <f>C59</f>
        <v>5.1.</v>
      </c>
      <c r="D60" s="1279">
        <f>D59+1</f>
        <v>4</v>
      </c>
      <c r="E60" s="1305" t="str">
        <f>CONCATENATE(B60,C60,D60)</f>
        <v>Tavola 5.1.4</v>
      </c>
      <c r="F60" s="1326" t="s">
        <v>2192</v>
      </c>
    </row>
    <row r="61" spans="1:6" s="219" customFormat="1" ht="12">
      <c r="A61" s="1394" t="s">
        <v>2019</v>
      </c>
      <c r="B61" s="1279"/>
      <c r="C61" s="1279"/>
      <c r="D61" s="1279"/>
      <c r="E61" s="1486" t="s">
        <v>1477</v>
      </c>
      <c r="F61" s="1483"/>
    </row>
    <row r="62" spans="1:6" s="219" customFormat="1" ht="14.4">
      <c r="A62" s="1394" t="s">
        <v>2119</v>
      </c>
      <c r="B62" s="1279" t="s">
        <v>1461</v>
      </c>
      <c r="C62" s="1279" t="s">
        <v>1478</v>
      </c>
      <c r="D62" s="1279">
        <v>1</v>
      </c>
      <c r="E62" s="1305" t="str">
        <f>CONCATENATE(B62,C62,D62)</f>
        <v>Tavola 5.2.1</v>
      </c>
      <c r="F62" s="1326" t="s">
        <v>2193</v>
      </c>
    </row>
    <row r="63" spans="1:6" s="219" customFormat="1" ht="14.4">
      <c r="A63" s="1394" t="s">
        <v>2120</v>
      </c>
      <c r="B63" s="1279" t="s">
        <v>1461</v>
      </c>
      <c r="C63" s="1279" t="str">
        <f>C62</f>
        <v>5.2.</v>
      </c>
      <c r="D63" s="1279">
        <f>D62+1</f>
        <v>2</v>
      </c>
      <c r="E63" s="1305" t="str">
        <f>CONCATENATE(B63,C63,D63)</f>
        <v>Tavola 5.2.2</v>
      </c>
      <c r="F63" s="1326" t="s">
        <v>2194</v>
      </c>
    </row>
    <row r="64" spans="1:6" s="219" customFormat="1" ht="14.4">
      <c r="A64" s="1394" t="s">
        <v>2121</v>
      </c>
      <c r="B64" s="1279" t="s">
        <v>1461</v>
      </c>
      <c r="C64" s="1279" t="str">
        <f>C63</f>
        <v>5.2.</v>
      </c>
      <c r="D64" s="1279">
        <f>D63+1</f>
        <v>3</v>
      </c>
      <c r="E64" s="1305" t="str">
        <f>CONCATENATE(B64,C64,D64)</f>
        <v>Tavola 5.2.3</v>
      </c>
      <c r="F64" s="1326" t="s">
        <v>2195</v>
      </c>
    </row>
    <row r="65" spans="1:6" s="219" customFormat="1" ht="14.4">
      <c r="A65" s="1394" t="s">
        <v>1437</v>
      </c>
      <c r="B65" s="1279" t="s">
        <v>1461</v>
      </c>
      <c r="C65" s="1279" t="str">
        <f>C64</f>
        <v>5.2.</v>
      </c>
      <c r="D65" s="1279">
        <f>D64+1</f>
        <v>4</v>
      </c>
      <c r="E65" s="1305" t="str">
        <f>CONCATENATE(B65,C65,D65)</f>
        <v>Tavola 5.2.4</v>
      </c>
      <c r="F65" s="1326" t="s">
        <v>1491</v>
      </c>
    </row>
    <row r="66" spans="1:6" s="219" customFormat="1" ht="14.4">
      <c r="A66" s="1394" t="s">
        <v>2019</v>
      </c>
      <c r="B66" s="1279"/>
      <c r="C66" s="1279"/>
      <c r="D66" s="1279"/>
      <c r="E66" s="1486" t="s">
        <v>1479</v>
      </c>
      <c r="F66" s="1484"/>
    </row>
    <row r="67" spans="1:6" s="219" customFormat="1" ht="15" customHeight="1">
      <c r="A67" s="1394" t="s">
        <v>2122</v>
      </c>
      <c r="B67" s="1279" t="s">
        <v>1461</v>
      </c>
      <c r="C67" s="1279" t="s">
        <v>1480</v>
      </c>
      <c r="D67" s="1279">
        <v>1</v>
      </c>
      <c r="E67" s="1305" t="str">
        <f>CONCATENATE(B67,C67,D67)</f>
        <v>Tavola 5.3.1</v>
      </c>
      <c r="F67" s="1326" t="s">
        <v>1127</v>
      </c>
    </row>
    <row r="68" spans="1:6" s="219" customFormat="1" ht="15" customHeight="1">
      <c r="A68" s="1394" t="s">
        <v>2123</v>
      </c>
      <c r="B68" s="1279" t="s">
        <v>1461</v>
      </c>
      <c r="C68" s="1279" t="str">
        <f>C67</f>
        <v>5.3.</v>
      </c>
      <c r="D68" s="1279">
        <f>D67+1</f>
        <v>2</v>
      </c>
      <c r="E68" s="1305" t="str">
        <f>CONCATENATE(B68,C68,D68)</f>
        <v>Tavola 5.3.2</v>
      </c>
      <c r="F68" s="1326" t="s">
        <v>1145</v>
      </c>
    </row>
    <row r="69" spans="1:6" s="219" customFormat="1" ht="15" customHeight="1">
      <c r="A69" s="1394" t="s">
        <v>2124</v>
      </c>
      <c r="B69" s="1279" t="s">
        <v>1461</v>
      </c>
      <c r="C69" s="1279" t="str">
        <f t="shared" ref="C69:C71" si="20">C68</f>
        <v>5.3.</v>
      </c>
      <c r="D69" s="1279">
        <f t="shared" ref="D69:D71" si="21">D68+1</f>
        <v>3</v>
      </c>
      <c r="E69" s="1305" t="str">
        <f t="shared" ref="E69:E74" si="22">CONCATENATE(B69,C69,D69)</f>
        <v>Tavola 5.3.3</v>
      </c>
      <c r="F69" s="1326" t="s">
        <v>1146</v>
      </c>
    </row>
    <row r="70" spans="1:6" s="219" customFormat="1" ht="15" customHeight="1">
      <c r="A70" s="1394" t="s">
        <v>2125</v>
      </c>
      <c r="B70" s="1279" t="s">
        <v>1461</v>
      </c>
      <c r="C70" s="1279" t="str">
        <f t="shared" si="20"/>
        <v>5.3.</v>
      </c>
      <c r="D70" s="1279">
        <f t="shared" si="21"/>
        <v>4</v>
      </c>
      <c r="E70" s="1305" t="str">
        <f t="shared" si="22"/>
        <v>Tavola 5.3.4</v>
      </c>
      <c r="F70" s="1326" t="s">
        <v>1147</v>
      </c>
    </row>
    <row r="71" spans="1:6" s="219" customFormat="1" ht="15" customHeight="1">
      <c r="A71" s="1394" t="s">
        <v>2126</v>
      </c>
      <c r="B71" s="1279" t="s">
        <v>1461</v>
      </c>
      <c r="C71" s="1279" t="str">
        <f t="shared" si="20"/>
        <v>5.3.</v>
      </c>
      <c r="D71" s="1279">
        <f t="shared" si="21"/>
        <v>5</v>
      </c>
      <c r="E71" s="1305" t="str">
        <f t="shared" si="22"/>
        <v>Tavola 5.3.5</v>
      </c>
      <c r="F71" s="1326" t="s">
        <v>1148</v>
      </c>
    </row>
    <row r="72" spans="1:6" s="219" customFormat="1" ht="15" customHeight="1">
      <c r="A72" s="1394" t="s">
        <v>2127</v>
      </c>
      <c r="B72" s="1279" t="s">
        <v>1461</v>
      </c>
      <c r="C72" s="1279" t="str">
        <f t="shared" ref="C72:C73" si="23">C71</f>
        <v>5.3.</v>
      </c>
      <c r="D72" s="1279">
        <f t="shared" ref="D72:D73" si="24">D71+1</f>
        <v>6</v>
      </c>
      <c r="E72" s="1305" t="str">
        <f t="shared" si="22"/>
        <v>Tavola 5.3.6</v>
      </c>
      <c r="F72" s="1326" t="s">
        <v>1251</v>
      </c>
    </row>
    <row r="73" spans="1:6" s="219" customFormat="1" ht="15" customHeight="1">
      <c r="A73" s="1394" t="s">
        <v>2128</v>
      </c>
      <c r="B73" s="1279" t="s">
        <v>1461</v>
      </c>
      <c r="C73" s="1279" t="str">
        <f t="shared" si="23"/>
        <v>5.3.</v>
      </c>
      <c r="D73" s="1279">
        <f t="shared" si="24"/>
        <v>7</v>
      </c>
      <c r="E73" s="1305" t="str">
        <f t="shared" si="22"/>
        <v>Tavola 5.3.7</v>
      </c>
      <c r="F73" s="1326" t="s">
        <v>2196</v>
      </c>
    </row>
    <row r="74" spans="1:6" s="219" customFormat="1" ht="15" customHeight="1">
      <c r="A74" s="1394" t="s">
        <v>2129</v>
      </c>
      <c r="B74" s="1279" t="s">
        <v>1461</v>
      </c>
      <c r="C74" s="1279" t="str">
        <f t="shared" ref="C74:C79" si="25">C73</f>
        <v>5.3.</v>
      </c>
      <c r="D74" s="1279">
        <f t="shared" ref="D74:D80" si="26">D73+1</f>
        <v>8</v>
      </c>
      <c r="E74" s="1305" t="str">
        <f t="shared" si="22"/>
        <v>Tavola 5.3.8</v>
      </c>
      <c r="F74" s="1326" t="s">
        <v>2197</v>
      </c>
    </row>
    <row r="75" spans="1:6" s="219" customFormat="1" ht="15" customHeight="1">
      <c r="A75" s="1394" t="s">
        <v>2130</v>
      </c>
      <c r="B75" s="1279" t="s">
        <v>1461</v>
      </c>
      <c r="C75" s="1279" t="str">
        <f t="shared" si="25"/>
        <v>5.3.</v>
      </c>
      <c r="D75" s="1279">
        <f t="shared" si="26"/>
        <v>9</v>
      </c>
      <c r="E75" s="1305" t="str">
        <f t="shared" ref="E75" si="27">CONCATENATE(B75,C75,D75)</f>
        <v>Tavola 5.3.9</v>
      </c>
      <c r="F75" s="1462" t="s">
        <v>659</v>
      </c>
    </row>
    <row r="76" spans="1:6" s="219" customFormat="1" ht="15" customHeight="1">
      <c r="A76" s="1394" t="s">
        <v>2131</v>
      </c>
      <c r="B76" s="1279" t="s">
        <v>1461</v>
      </c>
      <c r="C76" s="1279" t="str">
        <f t="shared" si="25"/>
        <v>5.3.</v>
      </c>
      <c r="D76" s="1279">
        <f t="shared" si="26"/>
        <v>10</v>
      </c>
      <c r="E76" s="1305" t="str">
        <f t="shared" ref="E76" si="28">CONCATENATE(B76,C76,D76)</f>
        <v>Tavola 5.3.10</v>
      </c>
      <c r="F76" s="72" t="s">
        <v>1063</v>
      </c>
    </row>
    <row r="77" spans="1:6" s="219" customFormat="1" ht="15" customHeight="1">
      <c r="A77" s="1394" t="s">
        <v>2132</v>
      </c>
      <c r="B77" s="1279" t="s">
        <v>1461</v>
      </c>
      <c r="C77" s="1279" t="str">
        <f t="shared" si="25"/>
        <v>5.3.</v>
      </c>
      <c r="D77" s="1279">
        <f t="shared" si="26"/>
        <v>11</v>
      </c>
      <c r="E77" s="1305" t="str">
        <f t="shared" ref="E77" si="29">CONCATENATE(B77,C77,D77)</f>
        <v>Tavola 5.3.11</v>
      </c>
      <c r="F77" s="72" t="s">
        <v>2198</v>
      </c>
    </row>
    <row r="78" spans="1:6" s="219" customFormat="1" ht="15" customHeight="1">
      <c r="A78" s="1394" t="s">
        <v>2133</v>
      </c>
      <c r="B78" s="1279" t="s">
        <v>1461</v>
      </c>
      <c r="C78" s="1279" t="str">
        <f t="shared" si="25"/>
        <v>5.3.</v>
      </c>
      <c r="D78" s="1279">
        <f t="shared" si="26"/>
        <v>12</v>
      </c>
      <c r="E78" s="1305" t="str">
        <f t="shared" ref="E78" si="30">CONCATENATE(B78,C78,D78)</f>
        <v>Tavola 5.3.12</v>
      </c>
      <c r="F78" s="72" t="s">
        <v>2199</v>
      </c>
    </row>
    <row r="79" spans="1:6" s="219" customFormat="1" ht="15" customHeight="1">
      <c r="A79" s="1394" t="s">
        <v>2134</v>
      </c>
      <c r="B79" s="1279" t="s">
        <v>1461</v>
      </c>
      <c r="C79" s="1279" t="str">
        <f t="shared" si="25"/>
        <v>5.3.</v>
      </c>
      <c r="D79" s="1279">
        <f t="shared" si="26"/>
        <v>13</v>
      </c>
      <c r="E79" s="1305" t="str">
        <f t="shared" ref="E79" si="31">CONCATENATE(B79,C79,D79)</f>
        <v>Tavola 5.3.13</v>
      </c>
      <c r="F79" s="667" t="s">
        <v>740</v>
      </c>
    </row>
    <row r="80" spans="1:6" s="219" customFormat="1" ht="15" customHeight="1">
      <c r="A80" s="1394" t="s">
        <v>2135</v>
      </c>
      <c r="B80" s="1279" t="s">
        <v>1461</v>
      </c>
      <c r="C80" s="1279" t="str">
        <f>C75</f>
        <v>5.3.</v>
      </c>
      <c r="D80" s="1279">
        <f t="shared" si="26"/>
        <v>14</v>
      </c>
      <c r="E80" s="1305" t="str">
        <f t="shared" ref="E80" si="32">CONCATENATE(B80,C80,D80)</f>
        <v>Tavola 5.3.14</v>
      </c>
      <c r="F80" s="1462" t="s">
        <v>2200</v>
      </c>
    </row>
    <row r="81" spans="1:6" s="219" customFormat="1" ht="12">
      <c r="A81" s="1394" t="s">
        <v>2019</v>
      </c>
      <c r="B81" s="1279"/>
      <c r="C81" s="1279"/>
      <c r="D81" s="1279"/>
      <c r="E81" s="1486" t="s">
        <v>1481</v>
      </c>
      <c r="F81" s="1483"/>
    </row>
    <row r="82" spans="1:6" s="219" customFormat="1" ht="14.4">
      <c r="A82" s="1394" t="s">
        <v>2136</v>
      </c>
      <c r="B82" s="1279" t="s">
        <v>1461</v>
      </c>
      <c r="C82" s="1279" t="s">
        <v>1482</v>
      </c>
      <c r="D82" s="1279">
        <v>1</v>
      </c>
      <c r="E82" s="1305" t="str">
        <f>CONCATENATE(B82,C82,D82)</f>
        <v>Tavola 5.4.1</v>
      </c>
      <c r="F82" s="1326" t="s">
        <v>1157</v>
      </c>
    </row>
    <row r="83" spans="1:6" s="219" customFormat="1" ht="14.4">
      <c r="A83" s="1394" t="s">
        <v>2137</v>
      </c>
      <c r="B83" s="1279" t="s">
        <v>1461</v>
      </c>
      <c r="C83" s="1279" t="str">
        <f>C82</f>
        <v>5.4.</v>
      </c>
      <c r="D83" s="1279">
        <f>D82+1</f>
        <v>2</v>
      </c>
      <c r="E83" s="1305" t="str">
        <f>CONCATENATE(B83,C83,D83)</f>
        <v>Tavola 5.4.2</v>
      </c>
      <c r="F83" s="1326" t="s">
        <v>1158</v>
      </c>
    </row>
    <row r="84" spans="1:6" s="219" customFormat="1" ht="14.4">
      <c r="A84" s="1394" t="s">
        <v>2138</v>
      </c>
      <c r="B84" s="1279" t="s">
        <v>1461</v>
      </c>
      <c r="C84" s="1279" t="str">
        <f t="shared" ref="C84:C85" si="33">C83</f>
        <v>5.4.</v>
      </c>
      <c r="D84" s="1279">
        <f t="shared" ref="D84:D85" si="34">D83+1</f>
        <v>3</v>
      </c>
      <c r="E84" s="1305" t="str">
        <f t="shared" ref="E84:E85" si="35">CONCATENATE(B84,C84,D84)</f>
        <v>Tavola 5.4.3</v>
      </c>
      <c r="F84" s="1326" t="s">
        <v>2201</v>
      </c>
    </row>
    <row r="85" spans="1:6" s="219" customFormat="1" ht="14.4">
      <c r="A85" s="1394" t="s">
        <v>2139</v>
      </c>
      <c r="B85" s="1279" t="s">
        <v>1461</v>
      </c>
      <c r="C85" s="1279" t="str">
        <f t="shared" si="33"/>
        <v>5.4.</v>
      </c>
      <c r="D85" s="1279">
        <f t="shared" si="34"/>
        <v>4</v>
      </c>
      <c r="E85" s="1305" t="str">
        <f t="shared" si="35"/>
        <v>Tavola 5.4.4</v>
      </c>
      <c r="F85" s="1462" t="s">
        <v>1483</v>
      </c>
    </row>
    <row r="86" spans="1:6" s="219" customFormat="1" ht="19.95" customHeight="1">
      <c r="A86" s="1394" t="s">
        <v>2019</v>
      </c>
      <c r="B86" s="1279"/>
      <c r="C86" s="1279"/>
      <c r="D86" s="1279"/>
      <c r="E86" s="1486" t="s">
        <v>1470</v>
      </c>
      <c r="F86" s="1482"/>
    </row>
    <row r="87" spans="1:6" s="219" customFormat="1" ht="15" customHeight="1">
      <c r="A87" s="1394" t="s">
        <v>2140</v>
      </c>
      <c r="B87" s="1279" t="s">
        <v>1461</v>
      </c>
      <c r="C87" s="1279" t="s">
        <v>1471</v>
      </c>
      <c r="D87" s="1279">
        <v>1</v>
      </c>
      <c r="E87" s="1305" t="str">
        <f>CONCATENATE(B87,C87,D87)</f>
        <v>Tavola 5.5.1</v>
      </c>
      <c r="F87" s="1326" t="s">
        <v>2202</v>
      </c>
    </row>
    <row r="88" spans="1:6" s="219" customFormat="1" ht="15" customHeight="1">
      <c r="A88" s="1394" t="s">
        <v>2141</v>
      </c>
      <c r="B88" s="1279" t="s">
        <v>1461</v>
      </c>
      <c r="C88" s="1279" t="str">
        <f>C87</f>
        <v>5.5.</v>
      </c>
      <c r="D88" s="1279">
        <f>D87+1</f>
        <v>2</v>
      </c>
      <c r="E88" s="1305" t="str">
        <f>CONCATENATE(B88,C88,D88)</f>
        <v>Tavola 5.5.2</v>
      </c>
      <c r="F88" s="1326" t="s">
        <v>2203</v>
      </c>
    </row>
    <row r="89" spans="1:6" s="219" customFormat="1" ht="15" customHeight="1">
      <c r="A89" s="1394" t="s">
        <v>2142</v>
      </c>
      <c r="B89" s="1279" t="s">
        <v>1461</v>
      </c>
      <c r="C89" s="1279" t="str">
        <f t="shared" ref="C89:C91" si="36">C88</f>
        <v>5.5.</v>
      </c>
      <c r="D89" s="1279">
        <f t="shared" ref="D89:D91" si="37">D88+1</f>
        <v>3</v>
      </c>
      <c r="E89" s="1305" t="str">
        <f t="shared" ref="E89:E91" si="38">CONCATENATE(B89,C89,D89)</f>
        <v>Tavola 5.5.3</v>
      </c>
      <c r="F89" s="1330" t="s">
        <v>2204</v>
      </c>
    </row>
    <row r="90" spans="1:6" s="219" customFormat="1" ht="15" customHeight="1">
      <c r="A90" s="1394" t="s">
        <v>2143</v>
      </c>
      <c r="B90" s="1279" t="s">
        <v>1461</v>
      </c>
      <c r="C90" s="1279" t="str">
        <f t="shared" si="36"/>
        <v>5.5.</v>
      </c>
      <c r="D90" s="1279">
        <f t="shared" si="37"/>
        <v>4</v>
      </c>
      <c r="E90" s="1305" t="str">
        <f t="shared" si="38"/>
        <v>Tavola 5.5.4</v>
      </c>
      <c r="F90" s="1326" t="s">
        <v>2070</v>
      </c>
    </row>
    <row r="91" spans="1:6" s="219" customFormat="1" ht="15" customHeight="1">
      <c r="A91" s="1394" t="s">
        <v>2144</v>
      </c>
      <c r="B91" s="1279" t="s">
        <v>1461</v>
      </c>
      <c r="C91" s="1279" t="str">
        <f t="shared" si="36"/>
        <v>5.5.</v>
      </c>
      <c r="D91" s="1279">
        <f t="shared" si="37"/>
        <v>5</v>
      </c>
      <c r="E91" s="1305" t="str">
        <f t="shared" si="38"/>
        <v>Tavola 5.5.5</v>
      </c>
      <c r="F91" s="1330" t="s">
        <v>2071</v>
      </c>
    </row>
    <row r="92" spans="1:6" s="219" customFormat="1" ht="15" customHeight="1">
      <c r="A92" s="1394" t="s">
        <v>2145</v>
      </c>
      <c r="B92" s="1279" t="s">
        <v>1461</v>
      </c>
      <c r="C92" s="1279" t="str">
        <f>C91</f>
        <v>5.5.</v>
      </c>
      <c r="D92" s="1279">
        <f>D91+1</f>
        <v>6</v>
      </c>
      <c r="E92" s="1305" t="str">
        <f>CONCATENATE(B92,C92,D92)</f>
        <v>Tavola 5.5.6</v>
      </c>
      <c r="F92" s="1326" t="s">
        <v>2205</v>
      </c>
    </row>
    <row r="93" spans="1:6" s="219" customFormat="1" ht="15" customHeight="1">
      <c r="A93" s="1394" t="s">
        <v>2146</v>
      </c>
      <c r="B93" s="1279" t="s">
        <v>1461</v>
      </c>
      <c r="C93" s="1279" t="str">
        <f>C92</f>
        <v>5.5.</v>
      </c>
      <c r="D93" s="1279">
        <f>D92+1</f>
        <v>7</v>
      </c>
      <c r="E93" s="1305" t="str">
        <f t="shared" ref="E93" si="39">CONCATENATE(B93,C93,D93)</f>
        <v>Tavola 5.5.7</v>
      </c>
      <c r="F93" s="1326" t="s">
        <v>2206</v>
      </c>
    </row>
    <row r="94" spans="1:6" s="219" customFormat="1" ht="22.95" customHeight="1">
      <c r="A94" s="1394" t="s">
        <v>2019</v>
      </c>
      <c r="B94" s="1279"/>
      <c r="C94" s="1279"/>
      <c r="D94" s="1279"/>
      <c r="E94" s="1306" t="s">
        <v>1472</v>
      </c>
      <c r="F94" s="1329"/>
    </row>
    <row r="95" spans="1:6" s="1399" customFormat="1" ht="19.95" customHeight="1">
      <c r="A95" s="1397" t="s">
        <v>2019</v>
      </c>
      <c r="B95" s="1398"/>
      <c r="C95" s="1398"/>
      <c r="D95" s="1398"/>
      <c r="E95" s="1486" t="s">
        <v>2211</v>
      </c>
      <c r="F95" s="1485"/>
    </row>
    <row r="96" spans="1:6" s="219" customFormat="1" ht="14.4">
      <c r="A96" s="1394" t="s">
        <v>2147</v>
      </c>
      <c r="B96" s="1279" t="s">
        <v>1461</v>
      </c>
      <c r="C96" s="1279" t="s">
        <v>2212</v>
      </c>
      <c r="D96" s="1279">
        <v>1</v>
      </c>
      <c r="E96" s="298" t="str">
        <f t="shared" ref="E96:E102" si="40">CONCATENATE(B96,C96,D96)</f>
        <v>Tavola II.2.1</v>
      </c>
      <c r="F96" s="1330" t="s">
        <v>1091</v>
      </c>
    </row>
    <row r="97" spans="1:16369" s="219" customFormat="1" ht="14.4">
      <c r="A97" s="1394" t="s">
        <v>2148</v>
      </c>
      <c r="B97" s="1279" t="s">
        <v>1461</v>
      </c>
      <c r="C97" s="1279" t="str">
        <f t="shared" ref="C97:C102" si="41">C96</f>
        <v>II.2.</v>
      </c>
      <c r="D97" s="1279">
        <f t="shared" ref="D97:D102" si="42">D96+1</f>
        <v>2</v>
      </c>
      <c r="E97" s="298" t="str">
        <f t="shared" si="40"/>
        <v>Tavola II.2.2</v>
      </c>
      <c r="F97" s="1330" t="s">
        <v>1092</v>
      </c>
    </row>
    <row r="98" spans="1:16369" s="219" customFormat="1" ht="14.4">
      <c r="A98" s="1394" t="s">
        <v>2149</v>
      </c>
      <c r="B98" s="1279" t="s">
        <v>1461</v>
      </c>
      <c r="C98" s="1279" t="str">
        <f t="shared" si="41"/>
        <v>II.2.</v>
      </c>
      <c r="D98" s="1279">
        <f t="shared" si="42"/>
        <v>3</v>
      </c>
      <c r="E98" s="298" t="str">
        <f t="shared" si="40"/>
        <v>Tavola II.2.3</v>
      </c>
      <c r="F98" s="1330" t="s">
        <v>1511</v>
      </c>
    </row>
    <row r="99" spans="1:16369" s="219" customFormat="1" ht="14.4">
      <c r="A99" s="1394" t="s">
        <v>2150</v>
      </c>
      <c r="B99" s="1279" t="s">
        <v>1461</v>
      </c>
      <c r="C99" s="1279" t="str">
        <f t="shared" si="41"/>
        <v>II.2.</v>
      </c>
      <c r="D99" s="1279">
        <f t="shared" si="42"/>
        <v>4</v>
      </c>
      <c r="E99" s="298" t="str">
        <f t="shared" si="40"/>
        <v>Tavola II.2.4</v>
      </c>
      <c r="F99" s="1330" t="s">
        <v>2014</v>
      </c>
    </row>
    <row r="100" spans="1:16369" s="219" customFormat="1" ht="14.4">
      <c r="A100" s="1394" t="s">
        <v>2151</v>
      </c>
      <c r="B100" s="1279" t="s">
        <v>1461</v>
      </c>
      <c r="C100" s="1279" t="str">
        <f t="shared" si="41"/>
        <v>II.2.</v>
      </c>
      <c r="D100" s="1279">
        <f t="shared" si="42"/>
        <v>5</v>
      </c>
      <c r="E100" s="298" t="str">
        <f t="shared" si="40"/>
        <v>Tavola II.2.5</v>
      </c>
      <c r="F100" s="1330" t="s">
        <v>2016</v>
      </c>
    </row>
    <row r="101" spans="1:16369" s="219" customFormat="1" ht="14.4">
      <c r="A101" s="1394" t="s">
        <v>2152</v>
      </c>
      <c r="B101" s="1279" t="s">
        <v>1461</v>
      </c>
      <c r="C101" s="1279" t="str">
        <f t="shared" si="41"/>
        <v>II.2.</v>
      </c>
      <c r="D101" s="1279">
        <f t="shared" si="42"/>
        <v>6</v>
      </c>
      <c r="E101" s="298" t="str">
        <f t="shared" si="40"/>
        <v>Tavola II.2.6</v>
      </c>
      <c r="F101" s="1330" t="s">
        <v>2017</v>
      </c>
    </row>
    <row r="102" spans="1:16369" s="219" customFormat="1" ht="14.4">
      <c r="A102" s="1394" t="s">
        <v>2153</v>
      </c>
      <c r="B102" s="1279" t="s">
        <v>1461</v>
      </c>
      <c r="C102" s="1279" t="str">
        <f t="shared" si="41"/>
        <v>II.2.</v>
      </c>
      <c r="D102" s="1279">
        <f t="shared" si="42"/>
        <v>7</v>
      </c>
      <c r="E102" s="298" t="str">
        <f t="shared" si="40"/>
        <v>Tavola II.2.7</v>
      </c>
      <c r="F102" s="1330" t="s">
        <v>2018</v>
      </c>
    </row>
    <row r="103" spans="1:16369" s="219" customFormat="1" ht="19.95" customHeight="1">
      <c r="A103" s="1394" t="s">
        <v>2019</v>
      </c>
      <c r="B103" s="1279"/>
      <c r="C103" s="1279"/>
      <c r="D103" s="1279"/>
      <c r="E103" s="1486" t="s">
        <v>2213</v>
      </c>
      <c r="F103" s="1482"/>
    </row>
    <row r="104" spans="1:16369" s="219" customFormat="1" ht="14.4">
      <c r="A104" s="1394" t="s">
        <v>2154</v>
      </c>
      <c r="B104" s="1279" t="s">
        <v>1461</v>
      </c>
      <c r="C104" s="1279" t="s">
        <v>2214</v>
      </c>
      <c r="D104" s="1279">
        <v>1</v>
      </c>
      <c r="E104" s="298" t="str">
        <f>CONCATENATE(B104,C104,D104)</f>
        <v>Tavola II.2.1.1</v>
      </c>
      <c r="F104" s="1330" t="s">
        <v>840</v>
      </c>
    </row>
    <row r="105" spans="1:16369" s="219" customFormat="1" ht="14.4">
      <c r="A105" s="1394" t="s">
        <v>2155</v>
      </c>
      <c r="B105" s="1279" t="s">
        <v>1461</v>
      </c>
      <c r="C105" s="1279" t="str">
        <f>C104</f>
        <v>II.2.1.</v>
      </c>
      <c r="D105" s="1279">
        <f>D104+1</f>
        <v>2</v>
      </c>
      <c r="E105" s="298" t="str">
        <f>CONCATENATE(B105,C105,D105)</f>
        <v>Tavola II.2.1.2</v>
      </c>
      <c r="F105" s="1330" t="s">
        <v>2263</v>
      </c>
    </row>
    <row r="106" spans="1:16369" s="219" customFormat="1" ht="19.95" customHeight="1">
      <c r="A106" s="1394" t="s">
        <v>2019</v>
      </c>
      <c r="B106" s="1279"/>
      <c r="C106" s="1279"/>
      <c r="D106" s="1279"/>
      <c r="E106" s="1486" t="s">
        <v>2215</v>
      </c>
      <c r="F106" s="1482"/>
    </row>
    <row r="107" spans="1:16369" s="219" customFormat="1" ht="15" thickBot="1">
      <c r="A107" s="1394" t="s">
        <v>2156</v>
      </c>
      <c r="B107" s="1477" t="s">
        <v>1461</v>
      </c>
      <c r="C107" s="1477" t="s">
        <v>2216</v>
      </c>
      <c r="D107" s="1477">
        <v>1</v>
      </c>
      <c r="E107" s="1478" t="str">
        <f>CONCATENATE(B107,C107,D107)</f>
        <v>Tavola II.2.2.1.1</v>
      </c>
      <c r="F107" s="1479" t="s">
        <v>384</v>
      </c>
    </row>
    <row r="108" spans="1:16369" s="219" customFormat="1">
      <c r="A108" s="1394"/>
      <c r="B108" s="298"/>
      <c r="C108" s="298"/>
      <c r="D108" s="298"/>
      <c r="E108" s="298"/>
      <c r="F108" s="1327"/>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c r="HV108" s="298"/>
      <c r="HW108" s="298"/>
      <c r="HX108" s="298"/>
      <c r="HY108" s="298"/>
      <c r="HZ108" s="298"/>
      <c r="IA108" s="298"/>
      <c r="IB108" s="298"/>
      <c r="IC108" s="298"/>
      <c r="ID108" s="298"/>
      <c r="IE108" s="298"/>
      <c r="IF108" s="298"/>
      <c r="IG108" s="298"/>
      <c r="IH108" s="298"/>
      <c r="II108" s="298"/>
      <c r="IJ108" s="298"/>
      <c r="IK108" s="298"/>
      <c r="IL108" s="298"/>
      <c r="IM108" s="298"/>
      <c r="IN108" s="298"/>
      <c r="IO108" s="298"/>
      <c r="IP108" s="298"/>
      <c r="IQ108" s="298"/>
      <c r="IR108" s="298"/>
      <c r="IS108" s="298"/>
      <c r="IT108" s="298"/>
      <c r="IU108" s="298"/>
      <c r="IV108" s="298"/>
      <c r="IW108" s="298"/>
      <c r="IX108" s="298"/>
      <c r="IY108" s="298"/>
      <c r="IZ108" s="298"/>
      <c r="JA108" s="298"/>
      <c r="JB108" s="298"/>
      <c r="JC108" s="298"/>
      <c r="JD108" s="298"/>
      <c r="JE108" s="298"/>
      <c r="JF108" s="298"/>
      <c r="JG108" s="298"/>
      <c r="JH108" s="298"/>
      <c r="JI108" s="298"/>
      <c r="JJ108" s="298"/>
      <c r="JK108" s="298"/>
      <c r="JL108" s="298"/>
      <c r="JM108" s="298"/>
      <c r="JN108" s="298"/>
      <c r="JO108" s="298"/>
      <c r="JP108" s="298"/>
      <c r="JQ108" s="298"/>
      <c r="JR108" s="298"/>
      <c r="JS108" s="298"/>
      <c r="JT108" s="298"/>
      <c r="JU108" s="298"/>
      <c r="JV108" s="298"/>
      <c r="JW108" s="298"/>
      <c r="JX108" s="298"/>
      <c r="JY108" s="298"/>
      <c r="JZ108" s="298"/>
      <c r="KA108" s="298"/>
      <c r="KB108" s="298"/>
      <c r="KC108" s="298"/>
      <c r="KD108" s="298"/>
      <c r="KE108" s="298"/>
      <c r="KF108" s="298"/>
      <c r="KG108" s="298"/>
      <c r="KH108" s="298"/>
      <c r="KI108" s="298"/>
      <c r="KJ108" s="298"/>
      <c r="KK108" s="298"/>
      <c r="KL108" s="298"/>
      <c r="KM108" s="298"/>
      <c r="KN108" s="298"/>
      <c r="KO108" s="298"/>
      <c r="KP108" s="298"/>
      <c r="KQ108" s="298"/>
      <c r="KR108" s="298"/>
      <c r="KS108" s="298"/>
      <c r="KT108" s="298"/>
      <c r="KU108" s="298"/>
      <c r="KV108" s="298"/>
      <c r="KW108" s="298"/>
      <c r="KX108" s="298"/>
      <c r="KY108" s="298"/>
      <c r="KZ108" s="298"/>
      <c r="LA108" s="298"/>
      <c r="LB108" s="298"/>
      <c r="LC108" s="298"/>
      <c r="LD108" s="298"/>
      <c r="LE108" s="298"/>
      <c r="LF108" s="298"/>
      <c r="LG108" s="298"/>
      <c r="LH108" s="298"/>
      <c r="LI108" s="298"/>
      <c r="LJ108" s="298"/>
      <c r="LK108" s="298"/>
      <c r="LL108" s="298"/>
      <c r="LM108" s="298"/>
      <c r="LN108" s="298"/>
      <c r="LO108" s="298"/>
      <c r="LP108" s="298"/>
      <c r="LQ108" s="298"/>
      <c r="LR108" s="298"/>
      <c r="LS108" s="298"/>
      <c r="LT108" s="298"/>
      <c r="LU108" s="298"/>
      <c r="LV108" s="298"/>
      <c r="LW108" s="298"/>
      <c r="LX108" s="298"/>
      <c r="LY108" s="298"/>
      <c r="LZ108" s="298"/>
      <c r="MA108" s="298"/>
      <c r="MB108" s="298"/>
      <c r="MC108" s="298"/>
      <c r="MD108" s="298"/>
      <c r="ME108" s="298"/>
      <c r="MF108" s="298"/>
      <c r="MG108" s="298"/>
      <c r="MH108" s="298"/>
      <c r="MI108" s="298"/>
      <c r="MJ108" s="298"/>
      <c r="MK108" s="298"/>
      <c r="ML108" s="298"/>
      <c r="MM108" s="298"/>
      <c r="MN108" s="298"/>
      <c r="MO108" s="298"/>
      <c r="MP108" s="298"/>
      <c r="MQ108" s="298"/>
      <c r="MR108" s="298"/>
      <c r="MS108" s="298"/>
      <c r="MT108" s="298"/>
      <c r="MU108" s="298"/>
      <c r="MV108" s="298"/>
      <c r="MW108" s="298"/>
      <c r="MX108" s="298"/>
      <c r="MY108" s="298"/>
      <c r="MZ108" s="298"/>
      <c r="NA108" s="298"/>
      <c r="NB108" s="298"/>
      <c r="NC108" s="298"/>
      <c r="ND108" s="298"/>
      <c r="NE108" s="298"/>
      <c r="NF108" s="298"/>
      <c r="NG108" s="298"/>
      <c r="NH108" s="298"/>
      <c r="NI108" s="298"/>
      <c r="NJ108" s="298"/>
      <c r="NK108" s="298"/>
      <c r="NL108" s="298"/>
      <c r="NM108" s="298"/>
      <c r="NN108" s="298"/>
      <c r="NO108" s="298"/>
      <c r="NP108" s="298"/>
      <c r="NQ108" s="298"/>
      <c r="NR108" s="298"/>
      <c r="NS108" s="298"/>
      <c r="NT108" s="298"/>
      <c r="NU108" s="298"/>
      <c r="NV108" s="298"/>
      <c r="NW108" s="298"/>
      <c r="NX108" s="298"/>
      <c r="NY108" s="298"/>
      <c r="NZ108" s="298"/>
      <c r="OA108" s="298"/>
      <c r="OB108" s="298"/>
      <c r="OC108" s="298"/>
      <c r="OD108" s="298"/>
      <c r="OE108" s="298"/>
      <c r="OF108" s="298"/>
      <c r="OG108" s="298"/>
      <c r="OH108" s="298"/>
      <c r="OI108" s="298"/>
      <c r="OJ108" s="298"/>
      <c r="OK108" s="298"/>
      <c r="OL108" s="298"/>
      <c r="OM108" s="298"/>
      <c r="ON108" s="298"/>
      <c r="OO108" s="298"/>
      <c r="OP108" s="298"/>
      <c r="OQ108" s="298"/>
      <c r="OR108" s="298"/>
      <c r="OS108" s="298"/>
      <c r="OT108" s="298"/>
      <c r="OU108" s="298"/>
      <c r="OV108" s="298"/>
      <c r="OW108" s="298"/>
      <c r="OX108" s="298"/>
      <c r="OY108" s="298"/>
      <c r="OZ108" s="298"/>
      <c r="PA108" s="298"/>
      <c r="PB108" s="298"/>
      <c r="PC108" s="298"/>
      <c r="PD108" s="298"/>
      <c r="PE108" s="298"/>
      <c r="PF108" s="298"/>
      <c r="PG108" s="298"/>
      <c r="PH108" s="298"/>
      <c r="PI108" s="298"/>
      <c r="PJ108" s="298"/>
      <c r="PK108" s="298"/>
      <c r="PL108" s="298"/>
      <c r="PM108" s="298"/>
      <c r="PN108" s="298"/>
      <c r="PO108" s="298"/>
      <c r="PP108" s="298"/>
      <c r="PQ108" s="298"/>
      <c r="PR108" s="298"/>
      <c r="PS108" s="298"/>
      <c r="PT108" s="298"/>
      <c r="PU108" s="298"/>
      <c r="PV108" s="298"/>
      <c r="PW108" s="298"/>
      <c r="PX108" s="298"/>
      <c r="PY108" s="298"/>
      <c r="PZ108" s="298"/>
      <c r="QA108" s="298"/>
      <c r="QB108" s="298"/>
      <c r="QC108" s="298"/>
      <c r="QD108" s="298"/>
      <c r="QE108" s="298"/>
      <c r="QF108" s="298"/>
      <c r="QG108" s="298"/>
      <c r="QH108" s="298"/>
      <c r="QI108" s="298"/>
      <c r="QJ108" s="298"/>
      <c r="QK108" s="298"/>
      <c r="QL108" s="298"/>
      <c r="QM108" s="298"/>
      <c r="QN108" s="298"/>
      <c r="QO108" s="298"/>
      <c r="QP108" s="298"/>
      <c r="QQ108" s="298"/>
      <c r="QR108" s="298"/>
      <c r="QS108" s="298"/>
      <c r="QT108" s="298"/>
      <c r="QU108" s="298"/>
      <c r="QV108" s="298"/>
      <c r="QW108" s="298"/>
      <c r="QX108" s="298"/>
      <c r="QY108" s="298"/>
      <c r="QZ108" s="298"/>
      <c r="RA108" s="298"/>
      <c r="RB108" s="298"/>
      <c r="RC108" s="298"/>
      <c r="RD108" s="298"/>
      <c r="RE108" s="298"/>
      <c r="RF108" s="298"/>
      <c r="RG108" s="298"/>
      <c r="RH108" s="298"/>
      <c r="RI108" s="298"/>
      <c r="RJ108" s="298"/>
      <c r="RK108" s="298"/>
      <c r="RL108" s="298"/>
      <c r="RM108" s="298"/>
      <c r="RN108" s="298"/>
      <c r="RO108" s="298"/>
      <c r="RP108" s="298"/>
      <c r="RQ108" s="298"/>
      <c r="RR108" s="298"/>
      <c r="RS108" s="298"/>
      <c r="RT108" s="298"/>
      <c r="RU108" s="298"/>
      <c r="RV108" s="298"/>
      <c r="RW108" s="298"/>
      <c r="RX108" s="298"/>
      <c r="RY108" s="298"/>
      <c r="RZ108" s="298"/>
      <c r="SA108" s="298"/>
      <c r="SB108" s="298"/>
      <c r="SC108" s="298"/>
      <c r="SD108" s="298"/>
      <c r="SE108" s="298"/>
      <c r="SF108" s="298"/>
      <c r="SG108" s="298"/>
      <c r="SH108" s="298"/>
      <c r="SI108" s="298"/>
      <c r="SJ108" s="298"/>
      <c r="SK108" s="298"/>
      <c r="SL108" s="298"/>
      <c r="SM108" s="298"/>
      <c r="SN108" s="298"/>
      <c r="SO108" s="298"/>
      <c r="SP108" s="298"/>
      <c r="SQ108" s="298"/>
      <c r="SR108" s="298"/>
      <c r="SS108" s="298"/>
      <c r="ST108" s="298"/>
      <c r="SU108" s="298"/>
      <c r="SV108" s="298"/>
      <c r="SW108" s="298"/>
      <c r="SX108" s="298"/>
      <c r="SY108" s="298"/>
      <c r="SZ108" s="298"/>
      <c r="TA108" s="298"/>
      <c r="TB108" s="298"/>
      <c r="TC108" s="298"/>
      <c r="TD108" s="298"/>
      <c r="TE108" s="298"/>
      <c r="TF108" s="298"/>
      <c r="TG108" s="298"/>
      <c r="TH108" s="298"/>
      <c r="TI108" s="298"/>
      <c r="TJ108" s="298"/>
      <c r="TK108" s="298"/>
      <c r="TL108" s="298"/>
      <c r="TM108" s="298"/>
      <c r="TN108" s="298"/>
      <c r="TO108" s="298"/>
      <c r="TP108" s="298"/>
      <c r="TQ108" s="298"/>
      <c r="TR108" s="298"/>
      <c r="TS108" s="298"/>
      <c r="TT108" s="298"/>
      <c r="TU108" s="298"/>
      <c r="TV108" s="298"/>
      <c r="TW108" s="298"/>
      <c r="TX108" s="298"/>
      <c r="TY108" s="298"/>
      <c r="TZ108" s="298"/>
      <c r="UA108" s="298"/>
      <c r="UB108" s="298"/>
      <c r="UC108" s="298"/>
      <c r="UD108" s="298"/>
      <c r="UE108" s="298"/>
      <c r="UF108" s="298"/>
      <c r="UG108" s="298"/>
      <c r="UH108" s="298"/>
      <c r="UI108" s="298"/>
      <c r="UJ108" s="298"/>
      <c r="UK108" s="298"/>
      <c r="UL108" s="298"/>
      <c r="UM108" s="298"/>
      <c r="UN108" s="298"/>
      <c r="UO108" s="298"/>
      <c r="UP108" s="298"/>
      <c r="UQ108" s="298"/>
      <c r="UR108" s="298"/>
      <c r="US108" s="298"/>
      <c r="UT108" s="298"/>
      <c r="UU108" s="298"/>
      <c r="UV108" s="298"/>
      <c r="UW108" s="298"/>
      <c r="UX108" s="298"/>
      <c r="UY108" s="298"/>
      <c r="UZ108" s="298"/>
      <c r="VA108" s="298"/>
      <c r="VB108" s="298"/>
      <c r="VC108" s="298"/>
      <c r="VD108" s="298"/>
      <c r="VE108" s="298"/>
      <c r="VF108" s="298"/>
      <c r="VG108" s="298"/>
      <c r="VH108" s="298"/>
      <c r="VI108" s="298"/>
      <c r="VJ108" s="298"/>
      <c r="VK108" s="298"/>
      <c r="VL108" s="298"/>
      <c r="VM108" s="298"/>
      <c r="VN108" s="298"/>
      <c r="VO108" s="298"/>
      <c r="VP108" s="298"/>
      <c r="VQ108" s="298"/>
      <c r="VR108" s="298"/>
      <c r="VS108" s="298"/>
      <c r="VT108" s="298"/>
      <c r="VU108" s="298"/>
      <c r="VV108" s="298"/>
      <c r="VW108" s="298"/>
      <c r="VX108" s="298"/>
      <c r="VY108" s="298"/>
      <c r="VZ108" s="298"/>
      <c r="WA108" s="298"/>
      <c r="WB108" s="298"/>
      <c r="WC108" s="298"/>
      <c r="WD108" s="298"/>
      <c r="WE108" s="298"/>
      <c r="WF108" s="298"/>
      <c r="WG108" s="298"/>
      <c r="WH108" s="298"/>
      <c r="WI108" s="298"/>
      <c r="WJ108" s="298"/>
      <c r="WK108" s="298"/>
      <c r="WL108" s="298"/>
      <c r="WM108" s="298"/>
      <c r="WN108" s="298"/>
      <c r="WO108" s="298"/>
      <c r="WP108" s="298"/>
      <c r="WQ108" s="298"/>
      <c r="WR108" s="298"/>
      <c r="WS108" s="298"/>
      <c r="WT108" s="298"/>
      <c r="WU108" s="298"/>
      <c r="WV108" s="298"/>
      <c r="WW108" s="298"/>
      <c r="WX108" s="298"/>
      <c r="WY108" s="298"/>
      <c r="WZ108" s="298"/>
      <c r="XA108" s="298"/>
      <c r="XB108" s="298"/>
      <c r="XC108" s="298"/>
      <c r="XD108" s="298"/>
      <c r="XE108" s="298"/>
      <c r="XF108" s="298"/>
      <c r="XG108" s="298"/>
      <c r="XH108" s="298"/>
      <c r="XI108" s="298"/>
      <c r="XJ108" s="298"/>
      <c r="XK108" s="298"/>
      <c r="XL108" s="298"/>
      <c r="XM108" s="298"/>
      <c r="XN108" s="298"/>
      <c r="XO108" s="298"/>
      <c r="XP108" s="298"/>
      <c r="XQ108" s="298"/>
      <c r="XR108" s="298"/>
      <c r="XS108" s="298"/>
      <c r="XT108" s="298"/>
      <c r="XU108" s="298"/>
      <c r="XV108" s="298"/>
      <c r="XW108" s="298"/>
      <c r="XX108" s="298"/>
      <c r="XY108" s="298"/>
      <c r="XZ108" s="298"/>
      <c r="YA108" s="298"/>
      <c r="YB108" s="298"/>
      <c r="YC108" s="298"/>
      <c r="YD108" s="298"/>
      <c r="YE108" s="298"/>
      <c r="YF108" s="298"/>
      <c r="YG108" s="298"/>
      <c r="YH108" s="298"/>
      <c r="YI108" s="298"/>
      <c r="YJ108" s="298"/>
      <c r="YK108" s="298"/>
      <c r="YL108" s="298"/>
      <c r="YM108" s="298"/>
      <c r="YN108" s="298"/>
      <c r="YO108" s="298"/>
      <c r="YP108" s="298"/>
      <c r="YQ108" s="298"/>
      <c r="YR108" s="298"/>
      <c r="YS108" s="298"/>
      <c r="YT108" s="298"/>
      <c r="YU108" s="298"/>
      <c r="YV108" s="298"/>
      <c r="YW108" s="298"/>
      <c r="YX108" s="298"/>
      <c r="YY108" s="298"/>
      <c r="YZ108" s="298"/>
      <c r="ZA108" s="298"/>
      <c r="ZB108" s="298"/>
      <c r="ZC108" s="298"/>
      <c r="ZD108" s="298"/>
      <c r="ZE108" s="298"/>
      <c r="ZF108" s="298"/>
      <c r="ZG108" s="298"/>
      <c r="ZH108" s="298"/>
      <c r="ZI108" s="298"/>
      <c r="ZJ108" s="298"/>
      <c r="ZK108" s="298"/>
      <c r="ZL108" s="298"/>
      <c r="ZM108" s="298"/>
      <c r="ZN108" s="298"/>
      <c r="ZO108" s="298"/>
      <c r="ZP108" s="298"/>
      <c r="ZQ108" s="298"/>
      <c r="ZR108" s="298"/>
      <c r="ZS108" s="298"/>
      <c r="ZT108" s="298"/>
      <c r="ZU108" s="298"/>
      <c r="ZV108" s="298"/>
      <c r="ZW108" s="298"/>
      <c r="ZX108" s="298"/>
      <c r="ZY108" s="298"/>
      <c r="ZZ108" s="298"/>
      <c r="AAA108" s="298"/>
      <c r="AAB108" s="298"/>
      <c r="AAC108" s="298"/>
      <c r="AAD108" s="298"/>
      <c r="AAE108" s="298"/>
      <c r="AAF108" s="298"/>
      <c r="AAG108" s="298"/>
      <c r="AAH108" s="298"/>
      <c r="AAI108" s="298"/>
      <c r="AAJ108" s="298"/>
      <c r="AAK108" s="298"/>
      <c r="AAL108" s="298"/>
      <c r="AAM108" s="298"/>
      <c r="AAN108" s="298"/>
      <c r="AAO108" s="298"/>
      <c r="AAP108" s="298"/>
      <c r="AAQ108" s="298"/>
      <c r="AAR108" s="298"/>
      <c r="AAS108" s="298"/>
      <c r="AAT108" s="298"/>
      <c r="AAU108" s="298"/>
      <c r="AAV108" s="298"/>
      <c r="AAW108" s="298"/>
      <c r="AAX108" s="298"/>
      <c r="AAY108" s="298"/>
      <c r="AAZ108" s="298"/>
      <c r="ABA108" s="298"/>
      <c r="ABB108" s="298"/>
      <c r="ABC108" s="298"/>
      <c r="ABD108" s="298"/>
      <c r="ABE108" s="298"/>
      <c r="ABF108" s="298"/>
      <c r="ABG108" s="298"/>
      <c r="ABH108" s="298"/>
      <c r="ABI108" s="298"/>
      <c r="ABJ108" s="298"/>
      <c r="ABK108" s="298"/>
      <c r="ABL108" s="298"/>
      <c r="ABM108" s="298"/>
      <c r="ABN108" s="298"/>
      <c r="ABO108" s="298"/>
      <c r="ABP108" s="298"/>
      <c r="ABQ108" s="298"/>
      <c r="ABR108" s="298"/>
      <c r="ABS108" s="298"/>
      <c r="ABT108" s="298"/>
      <c r="ABU108" s="298"/>
      <c r="ABV108" s="298"/>
      <c r="ABW108" s="298"/>
      <c r="ABX108" s="298"/>
      <c r="ABY108" s="298"/>
      <c r="ABZ108" s="298"/>
      <c r="ACA108" s="298"/>
      <c r="ACB108" s="298"/>
      <c r="ACC108" s="298"/>
      <c r="ACD108" s="298"/>
      <c r="ACE108" s="298"/>
      <c r="ACF108" s="298"/>
      <c r="ACG108" s="298"/>
      <c r="ACH108" s="298"/>
      <c r="ACI108" s="298"/>
      <c r="ACJ108" s="298"/>
      <c r="ACK108" s="298"/>
      <c r="ACL108" s="298"/>
      <c r="ACM108" s="298"/>
      <c r="ACN108" s="298"/>
      <c r="ACO108" s="298"/>
      <c r="ACP108" s="298"/>
      <c r="ACQ108" s="298"/>
      <c r="ACR108" s="298"/>
      <c r="ACS108" s="298"/>
      <c r="ACT108" s="298"/>
      <c r="ACU108" s="298"/>
      <c r="ACV108" s="298"/>
      <c r="ACW108" s="298"/>
      <c r="ACX108" s="298"/>
      <c r="ACY108" s="298"/>
      <c r="ACZ108" s="298"/>
      <c r="ADA108" s="298"/>
      <c r="ADB108" s="298"/>
      <c r="ADC108" s="298"/>
      <c r="ADD108" s="298"/>
      <c r="ADE108" s="298"/>
      <c r="ADF108" s="298"/>
      <c r="ADG108" s="298"/>
      <c r="ADH108" s="298"/>
      <c r="ADI108" s="298"/>
      <c r="ADJ108" s="298"/>
      <c r="ADK108" s="298"/>
      <c r="ADL108" s="298"/>
      <c r="ADM108" s="298"/>
      <c r="ADN108" s="298"/>
      <c r="ADO108" s="298"/>
      <c r="ADP108" s="298"/>
      <c r="ADQ108" s="298"/>
      <c r="ADR108" s="298"/>
      <c r="ADS108" s="298"/>
      <c r="ADT108" s="298"/>
      <c r="ADU108" s="298"/>
      <c r="ADV108" s="298"/>
      <c r="ADW108" s="298"/>
      <c r="ADX108" s="298"/>
      <c r="ADY108" s="298"/>
      <c r="ADZ108" s="298"/>
      <c r="AEA108" s="298"/>
      <c r="AEB108" s="298"/>
      <c r="AEC108" s="298"/>
      <c r="AED108" s="298"/>
      <c r="AEE108" s="298"/>
      <c r="AEF108" s="298"/>
      <c r="AEG108" s="298"/>
      <c r="AEH108" s="298"/>
      <c r="AEI108" s="298"/>
      <c r="AEJ108" s="298"/>
      <c r="AEK108" s="298"/>
      <c r="AEL108" s="298"/>
      <c r="AEM108" s="298"/>
      <c r="AEN108" s="298"/>
      <c r="AEO108" s="298"/>
      <c r="AEP108" s="298"/>
      <c r="AEQ108" s="298"/>
      <c r="AER108" s="298"/>
      <c r="AES108" s="298"/>
      <c r="AET108" s="298"/>
      <c r="AEU108" s="298"/>
      <c r="AEV108" s="298"/>
      <c r="AEW108" s="298"/>
      <c r="AEX108" s="298"/>
      <c r="AEY108" s="298"/>
      <c r="AEZ108" s="298"/>
      <c r="AFA108" s="298"/>
      <c r="AFB108" s="298"/>
      <c r="AFC108" s="298"/>
      <c r="AFD108" s="298"/>
      <c r="AFE108" s="298"/>
      <c r="AFF108" s="298"/>
      <c r="AFG108" s="298"/>
      <c r="AFH108" s="298"/>
      <c r="AFI108" s="298"/>
      <c r="AFJ108" s="298"/>
      <c r="AFK108" s="298"/>
      <c r="AFL108" s="298"/>
      <c r="AFM108" s="298"/>
      <c r="AFN108" s="298"/>
      <c r="AFO108" s="298"/>
      <c r="AFP108" s="298"/>
      <c r="AFQ108" s="298"/>
      <c r="AFR108" s="298"/>
      <c r="AFS108" s="298"/>
      <c r="AFT108" s="298"/>
      <c r="AFU108" s="298"/>
      <c r="AFV108" s="298"/>
      <c r="AFW108" s="298"/>
      <c r="AFX108" s="298"/>
      <c r="AFY108" s="298"/>
      <c r="AFZ108" s="298"/>
      <c r="AGA108" s="298"/>
      <c r="AGB108" s="298"/>
      <c r="AGC108" s="298"/>
      <c r="AGD108" s="298"/>
      <c r="AGE108" s="298"/>
      <c r="AGF108" s="298"/>
      <c r="AGG108" s="298"/>
      <c r="AGH108" s="298"/>
      <c r="AGI108" s="298"/>
      <c r="AGJ108" s="298"/>
      <c r="AGK108" s="298"/>
      <c r="AGL108" s="298"/>
      <c r="AGM108" s="298"/>
      <c r="AGN108" s="298"/>
      <c r="AGO108" s="298"/>
      <c r="AGP108" s="298"/>
      <c r="AGQ108" s="298"/>
      <c r="AGR108" s="298"/>
      <c r="AGS108" s="298"/>
      <c r="AGT108" s="298"/>
      <c r="AGU108" s="298"/>
      <c r="AGV108" s="298"/>
      <c r="AGW108" s="298"/>
      <c r="AGX108" s="298"/>
      <c r="AGY108" s="298"/>
      <c r="AGZ108" s="298"/>
      <c r="AHA108" s="298"/>
      <c r="AHB108" s="298"/>
      <c r="AHC108" s="298"/>
      <c r="AHD108" s="298"/>
      <c r="AHE108" s="298"/>
      <c r="AHF108" s="298"/>
      <c r="AHG108" s="298"/>
      <c r="AHH108" s="298"/>
      <c r="AHI108" s="298"/>
      <c r="AHJ108" s="298"/>
      <c r="AHK108" s="298"/>
      <c r="AHL108" s="298"/>
      <c r="AHM108" s="298"/>
      <c r="AHN108" s="298"/>
      <c r="AHO108" s="298"/>
      <c r="AHP108" s="298"/>
      <c r="AHQ108" s="298"/>
      <c r="AHR108" s="298"/>
      <c r="AHS108" s="298"/>
      <c r="AHT108" s="298"/>
      <c r="AHU108" s="298"/>
      <c r="AHV108" s="298"/>
      <c r="AHW108" s="298"/>
      <c r="AHX108" s="298"/>
      <c r="AHY108" s="298"/>
      <c r="AHZ108" s="298"/>
      <c r="AIA108" s="298"/>
      <c r="AIB108" s="298"/>
      <c r="AIC108" s="298"/>
      <c r="AID108" s="298"/>
      <c r="AIE108" s="298"/>
      <c r="AIF108" s="298"/>
      <c r="AIG108" s="298"/>
      <c r="AIH108" s="298"/>
      <c r="AII108" s="298"/>
      <c r="AIJ108" s="298"/>
      <c r="AIK108" s="298"/>
      <c r="AIL108" s="298"/>
      <c r="AIM108" s="298"/>
      <c r="AIN108" s="298"/>
      <c r="AIO108" s="298"/>
      <c r="AIP108" s="298"/>
      <c r="AIQ108" s="298"/>
      <c r="AIR108" s="298"/>
      <c r="AIS108" s="298"/>
      <c r="AIT108" s="298"/>
      <c r="AIU108" s="298"/>
      <c r="AIV108" s="298"/>
      <c r="AIW108" s="298"/>
      <c r="AIX108" s="298"/>
      <c r="AIY108" s="298"/>
      <c r="AIZ108" s="298"/>
      <c r="AJA108" s="298"/>
      <c r="AJB108" s="298"/>
      <c r="AJC108" s="298"/>
      <c r="AJD108" s="298"/>
      <c r="AJE108" s="298"/>
      <c r="AJF108" s="298"/>
      <c r="AJG108" s="298"/>
      <c r="AJH108" s="298"/>
      <c r="AJI108" s="298"/>
      <c r="AJJ108" s="298"/>
      <c r="AJK108" s="298"/>
      <c r="AJL108" s="298"/>
      <c r="AJM108" s="298"/>
      <c r="AJN108" s="298"/>
      <c r="AJO108" s="298"/>
      <c r="AJP108" s="298"/>
      <c r="AJQ108" s="298"/>
      <c r="AJR108" s="298"/>
      <c r="AJS108" s="298"/>
      <c r="AJT108" s="298"/>
      <c r="AJU108" s="298"/>
      <c r="AJV108" s="298"/>
      <c r="AJW108" s="298"/>
      <c r="AJX108" s="298"/>
      <c r="AJY108" s="298"/>
      <c r="AJZ108" s="298"/>
      <c r="AKA108" s="298"/>
      <c r="AKB108" s="298"/>
      <c r="AKC108" s="298"/>
      <c r="AKD108" s="298"/>
      <c r="AKE108" s="298"/>
      <c r="AKF108" s="298"/>
      <c r="AKG108" s="298"/>
      <c r="AKH108" s="298"/>
      <c r="AKI108" s="298"/>
      <c r="AKJ108" s="298"/>
      <c r="AKK108" s="298"/>
      <c r="AKL108" s="298"/>
      <c r="AKM108" s="298"/>
      <c r="AKN108" s="298"/>
      <c r="AKO108" s="298"/>
      <c r="AKP108" s="298"/>
      <c r="AKQ108" s="298"/>
      <c r="AKR108" s="298"/>
      <c r="AKS108" s="298"/>
      <c r="AKT108" s="298"/>
      <c r="AKU108" s="298"/>
      <c r="AKV108" s="298"/>
      <c r="AKW108" s="298"/>
      <c r="AKX108" s="298"/>
      <c r="AKY108" s="298"/>
      <c r="AKZ108" s="298"/>
      <c r="ALA108" s="298"/>
      <c r="ALB108" s="298"/>
      <c r="ALC108" s="298"/>
      <c r="ALD108" s="298"/>
      <c r="ALE108" s="298"/>
      <c r="ALF108" s="298"/>
      <c r="ALG108" s="298"/>
      <c r="ALH108" s="298"/>
      <c r="ALI108" s="298"/>
      <c r="ALJ108" s="298"/>
      <c r="ALK108" s="298"/>
      <c r="ALL108" s="298"/>
      <c r="ALM108" s="298"/>
      <c r="ALN108" s="298"/>
      <c r="ALO108" s="298"/>
      <c r="ALP108" s="298"/>
      <c r="ALQ108" s="298"/>
      <c r="ALR108" s="298"/>
      <c r="ALS108" s="298"/>
      <c r="ALT108" s="298"/>
      <c r="ALU108" s="298"/>
      <c r="ALV108" s="298"/>
      <c r="ALW108" s="298"/>
      <c r="ALX108" s="298"/>
      <c r="ALY108" s="298"/>
      <c r="ALZ108" s="298"/>
      <c r="AMA108" s="298"/>
      <c r="AMB108" s="298"/>
      <c r="AMC108" s="298"/>
      <c r="AMD108" s="298"/>
      <c r="AME108" s="298"/>
      <c r="AMF108" s="298"/>
      <c r="AMG108" s="298"/>
      <c r="AMH108" s="298"/>
      <c r="AMI108" s="298"/>
      <c r="AMJ108" s="298"/>
      <c r="AMK108" s="298"/>
      <c r="AML108" s="298"/>
      <c r="AMM108" s="298"/>
      <c r="AMN108" s="298"/>
      <c r="AMO108" s="298"/>
      <c r="AMP108" s="298"/>
      <c r="AMQ108" s="298"/>
      <c r="AMR108" s="298"/>
      <c r="AMS108" s="298"/>
      <c r="AMT108" s="298"/>
      <c r="AMU108" s="298"/>
      <c r="AMV108" s="298"/>
      <c r="AMW108" s="298"/>
      <c r="AMX108" s="298"/>
      <c r="AMY108" s="298"/>
      <c r="AMZ108" s="298"/>
      <c r="ANA108" s="298"/>
      <c r="ANB108" s="298"/>
      <c r="ANC108" s="298"/>
      <c r="AND108" s="298"/>
      <c r="ANE108" s="298"/>
      <c r="ANF108" s="298"/>
      <c r="ANG108" s="298"/>
      <c r="ANH108" s="298"/>
      <c r="ANI108" s="298"/>
      <c r="ANJ108" s="298"/>
      <c r="ANK108" s="298"/>
      <c r="ANL108" s="298"/>
      <c r="ANM108" s="298"/>
      <c r="ANN108" s="298"/>
      <c r="ANO108" s="298"/>
      <c r="ANP108" s="298"/>
      <c r="ANQ108" s="298"/>
      <c r="ANR108" s="298"/>
      <c r="ANS108" s="298"/>
      <c r="ANT108" s="298"/>
      <c r="ANU108" s="298"/>
      <c r="ANV108" s="298"/>
      <c r="ANW108" s="298"/>
      <c r="ANX108" s="298"/>
      <c r="ANY108" s="298"/>
      <c r="ANZ108" s="298"/>
      <c r="AOA108" s="298"/>
      <c r="AOB108" s="298"/>
      <c r="AOC108" s="298"/>
      <c r="AOD108" s="298"/>
      <c r="AOE108" s="298"/>
      <c r="AOF108" s="298"/>
      <c r="AOG108" s="298"/>
      <c r="AOH108" s="298"/>
      <c r="AOI108" s="298"/>
      <c r="AOJ108" s="298"/>
      <c r="AOK108" s="298"/>
      <c r="AOL108" s="298"/>
      <c r="AOM108" s="298"/>
      <c r="AON108" s="298"/>
      <c r="AOO108" s="298"/>
      <c r="AOP108" s="298"/>
      <c r="AOQ108" s="298"/>
      <c r="AOR108" s="298"/>
      <c r="AOS108" s="298"/>
      <c r="AOT108" s="298"/>
      <c r="AOU108" s="298"/>
      <c r="AOV108" s="298"/>
      <c r="AOW108" s="298"/>
      <c r="AOX108" s="298"/>
      <c r="AOY108" s="298"/>
      <c r="AOZ108" s="298"/>
      <c r="APA108" s="298"/>
      <c r="APB108" s="298"/>
      <c r="APC108" s="298"/>
      <c r="APD108" s="298"/>
      <c r="APE108" s="298"/>
      <c r="APF108" s="298"/>
      <c r="APG108" s="298"/>
      <c r="APH108" s="298"/>
      <c r="API108" s="298"/>
      <c r="APJ108" s="298"/>
      <c r="APK108" s="298"/>
      <c r="APL108" s="298"/>
      <c r="APM108" s="298"/>
      <c r="APN108" s="298"/>
      <c r="APO108" s="298"/>
      <c r="APP108" s="298"/>
      <c r="APQ108" s="298"/>
      <c r="APR108" s="298"/>
      <c r="APS108" s="298"/>
      <c r="APT108" s="298"/>
      <c r="APU108" s="298"/>
      <c r="APV108" s="298"/>
      <c r="APW108" s="298"/>
      <c r="APX108" s="298"/>
      <c r="APY108" s="298"/>
      <c r="APZ108" s="298"/>
      <c r="AQA108" s="298"/>
      <c r="AQB108" s="298"/>
      <c r="AQC108" s="298"/>
      <c r="AQD108" s="298"/>
      <c r="AQE108" s="298"/>
      <c r="AQF108" s="298"/>
      <c r="AQG108" s="298"/>
      <c r="AQH108" s="298"/>
      <c r="AQI108" s="298"/>
      <c r="AQJ108" s="298"/>
      <c r="AQK108" s="298"/>
      <c r="AQL108" s="298"/>
      <c r="AQM108" s="298"/>
      <c r="AQN108" s="298"/>
      <c r="AQO108" s="298"/>
      <c r="AQP108" s="298"/>
      <c r="AQQ108" s="298"/>
      <c r="AQR108" s="298"/>
      <c r="AQS108" s="298"/>
      <c r="AQT108" s="298"/>
      <c r="AQU108" s="298"/>
      <c r="AQV108" s="298"/>
      <c r="AQW108" s="298"/>
      <c r="AQX108" s="298"/>
      <c r="AQY108" s="298"/>
      <c r="AQZ108" s="298"/>
      <c r="ARA108" s="298"/>
      <c r="ARB108" s="298"/>
      <c r="ARC108" s="298"/>
      <c r="ARD108" s="298"/>
      <c r="ARE108" s="298"/>
      <c r="ARF108" s="298"/>
      <c r="ARG108" s="298"/>
      <c r="ARH108" s="298"/>
      <c r="ARI108" s="298"/>
      <c r="ARJ108" s="298"/>
      <c r="ARK108" s="298"/>
      <c r="ARL108" s="298"/>
      <c r="ARM108" s="298"/>
      <c r="ARN108" s="298"/>
      <c r="ARO108" s="298"/>
      <c r="ARP108" s="298"/>
      <c r="ARQ108" s="298"/>
      <c r="ARR108" s="298"/>
      <c r="ARS108" s="298"/>
      <c r="ART108" s="298"/>
      <c r="ARU108" s="298"/>
      <c r="ARV108" s="298"/>
      <c r="ARW108" s="298"/>
      <c r="ARX108" s="298"/>
      <c r="ARY108" s="298"/>
      <c r="ARZ108" s="298"/>
      <c r="ASA108" s="298"/>
      <c r="ASB108" s="298"/>
      <c r="ASC108" s="298"/>
      <c r="ASD108" s="298"/>
      <c r="ASE108" s="298"/>
      <c r="ASF108" s="298"/>
      <c r="ASG108" s="298"/>
      <c r="ASH108" s="298"/>
      <c r="ASI108" s="298"/>
      <c r="ASJ108" s="298"/>
      <c r="ASK108" s="298"/>
      <c r="ASL108" s="298"/>
      <c r="ASM108" s="298"/>
      <c r="ASN108" s="298"/>
      <c r="ASO108" s="298"/>
      <c r="ASP108" s="298"/>
      <c r="ASQ108" s="298"/>
      <c r="ASR108" s="298"/>
      <c r="ASS108" s="298"/>
      <c r="AST108" s="298"/>
      <c r="ASU108" s="298"/>
      <c r="ASV108" s="298"/>
      <c r="ASW108" s="298"/>
      <c r="ASX108" s="298"/>
      <c r="ASY108" s="298"/>
      <c r="ASZ108" s="298"/>
      <c r="ATA108" s="298"/>
      <c r="ATB108" s="298"/>
      <c r="ATC108" s="298"/>
      <c r="ATD108" s="298"/>
      <c r="ATE108" s="298"/>
      <c r="ATF108" s="298"/>
      <c r="ATG108" s="298"/>
      <c r="ATH108" s="298"/>
      <c r="ATI108" s="298"/>
      <c r="ATJ108" s="298"/>
      <c r="ATK108" s="298"/>
      <c r="ATL108" s="298"/>
      <c r="ATM108" s="298"/>
      <c r="ATN108" s="298"/>
      <c r="ATO108" s="298"/>
      <c r="ATP108" s="298"/>
      <c r="ATQ108" s="298"/>
      <c r="ATR108" s="298"/>
      <c r="ATS108" s="298"/>
      <c r="ATT108" s="298"/>
      <c r="ATU108" s="298"/>
      <c r="ATV108" s="298"/>
      <c r="ATW108" s="298"/>
      <c r="ATX108" s="298"/>
      <c r="ATY108" s="298"/>
      <c r="ATZ108" s="298"/>
      <c r="AUA108" s="298"/>
      <c r="AUB108" s="298"/>
      <c r="AUC108" s="298"/>
      <c r="AUD108" s="298"/>
      <c r="AUE108" s="298"/>
      <c r="AUF108" s="298"/>
      <c r="AUG108" s="298"/>
      <c r="AUH108" s="298"/>
      <c r="AUI108" s="298"/>
      <c r="AUJ108" s="298"/>
      <c r="AUK108" s="298"/>
      <c r="AUL108" s="298"/>
      <c r="AUM108" s="298"/>
      <c r="AUN108" s="298"/>
      <c r="AUO108" s="298"/>
      <c r="AUP108" s="298"/>
      <c r="AUQ108" s="298"/>
      <c r="AUR108" s="298"/>
      <c r="AUS108" s="298"/>
      <c r="AUT108" s="298"/>
      <c r="AUU108" s="298"/>
      <c r="AUV108" s="298"/>
      <c r="AUW108" s="298"/>
      <c r="AUX108" s="298"/>
      <c r="AUY108" s="298"/>
      <c r="AUZ108" s="298"/>
      <c r="AVA108" s="298"/>
      <c r="AVB108" s="298"/>
      <c r="AVC108" s="298"/>
      <c r="AVD108" s="298"/>
      <c r="AVE108" s="298"/>
      <c r="AVF108" s="298"/>
      <c r="AVG108" s="298"/>
      <c r="AVH108" s="298"/>
      <c r="AVI108" s="298"/>
      <c r="AVJ108" s="298"/>
      <c r="AVK108" s="298"/>
      <c r="AVL108" s="298"/>
      <c r="AVM108" s="298"/>
      <c r="AVN108" s="298"/>
      <c r="AVO108" s="298"/>
      <c r="AVP108" s="298"/>
      <c r="AVQ108" s="298"/>
      <c r="AVR108" s="298"/>
      <c r="AVS108" s="298"/>
      <c r="AVT108" s="298"/>
      <c r="AVU108" s="298"/>
      <c r="AVV108" s="298"/>
      <c r="AVW108" s="298"/>
      <c r="AVX108" s="298"/>
      <c r="AVY108" s="298"/>
      <c r="AVZ108" s="298"/>
      <c r="AWA108" s="298"/>
      <c r="AWB108" s="298"/>
      <c r="AWC108" s="298"/>
      <c r="AWD108" s="298"/>
      <c r="AWE108" s="298"/>
      <c r="AWF108" s="298"/>
      <c r="AWG108" s="298"/>
      <c r="AWH108" s="298"/>
      <c r="AWI108" s="298"/>
      <c r="AWJ108" s="298"/>
      <c r="AWK108" s="298"/>
      <c r="AWL108" s="298"/>
      <c r="AWM108" s="298"/>
      <c r="AWN108" s="298"/>
      <c r="AWO108" s="298"/>
      <c r="AWP108" s="298"/>
      <c r="AWQ108" s="298"/>
      <c r="AWR108" s="298"/>
      <c r="AWS108" s="298"/>
      <c r="AWT108" s="298"/>
      <c r="AWU108" s="298"/>
      <c r="AWV108" s="298"/>
      <c r="AWW108" s="298"/>
      <c r="AWX108" s="298"/>
      <c r="AWY108" s="298"/>
      <c r="AWZ108" s="298"/>
      <c r="AXA108" s="298"/>
      <c r="AXB108" s="298"/>
      <c r="AXC108" s="298"/>
      <c r="AXD108" s="298"/>
      <c r="AXE108" s="298"/>
      <c r="AXF108" s="298"/>
      <c r="AXG108" s="298"/>
      <c r="AXH108" s="298"/>
      <c r="AXI108" s="298"/>
      <c r="AXJ108" s="298"/>
      <c r="AXK108" s="298"/>
      <c r="AXL108" s="298"/>
      <c r="AXM108" s="298"/>
      <c r="AXN108" s="298"/>
      <c r="AXO108" s="298"/>
      <c r="AXP108" s="298"/>
      <c r="AXQ108" s="298"/>
      <c r="AXR108" s="298"/>
      <c r="AXS108" s="298"/>
      <c r="AXT108" s="298"/>
      <c r="AXU108" s="298"/>
      <c r="AXV108" s="298"/>
      <c r="AXW108" s="298"/>
      <c r="AXX108" s="298"/>
      <c r="AXY108" s="298"/>
      <c r="AXZ108" s="298"/>
      <c r="AYA108" s="298"/>
      <c r="AYB108" s="298"/>
      <c r="AYC108" s="298"/>
      <c r="AYD108" s="298"/>
      <c r="AYE108" s="298"/>
      <c r="AYF108" s="298"/>
      <c r="AYG108" s="298"/>
      <c r="AYH108" s="298"/>
      <c r="AYI108" s="298"/>
      <c r="AYJ108" s="298"/>
      <c r="AYK108" s="298"/>
      <c r="AYL108" s="298"/>
      <c r="AYM108" s="298"/>
      <c r="AYN108" s="298"/>
      <c r="AYO108" s="298"/>
      <c r="AYP108" s="298"/>
      <c r="AYQ108" s="298"/>
      <c r="AYR108" s="298"/>
      <c r="AYS108" s="298"/>
      <c r="AYT108" s="298"/>
      <c r="AYU108" s="298"/>
      <c r="AYV108" s="298"/>
      <c r="AYW108" s="298"/>
      <c r="AYX108" s="298"/>
      <c r="AYY108" s="298"/>
      <c r="AYZ108" s="298"/>
      <c r="AZA108" s="298"/>
      <c r="AZB108" s="298"/>
      <c r="AZC108" s="298"/>
      <c r="AZD108" s="298"/>
      <c r="AZE108" s="298"/>
      <c r="AZF108" s="298"/>
      <c r="AZG108" s="298"/>
      <c r="AZH108" s="298"/>
      <c r="AZI108" s="298"/>
      <c r="AZJ108" s="298"/>
      <c r="AZK108" s="298"/>
      <c r="AZL108" s="298"/>
      <c r="AZM108" s="298"/>
      <c r="AZN108" s="298"/>
      <c r="AZO108" s="298"/>
      <c r="AZP108" s="298"/>
      <c r="AZQ108" s="298"/>
      <c r="AZR108" s="298"/>
      <c r="AZS108" s="298"/>
      <c r="AZT108" s="298"/>
      <c r="AZU108" s="298"/>
      <c r="AZV108" s="298"/>
      <c r="AZW108" s="298"/>
      <c r="AZX108" s="298"/>
      <c r="AZY108" s="298"/>
      <c r="AZZ108" s="298"/>
      <c r="BAA108" s="298"/>
      <c r="BAB108" s="298"/>
      <c r="BAC108" s="298"/>
      <c r="BAD108" s="298"/>
      <c r="BAE108" s="298"/>
      <c r="BAF108" s="298"/>
      <c r="BAG108" s="298"/>
      <c r="BAH108" s="298"/>
      <c r="BAI108" s="298"/>
      <c r="BAJ108" s="298"/>
      <c r="BAK108" s="298"/>
      <c r="BAL108" s="298"/>
      <c r="BAM108" s="298"/>
      <c r="BAN108" s="298"/>
      <c r="BAO108" s="298"/>
      <c r="BAP108" s="298"/>
      <c r="BAQ108" s="298"/>
      <c r="BAR108" s="298"/>
      <c r="BAS108" s="298"/>
      <c r="BAT108" s="298"/>
      <c r="BAU108" s="298"/>
      <c r="BAV108" s="298"/>
      <c r="BAW108" s="298"/>
      <c r="BAX108" s="298"/>
      <c r="BAY108" s="298"/>
      <c r="BAZ108" s="298"/>
      <c r="BBA108" s="298"/>
      <c r="BBB108" s="298"/>
      <c r="BBC108" s="298"/>
      <c r="BBD108" s="298"/>
      <c r="BBE108" s="298"/>
      <c r="BBF108" s="298"/>
      <c r="BBG108" s="298"/>
      <c r="BBH108" s="298"/>
      <c r="BBI108" s="298"/>
      <c r="BBJ108" s="298"/>
      <c r="BBK108" s="298"/>
      <c r="BBL108" s="298"/>
      <c r="BBM108" s="298"/>
      <c r="BBN108" s="298"/>
      <c r="BBO108" s="298"/>
      <c r="BBP108" s="298"/>
      <c r="BBQ108" s="298"/>
      <c r="BBR108" s="298"/>
      <c r="BBS108" s="298"/>
      <c r="BBT108" s="298"/>
      <c r="BBU108" s="298"/>
      <c r="BBV108" s="298"/>
      <c r="BBW108" s="298"/>
      <c r="BBX108" s="298"/>
      <c r="BBY108" s="298"/>
      <c r="BBZ108" s="298"/>
      <c r="BCA108" s="298"/>
      <c r="BCB108" s="298"/>
      <c r="BCC108" s="298"/>
      <c r="BCD108" s="298"/>
      <c r="BCE108" s="298"/>
      <c r="BCF108" s="298"/>
      <c r="BCG108" s="298"/>
      <c r="BCH108" s="298"/>
      <c r="BCI108" s="298"/>
      <c r="BCJ108" s="298"/>
      <c r="BCK108" s="298"/>
      <c r="BCL108" s="298"/>
      <c r="BCM108" s="298"/>
      <c r="BCN108" s="298"/>
      <c r="BCO108" s="298"/>
      <c r="BCP108" s="298"/>
      <c r="BCQ108" s="298"/>
      <c r="BCR108" s="298"/>
      <c r="BCS108" s="298"/>
      <c r="BCT108" s="298"/>
      <c r="BCU108" s="298"/>
      <c r="BCV108" s="298"/>
      <c r="BCW108" s="298"/>
      <c r="BCX108" s="298"/>
      <c r="BCY108" s="298"/>
      <c r="BCZ108" s="298"/>
      <c r="BDA108" s="298"/>
      <c r="BDB108" s="298"/>
      <c r="BDC108" s="298"/>
      <c r="BDD108" s="298"/>
      <c r="BDE108" s="298"/>
      <c r="BDF108" s="298"/>
      <c r="BDG108" s="298"/>
      <c r="BDH108" s="298"/>
      <c r="BDI108" s="298"/>
      <c r="BDJ108" s="298"/>
      <c r="BDK108" s="298"/>
      <c r="BDL108" s="298"/>
      <c r="BDM108" s="298"/>
      <c r="BDN108" s="298"/>
      <c r="BDO108" s="298"/>
      <c r="BDP108" s="298"/>
      <c r="BDQ108" s="298"/>
      <c r="BDR108" s="298"/>
      <c r="BDS108" s="298"/>
      <c r="BDT108" s="298"/>
      <c r="BDU108" s="298"/>
      <c r="BDV108" s="298"/>
      <c r="BDW108" s="298"/>
      <c r="BDX108" s="298"/>
      <c r="BDY108" s="298"/>
      <c r="BDZ108" s="298"/>
      <c r="BEA108" s="298"/>
      <c r="BEB108" s="298"/>
      <c r="BEC108" s="298"/>
      <c r="BED108" s="298"/>
      <c r="BEE108" s="298"/>
      <c r="BEF108" s="298"/>
      <c r="BEG108" s="298"/>
      <c r="BEH108" s="298"/>
      <c r="BEI108" s="298"/>
      <c r="BEJ108" s="298"/>
      <c r="BEK108" s="298"/>
      <c r="BEL108" s="298"/>
      <c r="BEM108" s="298"/>
      <c r="BEN108" s="298"/>
      <c r="BEO108" s="298"/>
      <c r="BEP108" s="298"/>
      <c r="BEQ108" s="298"/>
      <c r="BER108" s="298"/>
      <c r="BES108" s="298"/>
      <c r="BET108" s="298"/>
      <c r="BEU108" s="298"/>
      <c r="BEV108" s="298"/>
      <c r="BEW108" s="298"/>
      <c r="BEX108" s="298"/>
      <c r="BEY108" s="298"/>
      <c r="BEZ108" s="298"/>
      <c r="BFA108" s="298"/>
      <c r="BFB108" s="298"/>
      <c r="BFC108" s="298"/>
      <c r="BFD108" s="298"/>
      <c r="BFE108" s="298"/>
      <c r="BFF108" s="298"/>
      <c r="BFG108" s="298"/>
      <c r="BFH108" s="298"/>
      <c r="BFI108" s="298"/>
      <c r="BFJ108" s="298"/>
      <c r="BFK108" s="298"/>
      <c r="BFL108" s="298"/>
      <c r="BFM108" s="298"/>
      <c r="BFN108" s="298"/>
      <c r="BFO108" s="298"/>
      <c r="BFP108" s="298"/>
      <c r="BFQ108" s="298"/>
      <c r="BFR108" s="298"/>
      <c r="BFS108" s="298"/>
      <c r="BFT108" s="298"/>
      <c r="BFU108" s="298"/>
      <c r="BFV108" s="298"/>
      <c r="BFW108" s="298"/>
      <c r="BFX108" s="298"/>
      <c r="BFY108" s="298"/>
      <c r="BFZ108" s="298"/>
      <c r="BGA108" s="298"/>
      <c r="BGB108" s="298"/>
      <c r="BGC108" s="298"/>
      <c r="BGD108" s="298"/>
      <c r="BGE108" s="298"/>
      <c r="BGF108" s="298"/>
      <c r="BGG108" s="298"/>
      <c r="BGH108" s="298"/>
      <c r="BGI108" s="298"/>
      <c r="BGJ108" s="298"/>
      <c r="BGK108" s="298"/>
      <c r="BGL108" s="298"/>
      <c r="BGM108" s="298"/>
      <c r="BGN108" s="298"/>
      <c r="BGO108" s="298"/>
      <c r="BGP108" s="298"/>
      <c r="BGQ108" s="298"/>
      <c r="BGR108" s="298"/>
      <c r="BGS108" s="298"/>
      <c r="BGT108" s="298"/>
      <c r="BGU108" s="298"/>
      <c r="BGV108" s="298"/>
      <c r="BGW108" s="298"/>
      <c r="BGX108" s="298"/>
      <c r="BGY108" s="298"/>
      <c r="BGZ108" s="298"/>
      <c r="BHA108" s="298"/>
      <c r="BHB108" s="298"/>
      <c r="BHC108" s="298"/>
      <c r="BHD108" s="298"/>
      <c r="BHE108" s="298"/>
      <c r="BHF108" s="298"/>
      <c r="BHG108" s="298"/>
      <c r="BHH108" s="298"/>
      <c r="BHI108" s="298"/>
      <c r="BHJ108" s="298"/>
      <c r="BHK108" s="298"/>
      <c r="BHL108" s="298"/>
      <c r="BHM108" s="298"/>
      <c r="BHN108" s="298"/>
      <c r="BHO108" s="298"/>
      <c r="BHP108" s="298"/>
      <c r="BHQ108" s="298"/>
      <c r="BHR108" s="298"/>
      <c r="BHS108" s="298"/>
      <c r="BHT108" s="298"/>
      <c r="BHU108" s="298"/>
      <c r="BHV108" s="298"/>
      <c r="BHW108" s="298"/>
      <c r="BHX108" s="298"/>
      <c r="BHY108" s="298"/>
      <c r="BHZ108" s="298"/>
      <c r="BIA108" s="298"/>
      <c r="BIB108" s="298"/>
      <c r="BIC108" s="298"/>
      <c r="BID108" s="298"/>
      <c r="BIE108" s="298"/>
      <c r="BIF108" s="298"/>
      <c r="BIG108" s="298"/>
      <c r="BIH108" s="298"/>
      <c r="BII108" s="298"/>
      <c r="BIJ108" s="298"/>
      <c r="BIK108" s="298"/>
      <c r="BIL108" s="298"/>
      <c r="BIM108" s="298"/>
      <c r="BIN108" s="298"/>
      <c r="BIO108" s="298"/>
      <c r="BIP108" s="298"/>
      <c r="BIQ108" s="298"/>
      <c r="BIR108" s="298"/>
      <c r="BIS108" s="298"/>
      <c r="BIT108" s="298"/>
      <c r="BIU108" s="298"/>
      <c r="BIV108" s="298"/>
      <c r="BIW108" s="298"/>
      <c r="BIX108" s="298"/>
      <c r="BIY108" s="298"/>
      <c r="BIZ108" s="298"/>
      <c r="BJA108" s="298"/>
      <c r="BJB108" s="298"/>
      <c r="BJC108" s="298"/>
      <c r="BJD108" s="298"/>
      <c r="BJE108" s="298"/>
      <c r="BJF108" s="298"/>
      <c r="BJG108" s="298"/>
      <c r="BJH108" s="298"/>
      <c r="BJI108" s="298"/>
      <c r="BJJ108" s="298"/>
      <c r="BJK108" s="298"/>
      <c r="BJL108" s="298"/>
      <c r="BJM108" s="298"/>
      <c r="BJN108" s="298"/>
      <c r="BJO108" s="298"/>
      <c r="BJP108" s="298"/>
      <c r="BJQ108" s="298"/>
      <c r="BJR108" s="298"/>
      <c r="BJS108" s="298"/>
      <c r="BJT108" s="298"/>
      <c r="BJU108" s="298"/>
      <c r="BJV108" s="298"/>
      <c r="BJW108" s="298"/>
      <c r="BJX108" s="298"/>
      <c r="BJY108" s="298"/>
      <c r="BJZ108" s="298"/>
      <c r="BKA108" s="298"/>
      <c r="BKB108" s="298"/>
      <c r="BKC108" s="298"/>
      <c r="BKD108" s="298"/>
      <c r="BKE108" s="298"/>
      <c r="BKF108" s="298"/>
      <c r="BKG108" s="298"/>
      <c r="BKH108" s="298"/>
      <c r="BKI108" s="298"/>
      <c r="BKJ108" s="298"/>
      <c r="BKK108" s="298"/>
      <c r="BKL108" s="298"/>
      <c r="BKM108" s="298"/>
      <c r="BKN108" s="298"/>
      <c r="BKO108" s="298"/>
      <c r="BKP108" s="298"/>
      <c r="BKQ108" s="298"/>
      <c r="BKR108" s="298"/>
      <c r="BKS108" s="298"/>
      <c r="BKT108" s="298"/>
      <c r="BKU108" s="298"/>
      <c r="BKV108" s="298"/>
      <c r="BKW108" s="298"/>
      <c r="BKX108" s="298"/>
      <c r="BKY108" s="298"/>
      <c r="BKZ108" s="298"/>
      <c r="BLA108" s="298"/>
      <c r="BLB108" s="298"/>
      <c r="BLC108" s="298"/>
      <c r="BLD108" s="298"/>
      <c r="BLE108" s="298"/>
      <c r="BLF108" s="298"/>
      <c r="BLG108" s="298"/>
      <c r="BLH108" s="298"/>
      <c r="BLI108" s="298"/>
      <c r="BLJ108" s="298"/>
      <c r="BLK108" s="298"/>
      <c r="BLL108" s="298"/>
      <c r="BLM108" s="298"/>
      <c r="BLN108" s="298"/>
      <c r="BLO108" s="298"/>
      <c r="BLP108" s="298"/>
      <c r="BLQ108" s="298"/>
      <c r="BLR108" s="298"/>
      <c r="BLS108" s="298"/>
      <c r="BLT108" s="298"/>
      <c r="BLU108" s="298"/>
      <c r="BLV108" s="298"/>
      <c r="BLW108" s="298"/>
      <c r="BLX108" s="298"/>
      <c r="BLY108" s="298"/>
      <c r="BLZ108" s="298"/>
      <c r="BMA108" s="298"/>
      <c r="BMB108" s="298"/>
      <c r="BMC108" s="298"/>
      <c r="BMD108" s="298"/>
      <c r="BME108" s="298"/>
      <c r="BMF108" s="298"/>
      <c r="BMG108" s="298"/>
      <c r="BMH108" s="298"/>
      <c r="BMI108" s="298"/>
      <c r="BMJ108" s="298"/>
      <c r="BMK108" s="298"/>
      <c r="BML108" s="298"/>
      <c r="BMM108" s="298"/>
      <c r="BMN108" s="298"/>
      <c r="BMO108" s="298"/>
      <c r="BMP108" s="298"/>
      <c r="BMQ108" s="298"/>
      <c r="BMR108" s="298"/>
      <c r="BMS108" s="298"/>
      <c r="BMT108" s="298"/>
      <c r="BMU108" s="298"/>
      <c r="BMV108" s="298"/>
      <c r="BMW108" s="298"/>
      <c r="BMX108" s="298"/>
      <c r="BMY108" s="298"/>
      <c r="BMZ108" s="298"/>
      <c r="BNA108" s="298"/>
      <c r="BNB108" s="298"/>
      <c r="BNC108" s="298"/>
      <c r="BND108" s="298"/>
      <c r="BNE108" s="298"/>
      <c r="BNF108" s="298"/>
      <c r="BNG108" s="298"/>
      <c r="BNH108" s="298"/>
      <c r="BNI108" s="298"/>
      <c r="BNJ108" s="298"/>
      <c r="BNK108" s="298"/>
      <c r="BNL108" s="298"/>
      <c r="BNM108" s="298"/>
      <c r="BNN108" s="298"/>
      <c r="BNO108" s="298"/>
      <c r="BNP108" s="298"/>
      <c r="BNQ108" s="298"/>
      <c r="BNR108" s="298"/>
      <c r="BNS108" s="298"/>
      <c r="BNT108" s="298"/>
      <c r="BNU108" s="298"/>
      <c r="BNV108" s="298"/>
      <c r="BNW108" s="298"/>
      <c r="BNX108" s="298"/>
      <c r="BNY108" s="298"/>
      <c r="BNZ108" s="298"/>
      <c r="BOA108" s="298"/>
      <c r="BOB108" s="298"/>
      <c r="BOC108" s="298"/>
      <c r="BOD108" s="298"/>
      <c r="BOE108" s="298"/>
      <c r="BOF108" s="298"/>
      <c r="BOG108" s="298"/>
      <c r="BOH108" s="298"/>
      <c r="BOI108" s="298"/>
      <c r="BOJ108" s="298"/>
      <c r="BOK108" s="298"/>
      <c r="BOL108" s="298"/>
      <c r="BOM108" s="298"/>
      <c r="BON108" s="298"/>
      <c r="BOO108" s="298"/>
      <c r="BOP108" s="298"/>
      <c r="BOQ108" s="298"/>
      <c r="BOR108" s="298"/>
      <c r="BOS108" s="298"/>
      <c r="BOT108" s="298"/>
      <c r="BOU108" s="298"/>
      <c r="BOV108" s="298"/>
      <c r="BOW108" s="298"/>
      <c r="BOX108" s="298"/>
      <c r="BOY108" s="298"/>
      <c r="BOZ108" s="298"/>
      <c r="BPA108" s="298"/>
      <c r="BPB108" s="298"/>
      <c r="BPC108" s="298"/>
      <c r="BPD108" s="298"/>
      <c r="BPE108" s="298"/>
      <c r="BPF108" s="298"/>
      <c r="BPG108" s="298"/>
      <c r="BPH108" s="298"/>
      <c r="BPI108" s="298"/>
      <c r="BPJ108" s="298"/>
      <c r="BPK108" s="298"/>
      <c r="BPL108" s="298"/>
      <c r="BPM108" s="298"/>
      <c r="BPN108" s="298"/>
      <c r="BPO108" s="298"/>
      <c r="BPP108" s="298"/>
      <c r="BPQ108" s="298"/>
      <c r="BPR108" s="298"/>
      <c r="BPS108" s="298"/>
      <c r="BPT108" s="298"/>
      <c r="BPU108" s="298"/>
      <c r="BPV108" s="298"/>
      <c r="BPW108" s="298"/>
      <c r="BPX108" s="298"/>
      <c r="BPY108" s="298"/>
      <c r="BPZ108" s="298"/>
      <c r="BQA108" s="298"/>
      <c r="BQB108" s="298"/>
      <c r="BQC108" s="298"/>
      <c r="BQD108" s="298"/>
      <c r="BQE108" s="298"/>
      <c r="BQF108" s="298"/>
      <c r="BQG108" s="298"/>
      <c r="BQH108" s="298"/>
      <c r="BQI108" s="298"/>
      <c r="BQJ108" s="298"/>
      <c r="BQK108" s="298"/>
      <c r="BQL108" s="298"/>
      <c r="BQM108" s="298"/>
      <c r="BQN108" s="298"/>
      <c r="BQO108" s="298"/>
      <c r="BQP108" s="298"/>
      <c r="BQQ108" s="298"/>
      <c r="BQR108" s="298"/>
      <c r="BQS108" s="298"/>
      <c r="BQT108" s="298"/>
      <c r="BQU108" s="298"/>
      <c r="BQV108" s="298"/>
      <c r="BQW108" s="298"/>
      <c r="BQX108" s="298"/>
      <c r="BQY108" s="298"/>
      <c r="BQZ108" s="298"/>
      <c r="BRA108" s="298"/>
      <c r="BRB108" s="298"/>
      <c r="BRC108" s="298"/>
      <c r="BRD108" s="298"/>
      <c r="BRE108" s="298"/>
      <c r="BRF108" s="298"/>
      <c r="BRG108" s="298"/>
      <c r="BRH108" s="298"/>
      <c r="BRI108" s="298"/>
      <c r="BRJ108" s="298"/>
      <c r="BRK108" s="298"/>
      <c r="BRL108" s="298"/>
      <c r="BRM108" s="298"/>
      <c r="BRN108" s="298"/>
      <c r="BRO108" s="298"/>
      <c r="BRP108" s="298"/>
      <c r="BRQ108" s="298"/>
      <c r="BRR108" s="298"/>
      <c r="BRS108" s="298"/>
      <c r="BRT108" s="298"/>
      <c r="BRU108" s="298"/>
      <c r="BRV108" s="298"/>
      <c r="BRW108" s="298"/>
      <c r="BRX108" s="298"/>
      <c r="BRY108" s="298"/>
      <c r="BRZ108" s="298"/>
      <c r="BSA108" s="298"/>
      <c r="BSB108" s="298"/>
      <c r="BSC108" s="298"/>
      <c r="BSD108" s="298"/>
      <c r="BSE108" s="298"/>
      <c r="BSF108" s="298"/>
      <c r="BSG108" s="298"/>
      <c r="BSH108" s="298"/>
      <c r="BSI108" s="298"/>
      <c r="BSJ108" s="298"/>
      <c r="BSK108" s="298"/>
      <c r="BSL108" s="298"/>
      <c r="BSM108" s="298"/>
      <c r="BSN108" s="298"/>
      <c r="BSO108" s="298"/>
      <c r="BSP108" s="298"/>
      <c r="BSQ108" s="298"/>
      <c r="BSR108" s="298"/>
      <c r="BSS108" s="298"/>
      <c r="BST108" s="298"/>
      <c r="BSU108" s="298"/>
      <c r="BSV108" s="298"/>
      <c r="BSW108" s="298"/>
      <c r="BSX108" s="298"/>
      <c r="BSY108" s="298"/>
      <c r="BSZ108" s="298"/>
      <c r="BTA108" s="298"/>
      <c r="BTB108" s="298"/>
      <c r="BTC108" s="298"/>
      <c r="BTD108" s="298"/>
      <c r="BTE108" s="298"/>
      <c r="BTF108" s="298"/>
      <c r="BTG108" s="298"/>
      <c r="BTH108" s="298"/>
      <c r="BTI108" s="298"/>
      <c r="BTJ108" s="298"/>
      <c r="BTK108" s="298"/>
      <c r="BTL108" s="298"/>
      <c r="BTM108" s="298"/>
      <c r="BTN108" s="298"/>
      <c r="BTO108" s="298"/>
      <c r="BTP108" s="298"/>
      <c r="BTQ108" s="298"/>
      <c r="BTR108" s="298"/>
      <c r="BTS108" s="298"/>
      <c r="BTT108" s="298"/>
      <c r="BTU108" s="298"/>
      <c r="BTV108" s="298"/>
      <c r="BTW108" s="298"/>
      <c r="BTX108" s="298"/>
      <c r="BTY108" s="298"/>
      <c r="BTZ108" s="298"/>
      <c r="BUA108" s="298"/>
      <c r="BUB108" s="298"/>
      <c r="BUC108" s="298"/>
      <c r="BUD108" s="298"/>
      <c r="BUE108" s="298"/>
      <c r="BUF108" s="298"/>
      <c r="BUG108" s="298"/>
      <c r="BUH108" s="298"/>
      <c r="BUI108" s="298"/>
      <c r="BUJ108" s="298"/>
      <c r="BUK108" s="298"/>
      <c r="BUL108" s="298"/>
      <c r="BUM108" s="298"/>
      <c r="BUN108" s="298"/>
      <c r="BUO108" s="298"/>
      <c r="BUP108" s="298"/>
      <c r="BUQ108" s="298"/>
      <c r="BUR108" s="298"/>
      <c r="BUS108" s="298"/>
      <c r="BUT108" s="298"/>
      <c r="BUU108" s="298"/>
      <c r="BUV108" s="298"/>
      <c r="BUW108" s="298"/>
      <c r="BUX108" s="298"/>
      <c r="BUY108" s="298"/>
      <c r="BUZ108" s="298"/>
      <c r="BVA108" s="298"/>
      <c r="BVB108" s="298"/>
      <c r="BVC108" s="298"/>
      <c r="BVD108" s="298"/>
      <c r="BVE108" s="298"/>
      <c r="BVF108" s="298"/>
      <c r="BVG108" s="298"/>
      <c r="BVH108" s="298"/>
      <c r="BVI108" s="298"/>
      <c r="BVJ108" s="298"/>
      <c r="BVK108" s="298"/>
      <c r="BVL108" s="298"/>
      <c r="BVM108" s="298"/>
      <c r="BVN108" s="298"/>
      <c r="BVO108" s="298"/>
      <c r="BVP108" s="298"/>
      <c r="BVQ108" s="298"/>
      <c r="BVR108" s="298"/>
      <c r="BVS108" s="298"/>
      <c r="BVT108" s="298"/>
      <c r="BVU108" s="298"/>
      <c r="BVV108" s="298"/>
      <c r="BVW108" s="298"/>
      <c r="BVX108" s="298"/>
      <c r="BVY108" s="298"/>
      <c r="BVZ108" s="298"/>
      <c r="BWA108" s="298"/>
      <c r="BWB108" s="298"/>
      <c r="BWC108" s="298"/>
      <c r="BWD108" s="298"/>
      <c r="BWE108" s="298"/>
      <c r="BWF108" s="298"/>
      <c r="BWG108" s="298"/>
      <c r="BWH108" s="298"/>
      <c r="BWI108" s="298"/>
      <c r="BWJ108" s="298"/>
      <c r="BWK108" s="298"/>
      <c r="BWL108" s="298"/>
      <c r="BWM108" s="298"/>
      <c r="BWN108" s="298"/>
      <c r="BWO108" s="298"/>
      <c r="BWP108" s="298"/>
      <c r="BWQ108" s="298"/>
      <c r="BWR108" s="298"/>
      <c r="BWS108" s="298"/>
      <c r="BWT108" s="298"/>
      <c r="BWU108" s="298"/>
      <c r="BWV108" s="298"/>
      <c r="BWW108" s="298"/>
      <c r="BWX108" s="298"/>
      <c r="BWY108" s="298"/>
      <c r="BWZ108" s="298"/>
      <c r="BXA108" s="298"/>
      <c r="BXB108" s="298"/>
      <c r="BXC108" s="298"/>
      <c r="BXD108" s="298"/>
      <c r="BXE108" s="298"/>
      <c r="BXF108" s="298"/>
      <c r="BXG108" s="298"/>
      <c r="BXH108" s="298"/>
      <c r="BXI108" s="298"/>
      <c r="BXJ108" s="298"/>
      <c r="BXK108" s="298"/>
      <c r="BXL108" s="298"/>
      <c r="BXM108" s="298"/>
      <c r="BXN108" s="298"/>
      <c r="BXO108" s="298"/>
      <c r="BXP108" s="298"/>
      <c r="BXQ108" s="298"/>
      <c r="BXR108" s="298"/>
      <c r="BXS108" s="298"/>
      <c r="BXT108" s="298"/>
      <c r="BXU108" s="298"/>
      <c r="BXV108" s="298"/>
      <c r="BXW108" s="298"/>
      <c r="BXX108" s="298"/>
      <c r="BXY108" s="298"/>
      <c r="BXZ108" s="298"/>
      <c r="BYA108" s="298"/>
      <c r="BYB108" s="298"/>
      <c r="BYC108" s="298"/>
      <c r="BYD108" s="298"/>
      <c r="BYE108" s="298"/>
      <c r="BYF108" s="298"/>
      <c r="BYG108" s="298"/>
      <c r="BYH108" s="298"/>
      <c r="BYI108" s="298"/>
      <c r="BYJ108" s="298"/>
      <c r="BYK108" s="298"/>
      <c r="BYL108" s="298"/>
      <c r="BYM108" s="298"/>
      <c r="BYN108" s="298"/>
      <c r="BYO108" s="298"/>
      <c r="BYP108" s="298"/>
      <c r="BYQ108" s="298"/>
      <c r="BYR108" s="298"/>
      <c r="BYS108" s="298"/>
      <c r="BYT108" s="298"/>
      <c r="BYU108" s="298"/>
      <c r="BYV108" s="298"/>
      <c r="BYW108" s="298"/>
      <c r="BYX108" s="298"/>
      <c r="BYY108" s="298"/>
      <c r="BYZ108" s="298"/>
      <c r="BZA108" s="298"/>
      <c r="BZB108" s="298"/>
      <c r="BZC108" s="298"/>
      <c r="BZD108" s="298"/>
      <c r="BZE108" s="298"/>
      <c r="BZF108" s="298"/>
      <c r="BZG108" s="298"/>
      <c r="BZH108" s="298"/>
      <c r="BZI108" s="298"/>
      <c r="BZJ108" s="298"/>
      <c r="BZK108" s="298"/>
      <c r="BZL108" s="298"/>
      <c r="BZM108" s="298"/>
      <c r="BZN108" s="298"/>
      <c r="BZO108" s="298"/>
      <c r="BZP108" s="298"/>
      <c r="BZQ108" s="298"/>
      <c r="BZR108" s="298"/>
      <c r="BZS108" s="298"/>
      <c r="BZT108" s="298"/>
      <c r="BZU108" s="298"/>
      <c r="BZV108" s="298"/>
      <c r="BZW108" s="298"/>
      <c r="BZX108" s="298"/>
      <c r="BZY108" s="298"/>
      <c r="BZZ108" s="298"/>
      <c r="CAA108" s="298"/>
      <c r="CAB108" s="298"/>
      <c r="CAC108" s="298"/>
      <c r="CAD108" s="298"/>
      <c r="CAE108" s="298"/>
      <c r="CAF108" s="298"/>
      <c r="CAG108" s="298"/>
      <c r="CAH108" s="298"/>
      <c r="CAI108" s="298"/>
      <c r="CAJ108" s="298"/>
      <c r="CAK108" s="298"/>
      <c r="CAL108" s="298"/>
      <c r="CAM108" s="298"/>
      <c r="CAN108" s="298"/>
      <c r="CAO108" s="298"/>
      <c r="CAP108" s="298"/>
      <c r="CAQ108" s="298"/>
      <c r="CAR108" s="298"/>
      <c r="CAS108" s="298"/>
      <c r="CAT108" s="298"/>
      <c r="CAU108" s="298"/>
      <c r="CAV108" s="298"/>
      <c r="CAW108" s="298"/>
      <c r="CAX108" s="298"/>
      <c r="CAY108" s="298"/>
      <c r="CAZ108" s="298"/>
      <c r="CBA108" s="298"/>
      <c r="CBB108" s="298"/>
      <c r="CBC108" s="298"/>
      <c r="CBD108" s="298"/>
      <c r="CBE108" s="298"/>
      <c r="CBF108" s="298"/>
      <c r="CBG108" s="298"/>
      <c r="CBH108" s="298"/>
      <c r="CBI108" s="298"/>
      <c r="CBJ108" s="298"/>
      <c r="CBK108" s="298"/>
      <c r="CBL108" s="298"/>
      <c r="CBM108" s="298"/>
      <c r="CBN108" s="298"/>
      <c r="CBO108" s="298"/>
      <c r="CBP108" s="298"/>
      <c r="CBQ108" s="298"/>
      <c r="CBR108" s="298"/>
      <c r="CBS108" s="298"/>
      <c r="CBT108" s="298"/>
      <c r="CBU108" s="298"/>
      <c r="CBV108" s="298"/>
      <c r="CBW108" s="298"/>
      <c r="CBX108" s="298"/>
      <c r="CBY108" s="298"/>
      <c r="CBZ108" s="298"/>
      <c r="CCA108" s="298"/>
      <c r="CCB108" s="298"/>
      <c r="CCC108" s="298"/>
      <c r="CCD108" s="298"/>
      <c r="CCE108" s="298"/>
      <c r="CCF108" s="298"/>
      <c r="CCG108" s="298"/>
      <c r="CCH108" s="298"/>
      <c r="CCI108" s="298"/>
      <c r="CCJ108" s="298"/>
      <c r="CCK108" s="298"/>
      <c r="CCL108" s="298"/>
      <c r="CCM108" s="298"/>
      <c r="CCN108" s="298"/>
      <c r="CCO108" s="298"/>
      <c r="CCP108" s="298"/>
      <c r="CCQ108" s="298"/>
      <c r="CCR108" s="298"/>
      <c r="CCS108" s="298"/>
      <c r="CCT108" s="298"/>
      <c r="CCU108" s="298"/>
      <c r="CCV108" s="298"/>
      <c r="CCW108" s="298"/>
      <c r="CCX108" s="298"/>
      <c r="CCY108" s="298"/>
      <c r="CCZ108" s="298"/>
      <c r="CDA108" s="298"/>
      <c r="CDB108" s="298"/>
      <c r="CDC108" s="298"/>
      <c r="CDD108" s="298"/>
      <c r="CDE108" s="298"/>
      <c r="CDF108" s="298"/>
      <c r="CDG108" s="298"/>
      <c r="CDH108" s="298"/>
      <c r="CDI108" s="298"/>
      <c r="CDJ108" s="298"/>
      <c r="CDK108" s="298"/>
      <c r="CDL108" s="298"/>
      <c r="CDM108" s="298"/>
      <c r="CDN108" s="298"/>
      <c r="CDO108" s="298"/>
      <c r="CDP108" s="298"/>
      <c r="CDQ108" s="298"/>
      <c r="CDR108" s="298"/>
      <c r="CDS108" s="298"/>
      <c r="CDT108" s="298"/>
      <c r="CDU108" s="298"/>
      <c r="CDV108" s="298"/>
      <c r="CDW108" s="298"/>
      <c r="CDX108" s="298"/>
      <c r="CDY108" s="298"/>
      <c r="CDZ108" s="298"/>
      <c r="CEA108" s="298"/>
      <c r="CEB108" s="298"/>
      <c r="CEC108" s="298"/>
      <c r="CED108" s="298"/>
      <c r="CEE108" s="298"/>
      <c r="CEF108" s="298"/>
      <c r="CEG108" s="298"/>
      <c r="CEH108" s="298"/>
      <c r="CEI108" s="298"/>
      <c r="CEJ108" s="298"/>
      <c r="CEK108" s="298"/>
      <c r="CEL108" s="298"/>
      <c r="CEM108" s="298"/>
      <c r="CEN108" s="298"/>
      <c r="CEO108" s="298"/>
      <c r="CEP108" s="298"/>
      <c r="CEQ108" s="298"/>
      <c r="CER108" s="298"/>
      <c r="CES108" s="298"/>
      <c r="CET108" s="298"/>
      <c r="CEU108" s="298"/>
      <c r="CEV108" s="298"/>
      <c r="CEW108" s="298"/>
      <c r="CEX108" s="298"/>
      <c r="CEY108" s="298"/>
      <c r="CEZ108" s="298"/>
      <c r="CFA108" s="298"/>
      <c r="CFB108" s="298"/>
      <c r="CFC108" s="298"/>
      <c r="CFD108" s="298"/>
      <c r="CFE108" s="298"/>
      <c r="CFF108" s="298"/>
      <c r="CFG108" s="298"/>
      <c r="CFH108" s="298"/>
      <c r="CFI108" s="298"/>
      <c r="CFJ108" s="298"/>
      <c r="CFK108" s="298"/>
      <c r="CFL108" s="298"/>
      <c r="CFM108" s="298"/>
      <c r="CFN108" s="298"/>
      <c r="CFO108" s="298"/>
      <c r="CFP108" s="298"/>
      <c r="CFQ108" s="298"/>
      <c r="CFR108" s="298"/>
      <c r="CFS108" s="298"/>
      <c r="CFT108" s="298"/>
      <c r="CFU108" s="298"/>
      <c r="CFV108" s="298"/>
      <c r="CFW108" s="298"/>
      <c r="CFX108" s="298"/>
      <c r="CFY108" s="298"/>
      <c r="CFZ108" s="298"/>
      <c r="CGA108" s="298"/>
      <c r="CGB108" s="298"/>
      <c r="CGC108" s="298"/>
      <c r="CGD108" s="298"/>
      <c r="CGE108" s="298"/>
      <c r="CGF108" s="298"/>
      <c r="CGG108" s="298"/>
      <c r="CGH108" s="298"/>
      <c r="CGI108" s="298"/>
      <c r="CGJ108" s="298"/>
      <c r="CGK108" s="298"/>
      <c r="CGL108" s="298"/>
      <c r="CGM108" s="298"/>
      <c r="CGN108" s="298"/>
      <c r="CGO108" s="298"/>
      <c r="CGP108" s="298"/>
      <c r="CGQ108" s="298"/>
      <c r="CGR108" s="298"/>
      <c r="CGS108" s="298"/>
      <c r="CGT108" s="298"/>
      <c r="CGU108" s="298"/>
      <c r="CGV108" s="298"/>
      <c r="CGW108" s="298"/>
      <c r="CGX108" s="298"/>
      <c r="CGY108" s="298"/>
      <c r="CGZ108" s="298"/>
      <c r="CHA108" s="298"/>
      <c r="CHB108" s="298"/>
      <c r="CHC108" s="298"/>
      <c r="CHD108" s="298"/>
      <c r="CHE108" s="298"/>
      <c r="CHF108" s="298"/>
      <c r="CHG108" s="298"/>
      <c r="CHH108" s="298"/>
      <c r="CHI108" s="298"/>
      <c r="CHJ108" s="298"/>
      <c r="CHK108" s="298"/>
      <c r="CHL108" s="298"/>
      <c r="CHM108" s="298"/>
      <c r="CHN108" s="298"/>
      <c r="CHO108" s="298"/>
      <c r="CHP108" s="298"/>
      <c r="CHQ108" s="298"/>
      <c r="CHR108" s="298"/>
      <c r="CHS108" s="298"/>
      <c r="CHT108" s="298"/>
      <c r="CHU108" s="298"/>
      <c r="CHV108" s="298"/>
      <c r="CHW108" s="298"/>
      <c r="CHX108" s="298"/>
      <c r="CHY108" s="298"/>
      <c r="CHZ108" s="298"/>
      <c r="CIA108" s="298"/>
      <c r="CIB108" s="298"/>
      <c r="CIC108" s="298"/>
      <c r="CID108" s="298"/>
      <c r="CIE108" s="298"/>
      <c r="CIF108" s="298"/>
      <c r="CIG108" s="298"/>
      <c r="CIH108" s="298"/>
      <c r="CII108" s="298"/>
      <c r="CIJ108" s="298"/>
      <c r="CIK108" s="298"/>
      <c r="CIL108" s="298"/>
      <c r="CIM108" s="298"/>
      <c r="CIN108" s="298"/>
      <c r="CIO108" s="298"/>
      <c r="CIP108" s="298"/>
      <c r="CIQ108" s="298"/>
      <c r="CIR108" s="298"/>
      <c r="CIS108" s="298"/>
      <c r="CIT108" s="298"/>
      <c r="CIU108" s="298"/>
      <c r="CIV108" s="298"/>
      <c r="CIW108" s="298"/>
      <c r="CIX108" s="298"/>
      <c r="CIY108" s="298"/>
      <c r="CIZ108" s="298"/>
      <c r="CJA108" s="298"/>
      <c r="CJB108" s="298"/>
      <c r="CJC108" s="298"/>
      <c r="CJD108" s="298"/>
      <c r="CJE108" s="298"/>
      <c r="CJF108" s="298"/>
      <c r="CJG108" s="298"/>
      <c r="CJH108" s="298"/>
      <c r="CJI108" s="298"/>
      <c r="CJJ108" s="298"/>
      <c r="CJK108" s="298"/>
      <c r="CJL108" s="298"/>
      <c r="CJM108" s="298"/>
      <c r="CJN108" s="298"/>
      <c r="CJO108" s="298"/>
      <c r="CJP108" s="298"/>
      <c r="CJQ108" s="298"/>
      <c r="CJR108" s="298"/>
      <c r="CJS108" s="298"/>
      <c r="CJT108" s="298"/>
      <c r="CJU108" s="298"/>
      <c r="CJV108" s="298"/>
      <c r="CJW108" s="298"/>
      <c r="CJX108" s="298"/>
      <c r="CJY108" s="298"/>
      <c r="CJZ108" s="298"/>
      <c r="CKA108" s="298"/>
      <c r="CKB108" s="298"/>
      <c r="CKC108" s="298"/>
      <c r="CKD108" s="298"/>
      <c r="CKE108" s="298"/>
      <c r="CKF108" s="298"/>
      <c r="CKG108" s="298"/>
      <c r="CKH108" s="298"/>
      <c r="CKI108" s="298"/>
      <c r="CKJ108" s="298"/>
      <c r="CKK108" s="298"/>
      <c r="CKL108" s="298"/>
      <c r="CKM108" s="298"/>
      <c r="CKN108" s="298"/>
      <c r="CKO108" s="298"/>
      <c r="CKP108" s="298"/>
      <c r="CKQ108" s="298"/>
      <c r="CKR108" s="298"/>
      <c r="CKS108" s="298"/>
      <c r="CKT108" s="298"/>
      <c r="CKU108" s="298"/>
      <c r="CKV108" s="298"/>
      <c r="CKW108" s="298"/>
      <c r="CKX108" s="298"/>
      <c r="CKY108" s="298"/>
      <c r="CKZ108" s="298"/>
      <c r="CLA108" s="298"/>
      <c r="CLB108" s="298"/>
      <c r="CLC108" s="298"/>
      <c r="CLD108" s="298"/>
      <c r="CLE108" s="298"/>
      <c r="CLF108" s="298"/>
      <c r="CLG108" s="298"/>
      <c r="CLH108" s="298"/>
      <c r="CLI108" s="298"/>
      <c r="CLJ108" s="298"/>
      <c r="CLK108" s="298"/>
      <c r="CLL108" s="298"/>
      <c r="CLM108" s="298"/>
      <c r="CLN108" s="298"/>
      <c r="CLO108" s="298"/>
      <c r="CLP108" s="298"/>
      <c r="CLQ108" s="298"/>
      <c r="CLR108" s="298"/>
      <c r="CLS108" s="298"/>
      <c r="CLT108" s="298"/>
      <c r="CLU108" s="298"/>
      <c r="CLV108" s="298"/>
      <c r="CLW108" s="298"/>
      <c r="CLX108" s="298"/>
      <c r="CLY108" s="298"/>
      <c r="CLZ108" s="298"/>
      <c r="CMA108" s="298"/>
      <c r="CMB108" s="298"/>
      <c r="CMC108" s="298"/>
      <c r="CMD108" s="298"/>
      <c r="CME108" s="298"/>
      <c r="CMF108" s="298"/>
      <c r="CMG108" s="298"/>
      <c r="CMH108" s="298"/>
      <c r="CMI108" s="298"/>
      <c r="CMJ108" s="298"/>
      <c r="CMK108" s="298"/>
      <c r="CML108" s="298"/>
      <c r="CMM108" s="298"/>
      <c r="CMN108" s="298"/>
      <c r="CMO108" s="298"/>
      <c r="CMP108" s="298"/>
      <c r="CMQ108" s="298"/>
      <c r="CMR108" s="298"/>
      <c r="CMS108" s="298"/>
      <c r="CMT108" s="298"/>
      <c r="CMU108" s="298"/>
      <c r="CMV108" s="298"/>
      <c r="CMW108" s="298"/>
      <c r="CMX108" s="298"/>
      <c r="CMY108" s="298"/>
      <c r="CMZ108" s="298"/>
      <c r="CNA108" s="298"/>
      <c r="CNB108" s="298"/>
      <c r="CNC108" s="298"/>
      <c r="CND108" s="298"/>
      <c r="CNE108" s="298"/>
      <c r="CNF108" s="298"/>
      <c r="CNG108" s="298"/>
      <c r="CNH108" s="298"/>
      <c r="CNI108" s="298"/>
      <c r="CNJ108" s="298"/>
      <c r="CNK108" s="298"/>
      <c r="CNL108" s="298"/>
      <c r="CNM108" s="298"/>
      <c r="CNN108" s="298"/>
      <c r="CNO108" s="298"/>
      <c r="CNP108" s="298"/>
      <c r="CNQ108" s="298"/>
      <c r="CNR108" s="298"/>
      <c r="CNS108" s="298"/>
      <c r="CNT108" s="298"/>
      <c r="CNU108" s="298"/>
      <c r="CNV108" s="298"/>
      <c r="CNW108" s="298"/>
      <c r="CNX108" s="298"/>
      <c r="CNY108" s="298"/>
      <c r="CNZ108" s="298"/>
      <c r="COA108" s="298"/>
      <c r="COB108" s="298"/>
      <c r="COC108" s="298"/>
      <c r="COD108" s="298"/>
      <c r="COE108" s="298"/>
      <c r="COF108" s="298"/>
      <c r="COG108" s="298"/>
      <c r="COH108" s="298"/>
      <c r="COI108" s="298"/>
      <c r="COJ108" s="298"/>
      <c r="COK108" s="298"/>
      <c r="COL108" s="298"/>
      <c r="COM108" s="298"/>
      <c r="CON108" s="298"/>
      <c r="COO108" s="298"/>
      <c r="COP108" s="298"/>
      <c r="COQ108" s="298"/>
      <c r="COR108" s="298"/>
      <c r="COS108" s="298"/>
      <c r="COT108" s="298"/>
      <c r="COU108" s="298"/>
      <c r="COV108" s="298"/>
      <c r="COW108" s="298"/>
      <c r="COX108" s="298"/>
      <c r="COY108" s="298"/>
      <c r="COZ108" s="298"/>
      <c r="CPA108" s="298"/>
      <c r="CPB108" s="298"/>
      <c r="CPC108" s="298"/>
      <c r="CPD108" s="298"/>
      <c r="CPE108" s="298"/>
      <c r="CPF108" s="298"/>
      <c r="CPG108" s="298"/>
      <c r="CPH108" s="298"/>
      <c r="CPI108" s="298"/>
      <c r="CPJ108" s="298"/>
      <c r="CPK108" s="298"/>
      <c r="CPL108" s="298"/>
      <c r="CPM108" s="298"/>
      <c r="CPN108" s="298"/>
      <c r="CPO108" s="298"/>
      <c r="CPP108" s="298"/>
      <c r="CPQ108" s="298"/>
      <c r="CPR108" s="298"/>
      <c r="CPS108" s="298"/>
      <c r="CPT108" s="298"/>
      <c r="CPU108" s="298"/>
      <c r="CPV108" s="298"/>
      <c r="CPW108" s="298"/>
      <c r="CPX108" s="298"/>
      <c r="CPY108" s="298"/>
      <c r="CPZ108" s="298"/>
      <c r="CQA108" s="298"/>
      <c r="CQB108" s="298"/>
      <c r="CQC108" s="298"/>
      <c r="CQD108" s="298"/>
      <c r="CQE108" s="298"/>
      <c r="CQF108" s="298"/>
      <c r="CQG108" s="298"/>
      <c r="CQH108" s="298"/>
      <c r="CQI108" s="298"/>
      <c r="CQJ108" s="298"/>
      <c r="CQK108" s="298"/>
      <c r="CQL108" s="298"/>
      <c r="CQM108" s="298"/>
      <c r="CQN108" s="298"/>
      <c r="CQO108" s="298"/>
      <c r="CQP108" s="298"/>
      <c r="CQQ108" s="298"/>
      <c r="CQR108" s="298"/>
      <c r="CQS108" s="298"/>
      <c r="CQT108" s="298"/>
      <c r="CQU108" s="298"/>
      <c r="CQV108" s="298"/>
      <c r="CQW108" s="298"/>
      <c r="CQX108" s="298"/>
      <c r="CQY108" s="298"/>
      <c r="CQZ108" s="298"/>
      <c r="CRA108" s="298"/>
      <c r="CRB108" s="298"/>
      <c r="CRC108" s="298"/>
      <c r="CRD108" s="298"/>
      <c r="CRE108" s="298"/>
      <c r="CRF108" s="298"/>
      <c r="CRG108" s="298"/>
      <c r="CRH108" s="298"/>
      <c r="CRI108" s="298"/>
      <c r="CRJ108" s="298"/>
      <c r="CRK108" s="298"/>
      <c r="CRL108" s="298"/>
      <c r="CRM108" s="298"/>
      <c r="CRN108" s="298"/>
      <c r="CRO108" s="298"/>
      <c r="CRP108" s="298"/>
      <c r="CRQ108" s="298"/>
      <c r="CRR108" s="298"/>
      <c r="CRS108" s="298"/>
      <c r="CRT108" s="298"/>
      <c r="CRU108" s="298"/>
      <c r="CRV108" s="298"/>
      <c r="CRW108" s="298"/>
      <c r="CRX108" s="298"/>
      <c r="CRY108" s="298"/>
      <c r="CRZ108" s="298"/>
      <c r="CSA108" s="298"/>
      <c r="CSB108" s="298"/>
      <c r="CSC108" s="298"/>
      <c r="CSD108" s="298"/>
      <c r="CSE108" s="298"/>
      <c r="CSF108" s="298"/>
      <c r="CSG108" s="298"/>
      <c r="CSH108" s="298"/>
      <c r="CSI108" s="298"/>
      <c r="CSJ108" s="298"/>
      <c r="CSK108" s="298"/>
      <c r="CSL108" s="298"/>
      <c r="CSM108" s="298"/>
      <c r="CSN108" s="298"/>
      <c r="CSO108" s="298"/>
      <c r="CSP108" s="298"/>
      <c r="CSQ108" s="298"/>
      <c r="CSR108" s="298"/>
      <c r="CSS108" s="298"/>
      <c r="CST108" s="298"/>
      <c r="CSU108" s="298"/>
      <c r="CSV108" s="298"/>
      <c r="CSW108" s="298"/>
      <c r="CSX108" s="298"/>
      <c r="CSY108" s="298"/>
      <c r="CSZ108" s="298"/>
      <c r="CTA108" s="298"/>
      <c r="CTB108" s="298"/>
      <c r="CTC108" s="298"/>
      <c r="CTD108" s="298"/>
      <c r="CTE108" s="298"/>
      <c r="CTF108" s="298"/>
      <c r="CTG108" s="298"/>
      <c r="CTH108" s="298"/>
      <c r="CTI108" s="298"/>
      <c r="CTJ108" s="298"/>
      <c r="CTK108" s="298"/>
      <c r="CTL108" s="298"/>
      <c r="CTM108" s="298"/>
      <c r="CTN108" s="298"/>
      <c r="CTO108" s="298"/>
      <c r="CTP108" s="298"/>
      <c r="CTQ108" s="298"/>
      <c r="CTR108" s="298"/>
      <c r="CTS108" s="298"/>
      <c r="CTT108" s="298"/>
      <c r="CTU108" s="298"/>
      <c r="CTV108" s="298"/>
      <c r="CTW108" s="298"/>
      <c r="CTX108" s="298"/>
      <c r="CTY108" s="298"/>
      <c r="CTZ108" s="298"/>
      <c r="CUA108" s="298"/>
      <c r="CUB108" s="298"/>
      <c r="CUC108" s="298"/>
      <c r="CUD108" s="298"/>
      <c r="CUE108" s="298"/>
      <c r="CUF108" s="298"/>
      <c r="CUG108" s="298"/>
      <c r="CUH108" s="298"/>
      <c r="CUI108" s="298"/>
      <c r="CUJ108" s="298"/>
      <c r="CUK108" s="298"/>
      <c r="CUL108" s="298"/>
      <c r="CUM108" s="298"/>
      <c r="CUN108" s="298"/>
      <c r="CUO108" s="298"/>
      <c r="CUP108" s="298"/>
      <c r="CUQ108" s="298"/>
      <c r="CUR108" s="298"/>
      <c r="CUS108" s="298"/>
      <c r="CUT108" s="298"/>
      <c r="CUU108" s="298"/>
      <c r="CUV108" s="298"/>
      <c r="CUW108" s="298"/>
      <c r="CUX108" s="298"/>
      <c r="CUY108" s="298"/>
      <c r="CUZ108" s="298"/>
      <c r="CVA108" s="298"/>
      <c r="CVB108" s="298"/>
      <c r="CVC108" s="298"/>
      <c r="CVD108" s="298"/>
      <c r="CVE108" s="298"/>
      <c r="CVF108" s="298"/>
      <c r="CVG108" s="298"/>
      <c r="CVH108" s="298"/>
      <c r="CVI108" s="298"/>
      <c r="CVJ108" s="298"/>
      <c r="CVK108" s="298"/>
      <c r="CVL108" s="298"/>
      <c r="CVM108" s="298"/>
      <c r="CVN108" s="298"/>
      <c r="CVO108" s="298"/>
      <c r="CVP108" s="298"/>
      <c r="CVQ108" s="298"/>
      <c r="CVR108" s="298"/>
      <c r="CVS108" s="298"/>
      <c r="CVT108" s="298"/>
      <c r="CVU108" s="298"/>
      <c r="CVV108" s="298"/>
      <c r="CVW108" s="298"/>
      <c r="CVX108" s="298"/>
      <c r="CVY108" s="298"/>
      <c r="CVZ108" s="298"/>
      <c r="CWA108" s="298"/>
      <c r="CWB108" s="298"/>
      <c r="CWC108" s="298"/>
      <c r="CWD108" s="298"/>
      <c r="CWE108" s="298"/>
      <c r="CWF108" s="298"/>
      <c r="CWG108" s="298"/>
      <c r="CWH108" s="298"/>
      <c r="CWI108" s="298"/>
      <c r="CWJ108" s="298"/>
      <c r="CWK108" s="298"/>
      <c r="CWL108" s="298"/>
      <c r="CWM108" s="298"/>
      <c r="CWN108" s="298"/>
      <c r="CWO108" s="298"/>
      <c r="CWP108" s="298"/>
      <c r="CWQ108" s="298"/>
      <c r="CWR108" s="298"/>
      <c r="CWS108" s="298"/>
      <c r="CWT108" s="298"/>
      <c r="CWU108" s="298"/>
      <c r="CWV108" s="298"/>
      <c r="CWW108" s="298"/>
      <c r="CWX108" s="298"/>
      <c r="CWY108" s="298"/>
      <c r="CWZ108" s="298"/>
      <c r="CXA108" s="298"/>
      <c r="CXB108" s="298"/>
      <c r="CXC108" s="298"/>
      <c r="CXD108" s="298"/>
      <c r="CXE108" s="298"/>
      <c r="CXF108" s="298"/>
      <c r="CXG108" s="298"/>
      <c r="CXH108" s="298"/>
      <c r="CXI108" s="298"/>
      <c r="CXJ108" s="298"/>
      <c r="CXK108" s="298"/>
      <c r="CXL108" s="298"/>
      <c r="CXM108" s="298"/>
      <c r="CXN108" s="298"/>
      <c r="CXO108" s="298"/>
      <c r="CXP108" s="298"/>
      <c r="CXQ108" s="298"/>
      <c r="CXR108" s="298"/>
      <c r="CXS108" s="298"/>
      <c r="CXT108" s="298"/>
      <c r="CXU108" s="298"/>
      <c r="CXV108" s="298"/>
      <c r="CXW108" s="298"/>
      <c r="CXX108" s="298"/>
      <c r="CXY108" s="298"/>
      <c r="CXZ108" s="298"/>
      <c r="CYA108" s="298"/>
      <c r="CYB108" s="298"/>
      <c r="CYC108" s="298"/>
      <c r="CYD108" s="298"/>
      <c r="CYE108" s="298"/>
      <c r="CYF108" s="298"/>
      <c r="CYG108" s="298"/>
      <c r="CYH108" s="298"/>
      <c r="CYI108" s="298"/>
      <c r="CYJ108" s="298"/>
      <c r="CYK108" s="298"/>
      <c r="CYL108" s="298"/>
      <c r="CYM108" s="298"/>
      <c r="CYN108" s="298"/>
      <c r="CYO108" s="298"/>
      <c r="CYP108" s="298"/>
      <c r="CYQ108" s="298"/>
      <c r="CYR108" s="298"/>
      <c r="CYS108" s="298"/>
      <c r="CYT108" s="298"/>
      <c r="CYU108" s="298"/>
      <c r="CYV108" s="298"/>
      <c r="CYW108" s="298"/>
      <c r="CYX108" s="298"/>
      <c r="CYY108" s="298"/>
      <c r="CYZ108" s="298"/>
      <c r="CZA108" s="298"/>
      <c r="CZB108" s="298"/>
      <c r="CZC108" s="298"/>
      <c r="CZD108" s="298"/>
      <c r="CZE108" s="298"/>
      <c r="CZF108" s="298"/>
      <c r="CZG108" s="298"/>
      <c r="CZH108" s="298"/>
      <c r="CZI108" s="298"/>
      <c r="CZJ108" s="298"/>
      <c r="CZK108" s="298"/>
      <c r="CZL108" s="298"/>
      <c r="CZM108" s="298"/>
      <c r="CZN108" s="298"/>
      <c r="CZO108" s="298"/>
      <c r="CZP108" s="298"/>
      <c r="CZQ108" s="298"/>
      <c r="CZR108" s="298"/>
      <c r="CZS108" s="298"/>
      <c r="CZT108" s="298"/>
      <c r="CZU108" s="298"/>
      <c r="CZV108" s="298"/>
      <c r="CZW108" s="298"/>
      <c r="CZX108" s="298"/>
      <c r="CZY108" s="298"/>
      <c r="CZZ108" s="298"/>
      <c r="DAA108" s="298"/>
      <c r="DAB108" s="298"/>
      <c r="DAC108" s="298"/>
      <c r="DAD108" s="298"/>
      <c r="DAE108" s="298"/>
      <c r="DAF108" s="298"/>
      <c r="DAG108" s="298"/>
      <c r="DAH108" s="298"/>
      <c r="DAI108" s="298"/>
      <c r="DAJ108" s="298"/>
      <c r="DAK108" s="298"/>
      <c r="DAL108" s="298"/>
      <c r="DAM108" s="298"/>
      <c r="DAN108" s="298"/>
      <c r="DAO108" s="298"/>
      <c r="DAP108" s="298"/>
      <c r="DAQ108" s="298"/>
      <c r="DAR108" s="298"/>
      <c r="DAS108" s="298"/>
      <c r="DAT108" s="298"/>
      <c r="DAU108" s="298"/>
      <c r="DAV108" s="298"/>
      <c r="DAW108" s="298"/>
      <c r="DAX108" s="298"/>
      <c r="DAY108" s="298"/>
      <c r="DAZ108" s="298"/>
      <c r="DBA108" s="298"/>
      <c r="DBB108" s="298"/>
      <c r="DBC108" s="298"/>
      <c r="DBD108" s="298"/>
      <c r="DBE108" s="298"/>
      <c r="DBF108" s="298"/>
      <c r="DBG108" s="298"/>
      <c r="DBH108" s="298"/>
      <c r="DBI108" s="298"/>
      <c r="DBJ108" s="298"/>
      <c r="DBK108" s="298"/>
      <c r="DBL108" s="298"/>
      <c r="DBM108" s="298"/>
      <c r="DBN108" s="298"/>
      <c r="DBO108" s="298"/>
      <c r="DBP108" s="298"/>
      <c r="DBQ108" s="298"/>
      <c r="DBR108" s="298"/>
      <c r="DBS108" s="298"/>
      <c r="DBT108" s="298"/>
      <c r="DBU108" s="298"/>
      <c r="DBV108" s="298"/>
      <c r="DBW108" s="298"/>
      <c r="DBX108" s="298"/>
      <c r="DBY108" s="298"/>
      <c r="DBZ108" s="298"/>
      <c r="DCA108" s="298"/>
      <c r="DCB108" s="298"/>
      <c r="DCC108" s="298"/>
      <c r="DCD108" s="298"/>
      <c r="DCE108" s="298"/>
      <c r="DCF108" s="298"/>
      <c r="DCG108" s="298"/>
      <c r="DCH108" s="298"/>
      <c r="DCI108" s="298"/>
      <c r="DCJ108" s="298"/>
      <c r="DCK108" s="298"/>
      <c r="DCL108" s="298"/>
      <c r="DCM108" s="298"/>
      <c r="DCN108" s="298"/>
      <c r="DCO108" s="298"/>
      <c r="DCP108" s="298"/>
      <c r="DCQ108" s="298"/>
      <c r="DCR108" s="298"/>
      <c r="DCS108" s="298"/>
      <c r="DCT108" s="298"/>
      <c r="DCU108" s="298"/>
      <c r="DCV108" s="298"/>
      <c r="DCW108" s="298"/>
      <c r="DCX108" s="298"/>
      <c r="DCY108" s="298"/>
      <c r="DCZ108" s="298"/>
      <c r="DDA108" s="298"/>
      <c r="DDB108" s="298"/>
      <c r="DDC108" s="298"/>
      <c r="DDD108" s="298"/>
      <c r="DDE108" s="298"/>
      <c r="DDF108" s="298"/>
      <c r="DDG108" s="298"/>
      <c r="DDH108" s="298"/>
      <c r="DDI108" s="298"/>
      <c r="DDJ108" s="298"/>
      <c r="DDK108" s="298"/>
      <c r="DDL108" s="298"/>
      <c r="DDM108" s="298"/>
      <c r="DDN108" s="298"/>
      <c r="DDO108" s="298"/>
      <c r="DDP108" s="298"/>
      <c r="DDQ108" s="298"/>
      <c r="DDR108" s="298"/>
      <c r="DDS108" s="298"/>
      <c r="DDT108" s="298"/>
      <c r="DDU108" s="298"/>
      <c r="DDV108" s="298"/>
      <c r="DDW108" s="298"/>
      <c r="DDX108" s="298"/>
      <c r="DDY108" s="298"/>
      <c r="DDZ108" s="298"/>
      <c r="DEA108" s="298"/>
      <c r="DEB108" s="298"/>
      <c r="DEC108" s="298"/>
      <c r="DED108" s="298"/>
      <c r="DEE108" s="298"/>
      <c r="DEF108" s="298"/>
      <c r="DEG108" s="298"/>
      <c r="DEH108" s="298"/>
      <c r="DEI108" s="298"/>
      <c r="DEJ108" s="298"/>
      <c r="DEK108" s="298"/>
      <c r="DEL108" s="298"/>
      <c r="DEM108" s="298"/>
      <c r="DEN108" s="298"/>
      <c r="DEO108" s="298"/>
      <c r="DEP108" s="298"/>
      <c r="DEQ108" s="298"/>
      <c r="DER108" s="298"/>
      <c r="DES108" s="298"/>
      <c r="DET108" s="298"/>
      <c r="DEU108" s="298"/>
      <c r="DEV108" s="298"/>
      <c r="DEW108" s="298"/>
      <c r="DEX108" s="298"/>
      <c r="DEY108" s="298"/>
      <c r="DEZ108" s="298"/>
      <c r="DFA108" s="298"/>
      <c r="DFB108" s="298"/>
      <c r="DFC108" s="298"/>
      <c r="DFD108" s="298"/>
      <c r="DFE108" s="298"/>
      <c r="DFF108" s="298"/>
      <c r="DFG108" s="298"/>
      <c r="DFH108" s="298"/>
      <c r="DFI108" s="298"/>
      <c r="DFJ108" s="298"/>
      <c r="DFK108" s="298"/>
      <c r="DFL108" s="298"/>
      <c r="DFM108" s="298"/>
      <c r="DFN108" s="298"/>
      <c r="DFO108" s="298"/>
      <c r="DFP108" s="298"/>
      <c r="DFQ108" s="298"/>
      <c r="DFR108" s="298"/>
      <c r="DFS108" s="298"/>
      <c r="DFT108" s="298"/>
      <c r="DFU108" s="298"/>
      <c r="DFV108" s="298"/>
      <c r="DFW108" s="298"/>
      <c r="DFX108" s="298"/>
      <c r="DFY108" s="298"/>
      <c r="DFZ108" s="298"/>
      <c r="DGA108" s="298"/>
      <c r="DGB108" s="298"/>
      <c r="DGC108" s="298"/>
      <c r="DGD108" s="298"/>
      <c r="DGE108" s="298"/>
      <c r="DGF108" s="298"/>
      <c r="DGG108" s="298"/>
      <c r="DGH108" s="298"/>
      <c r="DGI108" s="298"/>
      <c r="DGJ108" s="298"/>
      <c r="DGK108" s="298"/>
      <c r="DGL108" s="298"/>
      <c r="DGM108" s="298"/>
      <c r="DGN108" s="298"/>
      <c r="DGO108" s="298"/>
      <c r="DGP108" s="298"/>
      <c r="DGQ108" s="298"/>
      <c r="DGR108" s="298"/>
      <c r="DGS108" s="298"/>
      <c r="DGT108" s="298"/>
      <c r="DGU108" s="298"/>
      <c r="DGV108" s="298"/>
      <c r="DGW108" s="298"/>
      <c r="DGX108" s="298"/>
      <c r="DGY108" s="298"/>
      <c r="DGZ108" s="298"/>
      <c r="DHA108" s="298"/>
      <c r="DHB108" s="298"/>
      <c r="DHC108" s="298"/>
      <c r="DHD108" s="298"/>
      <c r="DHE108" s="298"/>
      <c r="DHF108" s="298"/>
      <c r="DHG108" s="298"/>
      <c r="DHH108" s="298"/>
      <c r="DHI108" s="298"/>
      <c r="DHJ108" s="298"/>
      <c r="DHK108" s="298"/>
      <c r="DHL108" s="298"/>
      <c r="DHM108" s="298"/>
      <c r="DHN108" s="298"/>
      <c r="DHO108" s="298"/>
      <c r="DHP108" s="298"/>
      <c r="DHQ108" s="298"/>
      <c r="DHR108" s="298"/>
      <c r="DHS108" s="298"/>
      <c r="DHT108" s="298"/>
      <c r="DHU108" s="298"/>
      <c r="DHV108" s="298"/>
      <c r="DHW108" s="298"/>
      <c r="DHX108" s="298"/>
      <c r="DHY108" s="298"/>
      <c r="DHZ108" s="298"/>
      <c r="DIA108" s="298"/>
      <c r="DIB108" s="298"/>
      <c r="DIC108" s="298"/>
      <c r="DID108" s="298"/>
      <c r="DIE108" s="298"/>
      <c r="DIF108" s="298"/>
      <c r="DIG108" s="298"/>
      <c r="DIH108" s="298"/>
      <c r="DII108" s="298"/>
      <c r="DIJ108" s="298"/>
      <c r="DIK108" s="298"/>
      <c r="DIL108" s="298"/>
      <c r="DIM108" s="298"/>
      <c r="DIN108" s="298"/>
      <c r="DIO108" s="298"/>
      <c r="DIP108" s="298"/>
      <c r="DIQ108" s="298"/>
      <c r="DIR108" s="298"/>
      <c r="DIS108" s="298"/>
      <c r="DIT108" s="298"/>
      <c r="DIU108" s="298"/>
      <c r="DIV108" s="298"/>
      <c r="DIW108" s="298"/>
      <c r="DIX108" s="298"/>
      <c r="DIY108" s="298"/>
      <c r="DIZ108" s="298"/>
      <c r="DJA108" s="298"/>
      <c r="DJB108" s="298"/>
      <c r="DJC108" s="298"/>
      <c r="DJD108" s="298"/>
      <c r="DJE108" s="298"/>
      <c r="DJF108" s="298"/>
      <c r="DJG108" s="298"/>
      <c r="DJH108" s="298"/>
      <c r="DJI108" s="298"/>
      <c r="DJJ108" s="298"/>
      <c r="DJK108" s="298"/>
      <c r="DJL108" s="298"/>
      <c r="DJM108" s="298"/>
      <c r="DJN108" s="298"/>
      <c r="DJO108" s="298"/>
      <c r="DJP108" s="298"/>
      <c r="DJQ108" s="298"/>
      <c r="DJR108" s="298"/>
      <c r="DJS108" s="298"/>
      <c r="DJT108" s="298"/>
      <c r="DJU108" s="298"/>
      <c r="DJV108" s="298"/>
      <c r="DJW108" s="298"/>
      <c r="DJX108" s="298"/>
      <c r="DJY108" s="298"/>
      <c r="DJZ108" s="298"/>
      <c r="DKA108" s="298"/>
      <c r="DKB108" s="298"/>
      <c r="DKC108" s="298"/>
      <c r="DKD108" s="298"/>
      <c r="DKE108" s="298"/>
      <c r="DKF108" s="298"/>
      <c r="DKG108" s="298"/>
      <c r="DKH108" s="298"/>
      <c r="DKI108" s="298"/>
      <c r="DKJ108" s="298"/>
      <c r="DKK108" s="298"/>
      <c r="DKL108" s="298"/>
      <c r="DKM108" s="298"/>
      <c r="DKN108" s="298"/>
      <c r="DKO108" s="298"/>
      <c r="DKP108" s="298"/>
      <c r="DKQ108" s="298"/>
      <c r="DKR108" s="298"/>
      <c r="DKS108" s="298"/>
      <c r="DKT108" s="298"/>
      <c r="DKU108" s="298"/>
      <c r="DKV108" s="298"/>
      <c r="DKW108" s="298"/>
      <c r="DKX108" s="298"/>
      <c r="DKY108" s="298"/>
      <c r="DKZ108" s="298"/>
      <c r="DLA108" s="298"/>
      <c r="DLB108" s="298"/>
      <c r="DLC108" s="298"/>
      <c r="DLD108" s="298"/>
      <c r="DLE108" s="298"/>
      <c r="DLF108" s="298"/>
      <c r="DLG108" s="298"/>
      <c r="DLH108" s="298"/>
      <c r="DLI108" s="298"/>
      <c r="DLJ108" s="298"/>
      <c r="DLK108" s="298"/>
      <c r="DLL108" s="298"/>
      <c r="DLM108" s="298"/>
      <c r="DLN108" s="298"/>
      <c r="DLO108" s="298"/>
      <c r="DLP108" s="298"/>
      <c r="DLQ108" s="298"/>
      <c r="DLR108" s="298"/>
      <c r="DLS108" s="298"/>
      <c r="DLT108" s="298"/>
      <c r="DLU108" s="298"/>
      <c r="DLV108" s="298"/>
      <c r="DLW108" s="298"/>
      <c r="DLX108" s="298"/>
      <c r="DLY108" s="298"/>
      <c r="DLZ108" s="298"/>
      <c r="DMA108" s="298"/>
      <c r="DMB108" s="298"/>
      <c r="DMC108" s="298"/>
      <c r="DMD108" s="298"/>
      <c r="DME108" s="298"/>
      <c r="DMF108" s="298"/>
      <c r="DMG108" s="298"/>
      <c r="DMH108" s="298"/>
      <c r="DMI108" s="298"/>
      <c r="DMJ108" s="298"/>
      <c r="DMK108" s="298"/>
      <c r="DML108" s="298"/>
      <c r="DMM108" s="298"/>
      <c r="DMN108" s="298"/>
      <c r="DMO108" s="298"/>
      <c r="DMP108" s="298"/>
      <c r="DMQ108" s="298"/>
      <c r="DMR108" s="298"/>
      <c r="DMS108" s="298"/>
      <c r="DMT108" s="298"/>
      <c r="DMU108" s="298"/>
      <c r="DMV108" s="298"/>
      <c r="DMW108" s="298"/>
      <c r="DMX108" s="298"/>
      <c r="DMY108" s="298"/>
      <c r="DMZ108" s="298"/>
      <c r="DNA108" s="298"/>
      <c r="DNB108" s="298"/>
      <c r="DNC108" s="298"/>
      <c r="DND108" s="298"/>
      <c r="DNE108" s="298"/>
      <c r="DNF108" s="298"/>
      <c r="DNG108" s="298"/>
      <c r="DNH108" s="298"/>
      <c r="DNI108" s="298"/>
      <c r="DNJ108" s="298"/>
      <c r="DNK108" s="298"/>
      <c r="DNL108" s="298"/>
      <c r="DNM108" s="298"/>
      <c r="DNN108" s="298"/>
      <c r="DNO108" s="298"/>
      <c r="DNP108" s="298"/>
      <c r="DNQ108" s="298"/>
      <c r="DNR108" s="298"/>
      <c r="DNS108" s="298"/>
      <c r="DNT108" s="298"/>
      <c r="DNU108" s="298"/>
      <c r="DNV108" s="298"/>
      <c r="DNW108" s="298"/>
      <c r="DNX108" s="298"/>
      <c r="DNY108" s="298"/>
      <c r="DNZ108" s="298"/>
      <c r="DOA108" s="298"/>
      <c r="DOB108" s="298"/>
      <c r="DOC108" s="298"/>
      <c r="DOD108" s="298"/>
      <c r="DOE108" s="298"/>
      <c r="DOF108" s="298"/>
      <c r="DOG108" s="298"/>
      <c r="DOH108" s="298"/>
      <c r="DOI108" s="298"/>
      <c r="DOJ108" s="298"/>
      <c r="DOK108" s="298"/>
      <c r="DOL108" s="298"/>
      <c r="DOM108" s="298"/>
      <c r="DON108" s="298"/>
      <c r="DOO108" s="298"/>
      <c r="DOP108" s="298"/>
      <c r="DOQ108" s="298"/>
      <c r="DOR108" s="298"/>
      <c r="DOS108" s="298"/>
      <c r="DOT108" s="298"/>
      <c r="DOU108" s="298"/>
      <c r="DOV108" s="298"/>
      <c r="DOW108" s="298"/>
      <c r="DOX108" s="298"/>
      <c r="DOY108" s="298"/>
      <c r="DOZ108" s="298"/>
      <c r="DPA108" s="298"/>
      <c r="DPB108" s="298"/>
      <c r="DPC108" s="298"/>
      <c r="DPD108" s="298"/>
      <c r="DPE108" s="298"/>
      <c r="DPF108" s="298"/>
      <c r="DPG108" s="298"/>
      <c r="DPH108" s="298"/>
      <c r="DPI108" s="298"/>
      <c r="DPJ108" s="298"/>
      <c r="DPK108" s="298"/>
      <c r="DPL108" s="298"/>
      <c r="DPM108" s="298"/>
      <c r="DPN108" s="298"/>
      <c r="DPO108" s="298"/>
      <c r="DPP108" s="298"/>
      <c r="DPQ108" s="298"/>
      <c r="DPR108" s="298"/>
      <c r="DPS108" s="298"/>
      <c r="DPT108" s="298"/>
      <c r="DPU108" s="298"/>
      <c r="DPV108" s="298"/>
      <c r="DPW108" s="298"/>
      <c r="DPX108" s="298"/>
      <c r="DPY108" s="298"/>
      <c r="DPZ108" s="298"/>
      <c r="DQA108" s="298"/>
      <c r="DQB108" s="298"/>
      <c r="DQC108" s="298"/>
      <c r="DQD108" s="298"/>
      <c r="DQE108" s="298"/>
      <c r="DQF108" s="298"/>
      <c r="DQG108" s="298"/>
      <c r="DQH108" s="298"/>
      <c r="DQI108" s="298"/>
      <c r="DQJ108" s="298"/>
      <c r="DQK108" s="298"/>
      <c r="DQL108" s="298"/>
      <c r="DQM108" s="298"/>
      <c r="DQN108" s="298"/>
      <c r="DQO108" s="298"/>
      <c r="DQP108" s="298"/>
      <c r="DQQ108" s="298"/>
      <c r="DQR108" s="298"/>
      <c r="DQS108" s="298"/>
      <c r="DQT108" s="298"/>
      <c r="DQU108" s="298"/>
      <c r="DQV108" s="298"/>
      <c r="DQW108" s="298"/>
      <c r="DQX108" s="298"/>
      <c r="DQY108" s="298"/>
      <c r="DQZ108" s="298"/>
      <c r="DRA108" s="298"/>
      <c r="DRB108" s="298"/>
      <c r="DRC108" s="298"/>
      <c r="DRD108" s="298"/>
      <c r="DRE108" s="298"/>
      <c r="DRF108" s="298"/>
      <c r="DRG108" s="298"/>
      <c r="DRH108" s="298"/>
      <c r="DRI108" s="298"/>
      <c r="DRJ108" s="298"/>
      <c r="DRK108" s="298"/>
      <c r="DRL108" s="298"/>
      <c r="DRM108" s="298"/>
      <c r="DRN108" s="298"/>
      <c r="DRO108" s="298"/>
      <c r="DRP108" s="298"/>
      <c r="DRQ108" s="298"/>
      <c r="DRR108" s="298"/>
      <c r="DRS108" s="298"/>
      <c r="DRT108" s="298"/>
      <c r="DRU108" s="298"/>
      <c r="DRV108" s="298"/>
      <c r="DRW108" s="298"/>
      <c r="DRX108" s="298"/>
      <c r="DRY108" s="298"/>
      <c r="DRZ108" s="298"/>
      <c r="DSA108" s="298"/>
      <c r="DSB108" s="298"/>
      <c r="DSC108" s="298"/>
      <c r="DSD108" s="298"/>
      <c r="DSE108" s="298"/>
      <c r="DSF108" s="298"/>
      <c r="DSG108" s="298"/>
      <c r="DSH108" s="298"/>
      <c r="DSI108" s="298"/>
      <c r="DSJ108" s="298"/>
      <c r="DSK108" s="298"/>
      <c r="DSL108" s="298"/>
      <c r="DSM108" s="298"/>
      <c r="DSN108" s="298"/>
      <c r="DSO108" s="298"/>
      <c r="DSP108" s="298"/>
      <c r="DSQ108" s="298"/>
      <c r="DSR108" s="298"/>
      <c r="DSS108" s="298"/>
      <c r="DST108" s="298"/>
      <c r="DSU108" s="298"/>
      <c r="DSV108" s="298"/>
      <c r="DSW108" s="298"/>
      <c r="DSX108" s="298"/>
      <c r="DSY108" s="298"/>
      <c r="DSZ108" s="298"/>
      <c r="DTA108" s="298"/>
      <c r="DTB108" s="298"/>
      <c r="DTC108" s="298"/>
      <c r="DTD108" s="298"/>
      <c r="DTE108" s="298"/>
      <c r="DTF108" s="298"/>
      <c r="DTG108" s="298"/>
      <c r="DTH108" s="298"/>
      <c r="DTI108" s="298"/>
      <c r="DTJ108" s="298"/>
      <c r="DTK108" s="298"/>
      <c r="DTL108" s="298"/>
      <c r="DTM108" s="298"/>
      <c r="DTN108" s="298"/>
      <c r="DTO108" s="298"/>
      <c r="DTP108" s="298"/>
      <c r="DTQ108" s="298"/>
      <c r="DTR108" s="298"/>
      <c r="DTS108" s="298"/>
      <c r="DTT108" s="298"/>
      <c r="DTU108" s="298"/>
      <c r="DTV108" s="298"/>
      <c r="DTW108" s="298"/>
      <c r="DTX108" s="298"/>
      <c r="DTY108" s="298"/>
      <c r="DTZ108" s="298"/>
      <c r="DUA108" s="298"/>
      <c r="DUB108" s="298"/>
      <c r="DUC108" s="298"/>
      <c r="DUD108" s="298"/>
      <c r="DUE108" s="298"/>
      <c r="DUF108" s="298"/>
      <c r="DUG108" s="298"/>
      <c r="DUH108" s="298"/>
      <c r="DUI108" s="298"/>
      <c r="DUJ108" s="298"/>
      <c r="DUK108" s="298"/>
      <c r="DUL108" s="298"/>
      <c r="DUM108" s="298"/>
      <c r="DUN108" s="298"/>
      <c r="DUO108" s="298"/>
      <c r="DUP108" s="298"/>
      <c r="DUQ108" s="298"/>
      <c r="DUR108" s="298"/>
      <c r="DUS108" s="298"/>
      <c r="DUT108" s="298"/>
      <c r="DUU108" s="298"/>
      <c r="DUV108" s="298"/>
      <c r="DUW108" s="298"/>
      <c r="DUX108" s="298"/>
      <c r="DUY108" s="298"/>
      <c r="DUZ108" s="298"/>
      <c r="DVA108" s="298"/>
      <c r="DVB108" s="298"/>
      <c r="DVC108" s="298"/>
      <c r="DVD108" s="298"/>
      <c r="DVE108" s="298"/>
      <c r="DVF108" s="298"/>
      <c r="DVG108" s="298"/>
      <c r="DVH108" s="298"/>
      <c r="DVI108" s="298"/>
      <c r="DVJ108" s="298"/>
      <c r="DVK108" s="298"/>
      <c r="DVL108" s="298"/>
      <c r="DVM108" s="298"/>
      <c r="DVN108" s="298"/>
      <c r="DVO108" s="298"/>
      <c r="DVP108" s="298"/>
      <c r="DVQ108" s="298"/>
      <c r="DVR108" s="298"/>
      <c r="DVS108" s="298"/>
      <c r="DVT108" s="298"/>
      <c r="DVU108" s="298"/>
      <c r="DVV108" s="298"/>
      <c r="DVW108" s="298"/>
      <c r="DVX108" s="298"/>
      <c r="DVY108" s="298"/>
      <c r="DVZ108" s="298"/>
      <c r="DWA108" s="298"/>
      <c r="DWB108" s="298"/>
      <c r="DWC108" s="298"/>
      <c r="DWD108" s="298"/>
      <c r="DWE108" s="298"/>
      <c r="DWF108" s="298"/>
      <c r="DWG108" s="298"/>
      <c r="DWH108" s="298"/>
      <c r="DWI108" s="298"/>
      <c r="DWJ108" s="298"/>
      <c r="DWK108" s="298"/>
      <c r="DWL108" s="298"/>
      <c r="DWM108" s="298"/>
      <c r="DWN108" s="298"/>
      <c r="DWO108" s="298"/>
      <c r="DWP108" s="298"/>
      <c r="DWQ108" s="298"/>
      <c r="DWR108" s="298"/>
      <c r="DWS108" s="298"/>
      <c r="DWT108" s="298"/>
      <c r="DWU108" s="298"/>
      <c r="DWV108" s="298"/>
      <c r="DWW108" s="298"/>
      <c r="DWX108" s="298"/>
      <c r="DWY108" s="298"/>
      <c r="DWZ108" s="298"/>
      <c r="DXA108" s="298"/>
      <c r="DXB108" s="298"/>
      <c r="DXC108" s="298"/>
      <c r="DXD108" s="298"/>
      <c r="DXE108" s="298"/>
      <c r="DXF108" s="298"/>
      <c r="DXG108" s="298"/>
      <c r="DXH108" s="298"/>
      <c r="DXI108" s="298"/>
      <c r="DXJ108" s="298"/>
      <c r="DXK108" s="298"/>
      <c r="DXL108" s="298"/>
      <c r="DXM108" s="298"/>
      <c r="DXN108" s="298"/>
      <c r="DXO108" s="298"/>
      <c r="DXP108" s="298"/>
      <c r="DXQ108" s="298"/>
      <c r="DXR108" s="298"/>
      <c r="DXS108" s="298"/>
      <c r="DXT108" s="298"/>
      <c r="DXU108" s="298"/>
      <c r="DXV108" s="298"/>
      <c r="DXW108" s="298"/>
      <c r="DXX108" s="298"/>
      <c r="DXY108" s="298"/>
      <c r="DXZ108" s="298"/>
      <c r="DYA108" s="298"/>
      <c r="DYB108" s="298"/>
      <c r="DYC108" s="298"/>
      <c r="DYD108" s="298"/>
      <c r="DYE108" s="298"/>
      <c r="DYF108" s="298"/>
      <c r="DYG108" s="298"/>
      <c r="DYH108" s="298"/>
      <c r="DYI108" s="298"/>
      <c r="DYJ108" s="298"/>
      <c r="DYK108" s="298"/>
      <c r="DYL108" s="298"/>
      <c r="DYM108" s="298"/>
      <c r="DYN108" s="298"/>
      <c r="DYO108" s="298"/>
      <c r="DYP108" s="298"/>
      <c r="DYQ108" s="298"/>
      <c r="DYR108" s="298"/>
      <c r="DYS108" s="298"/>
      <c r="DYT108" s="298"/>
      <c r="DYU108" s="298"/>
      <c r="DYV108" s="298"/>
      <c r="DYW108" s="298"/>
      <c r="DYX108" s="298"/>
      <c r="DYY108" s="298"/>
      <c r="DYZ108" s="298"/>
      <c r="DZA108" s="298"/>
      <c r="DZB108" s="298"/>
      <c r="DZC108" s="298"/>
      <c r="DZD108" s="298"/>
      <c r="DZE108" s="298"/>
      <c r="DZF108" s="298"/>
      <c r="DZG108" s="298"/>
      <c r="DZH108" s="298"/>
      <c r="DZI108" s="298"/>
      <c r="DZJ108" s="298"/>
      <c r="DZK108" s="298"/>
      <c r="DZL108" s="298"/>
      <c r="DZM108" s="298"/>
      <c r="DZN108" s="298"/>
      <c r="DZO108" s="298"/>
      <c r="DZP108" s="298"/>
      <c r="DZQ108" s="298"/>
      <c r="DZR108" s="298"/>
      <c r="DZS108" s="298"/>
      <c r="DZT108" s="298"/>
      <c r="DZU108" s="298"/>
      <c r="DZV108" s="298"/>
      <c r="DZW108" s="298"/>
      <c r="DZX108" s="298"/>
      <c r="DZY108" s="298"/>
      <c r="DZZ108" s="298"/>
      <c r="EAA108" s="298"/>
      <c r="EAB108" s="298"/>
      <c r="EAC108" s="298"/>
      <c r="EAD108" s="298"/>
      <c r="EAE108" s="298"/>
      <c r="EAF108" s="298"/>
      <c r="EAG108" s="298"/>
      <c r="EAH108" s="298"/>
      <c r="EAI108" s="298"/>
      <c r="EAJ108" s="298"/>
      <c r="EAK108" s="298"/>
      <c r="EAL108" s="298"/>
      <c r="EAM108" s="298"/>
      <c r="EAN108" s="298"/>
      <c r="EAO108" s="298"/>
      <c r="EAP108" s="298"/>
      <c r="EAQ108" s="298"/>
      <c r="EAR108" s="298"/>
      <c r="EAS108" s="298"/>
      <c r="EAT108" s="298"/>
      <c r="EAU108" s="298"/>
      <c r="EAV108" s="298"/>
      <c r="EAW108" s="298"/>
      <c r="EAX108" s="298"/>
      <c r="EAY108" s="298"/>
      <c r="EAZ108" s="298"/>
      <c r="EBA108" s="298"/>
      <c r="EBB108" s="298"/>
      <c r="EBC108" s="298"/>
      <c r="EBD108" s="298"/>
      <c r="EBE108" s="298"/>
      <c r="EBF108" s="298"/>
      <c r="EBG108" s="298"/>
      <c r="EBH108" s="298"/>
      <c r="EBI108" s="298"/>
      <c r="EBJ108" s="298"/>
      <c r="EBK108" s="298"/>
      <c r="EBL108" s="298"/>
      <c r="EBM108" s="298"/>
      <c r="EBN108" s="298"/>
      <c r="EBO108" s="298"/>
      <c r="EBP108" s="298"/>
      <c r="EBQ108" s="298"/>
      <c r="EBR108" s="298"/>
      <c r="EBS108" s="298"/>
      <c r="EBT108" s="298"/>
      <c r="EBU108" s="298"/>
      <c r="EBV108" s="298"/>
      <c r="EBW108" s="298"/>
      <c r="EBX108" s="298"/>
      <c r="EBY108" s="298"/>
      <c r="EBZ108" s="298"/>
      <c r="ECA108" s="298"/>
      <c r="ECB108" s="298"/>
      <c r="ECC108" s="298"/>
      <c r="ECD108" s="298"/>
      <c r="ECE108" s="298"/>
      <c r="ECF108" s="298"/>
      <c r="ECG108" s="298"/>
      <c r="ECH108" s="298"/>
      <c r="ECI108" s="298"/>
      <c r="ECJ108" s="298"/>
      <c r="ECK108" s="298"/>
      <c r="ECL108" s="298"/>
      <c r="ECM108" s="298"/>
      <c r="ECN108" s="298"/>
      <c r="ECO108" s="298"/>
      <c r="ECP108" s="298"/>
      <c r="ECQ108" s="298"/>
      <c r="ECR108" s="298"/>
      <c r="ECS108" s="298"/>
      <c r="ECT108" s="298"/>
      <c r="ECU108" s="298"/>
      <c r="ECV108" s="298"/>
      <c r="ECW108" s="298"/>
      <c r="ECX108" s="298"/>
      <c r="ECY108" s="298"/>
      <c r="ECZ108" s="298"/>
      <c r="EDA108" s="298"/>
      <c r="EDB108" s="298"/>
      <c r="EDC108" s="298"/>
      <c r="EDD108" s="298"/>
      <c r="EDE108" s="298"/>
      <c r="EDF108" s="298"/>
      <c r="EDG108" s="298"/>
      <c r="EDH108" s="298"/>
      <c r="EDI108" s="298"/>
      <c r="EDJ108" s="298"/>
      <c r="EDK108" s="298"/>
      <c r="EDL108" s="298"/>
      <c r="EDM108" s="298"/>
      <c r="EDN108" s="298"/>
      <c r="EDO108" s="298"/>
      <c r="EDP108" s="298"/>
      <c r="EDQ108" s="298"/>
      <c r="EDR108" s="298"/>
      <c r="EDS108" s="298"/>
      <c r="EDT108" s="298"/>
      <c r="EDU108" s="298"/>
      <c r="EDV108" s="298"/>
      <c r="EDW108" s="298"/>
      <c r="EDX108" s="298"/>
      <c r="EDY108" s="298"/>
      <c r="EDZ108" s="298"/>
      <c r="EEA108" s="298"/>
      <c r="EEB108" s="298"/>
      <c r="EEC108" s="298"/>
      <c r="EED108" s="298"/>
      <c r="EEE108" s="298"/>
      <c r="EEF108" s="298"/>
      <c r="EEG108" s="298"/>
      <c r="EEH108" s="298"/>
      <c r="EEI108" s="298"/>
      <c r="EEJ108" s="298"/>
      <c r="EEK108" s="298"/>
      <c r="EEL108" s="298"/>
      <c r="EEM108" s="298"/>
      <c r="EEN108" s="298"/>
      <c r="EEO108" s="298"/>
      <c r="EEP108" s="298"/>
      <c r="EEQ108" s="298"/>
      <c r="EER108" s="298"/>
      <c r="EES108" s="298"/>
      <c r="EET108" s="298"/>
      <c r="EEU108" s="298"/>
      <c r="EEV108" s="298"/>
      <c r="EEW108" s="298"/>
      <c r="EEX108" s="298"/>
      <c r="EEY108" s="298"/>
      <c r="EEZ108" s="298"/>
      <c r="EFA108" s="298"/>
      <c r="EFB108" s="298"/>
      <c r="EFC108" s="298"/>
      <c r="EFD108" s="298"/>
      <c r="EFE108" s="298"/>
      <c r="EFF108" s="298"/>
      <c r="EFG108" s="298"/>
      <c r="EFH108" s="298"/>
      <c r="EFI108" s="298"/>
      <c r="EFJ108" s="298"/>
      <c r="EFK108" s="298"/>
      <c r="EFL108" s="298"/>
      <c r="EFM108" s="298"/>
      <c r="EFN108" s="298"/>
      <c r="EFO108" s="298"/>
      <c r="EFP108" s="298"/>
      <c r="EFQ108" s="298"/>
      <c r="EFR108" s="298"/>
      <c r="EFS108" s="298"/>
      <c r="EFT108" s="298"/>
      <c r="EFU108" s="298"/>
      <c r="EFV108" s="298"/>
      <c r="EFW108" s="298"/>
      <c r="EFX108" s="298"/>
      <c r="EFY108" s="298"/>
      <c r="EFZ108" s="298"/>
      <c r="EGA108" s="298"/>
      <c r="EGB108" s="298"/>
      <c r="EGC108" s="298"/>
      <c r="EGD108" s="298"/>
      <c r="EGE108" s="298"/>
      <c r="EGF108" s="298"/>
      <c r="EGG108" s="298"/>
      <c r="EGH108" s="298"/>
      <c r="EGI108" s="298"/>
      <c r="EGJ108" s="298"/>
      <c r="EGK108" s="298"/>
      <c r="EGL108" s="298"/>
      <c r="EGM108" s="298"/>
      <c r="EGN108" s="298"/>
      <c r="EGO108" s="298"/>
      <c r="EGP108" s="298"/>
      <c r="EGQ108" s="298"/>
      <c r="EGR108" s="298"/>
      <c r="EGS108" s="298"/>
      <c r="EGT108" s="298"/>
      <c r="EGU108" s="298"/>
      <c r="EGV108" s="298"/>
      <c r="EGW108" s="298"/>
      <c r="EGX108" s="298"/>
      <c r="EGY108" s="298"/>
      <c r="EGZ108" s="298"/>
      <c r="EHA108" s="298"/>
      <c r="EHB108" s="298"/>
      <c r="EHC108" s="298"/>
      <c r="EHD108" s="298"/>
      <c r="EHE108" s="298"/>
      <c r="EHF108" s="298"/>
      <c r="EHG108" s="298"/>
      <c r="EHH108" s="298"/>
      <c r="EHI108" s="298"/>
      <c r="EHJ108" s="298"/>
      <c r="EHK108" s="298"/>
      <c r="EHL108" s="298"/>
      <c r="EHM108" s="298"/>
      <c r="EHN108" s="298"/>
      <c r="EHO108" s="298"/>
      <c r="EHP108" s="298"/>
      <c r="EHQ108" s="298"/>
      <c r="EHR108" s="298"/>
      <c r="EHS108" s="298"/>
      <c r="EHT108" s="298"/>
      <c r="EHU108" s="298"/>
      <c r="EHV108" s="298"/>
      <c r="EHW108" s="298"/>
      <c r="EHX108" s="298"/>
      <c r="EHY108" s="298"/>
      <c r="EHZ108" s="298"/>
      <c r="EIA108" s="298"/>
      <c r="EIB108" s="298"/>
      <c r="EIC108" s="298"/>
      <c r="EID108" s="298"/>
      <c r="EIE108" s="298"/>
      <c r="EIF108" s="298"/>
      <c r="EIG108" s="298"/>
      <c r="EIH108" s="298"/>
      <c r="EII108" s="298"/>
      <c r="EIJ108" s="298"/>
      <c r="EIK108" s="298"/>
      <c r="EIL108" s="298"/>
      <c r="EIM108" s="298"/>
      <c r="EIN108" s="298"/>
      <c r="EIO108" s="298"/>
      <c r="EIP108" s="298"/>
      <c r="EIQ108" s="298"/>
      <c r="EIR108" s="298"/>
      <c r="EIS108" s="298"/>
      <c r="EIT108" s="298"/>
      <c r="EIU108" s="298"/>
      <c r="EIV108" s="298"/>
      <c r="EIW108" s="298"/>
      <c r="EIX108" s="298"/>
      <c r="EIY108" s="298"/>
      <c r="EIZ108" s="298"/>
      <c r="EJA108" s="298"/>
      <c r="EJB108" s="298"/>
      <c r="EJC108" s="298"/>
      <c r="EJD108" s="298"/>
      <c r="EJE108" s="298"/>
      <c r="EJF108" s="298"/>
      <c r="EJG108" s="298"/>
      <c r="EJH108" s="298"/>
      <c r="EJI108" s="298"/>
      <c r="EJJ108" s="298"/>
      <c r="EJK108" s="298"/>
      <c r="EJL108" s="298"/>
      <c r="EJM108" s="298"/>
      <c r="EJN108" s="298"/>
      <c r="EJO108" s="298"/>
      <c r="EJP108" s="298"/>
      <c r="EJQ108" s="298"/>
      <c r="EJR108" s="298"/>
      <c r="EJS108" s="298"/>
      <c r="EJT108" s="298"/>
      <c r="EJU108" s="298"/>
      <c r="EJV108" s="298"/>
      <c r="EJW108" s="298"/>
      <c r="EJX108" s="298"/>
      <c r="EJY108" s="298"/>
      <c r="EJZ108" s="298"/>
      <c r="EKA108" s="298"/>
      <c r="EKB108" s="298"/>
      <c r="EKC108" s="298"/>
      <c r="EKD108" s="298"/>
      <c r="EKE108" s="298"/>
      <c r="EKF108" s="298"/>
      <c r="EKG108" s="298"/>
      <c r="EKH108" s="298"/>
      <c r="EKI108" s="298"/>
      <c r="EKJ108" s="298"/>
      <c r="EKK108" s="298"/>
      <c r="EKL108" s="298"/>
      <c r="EKM108" s="298"/>
      <c r="EKN108" s="298"/>
      <c r="EKO108" s="298"/>
      <c r="EKP108" s="298"/>
      <c r="EKQ108" s="298"/>
      <c r="EKR108" s="298"/>
      <c r="EKS108" s="298"/>
      <c r="EKT108" s="298"/>
      <c r="EKU108" s="298"/>
      <c r="EKV108" s="298"/>
      <c r="EKW108" s="298"/>
      <c r="EKX108" s="298"/>
      <c r="EKY108" s="298"/>
      <c r="EKZ108" s="298"/>
      <c r="ELA108" s="298"/>
      <c r="ELB108" s="298"/>
      <c r="ELC108" s="298"/>
      <c r="ELD108" s="298"/>
      <c r="ELE108" s="298"/>
      <c r="ELF108" s="298"/>
      <c r="ELG108" s="298"/>
      <c r="ELH108" s="298"/>
      <c r="ELI108" s="298"/>
      <c r="ELJ108" s="298"/>
      <c r="ELK108" s="298"/>
      <c r="ELL108" s="298"/>
      <c r="ELM108" s="298"/>
      <c r="ELN108" s="298"/>
      <c r="ELO108" s="298"/>
      <c r="ELP108" s="298"/>
      <c r="ELQ108" s="298"/>
      <c r="ELR108" s="298"/>
      <c r="ELS108" s="298"/>
      <c r="ELT108" s="298"/>
      <c r="ELU108" s="298"/>
      <c r="ELV108" s="298"/>
      <c r="ELW108" s="298"/>
      <c r="ELX108" s="298"/>
      <c r="ELY108" s="298"/>
      <c r="ELZ108" s="298"/>
      <c r="EMA108" s="298"/>
      <c r="EMB108" s="298"/>
      <c r="EMC108" s="298"/>
      <c r="EMD108" s="298"/>
      <c r="EME108" s="298"/>
      <c r="EMF108" s="298"/>
      <c r="EMG108" s="298"/>
      <c r="EMH108" s="298"/>
      <c r="EMI108" s="298"/>
      <c r="EMJ108" s="298"/>
      <c r="EMK108" s="298"/>
      <c r="EML108" s="298"/>
      <c r="EMM108" s="298"/>
      <c r="EMN108" s="298"/>
      <c r="EMO108" s="298"/>
      <c r="EMP108" s="298"/>
      <c r="EMQ108" s="298"/>
      <c r="EMR108" s="298"/>
      <c r="EMS108" s="298"/>
      <c r="EMT108" s="298"/>
      <c r="EMU108" s="298"/>
      <c r="EMV108" s="298"/>
      <c r="EMW108" s="298"/>
      <c r="EMX108" s="298"/>
      <c r="EMY108" s="298"/>
      <c r="EMZ108" s="298"/>
      <c r="ENA108" s="298"/>
      <c r="ENB108" s="298"/>
      <c r="ENC108" s="298"/>
      <c r="END108" s="298"/>
      <c r="ENE108" s="298"/>
      <c r="ENF108" s="298"/>
      <c r="ENG108" s="298"/>
      <c r="ENH108" s="298"/>
      <c r="ENI108" s="298"/>
      <c r="ENJ108" s="298"/>
      <c r="ENK108" s="298"/>
      <c r="ENL108" s="298"/>
      <c r="ENM108" s="298"/>
      <c r="ENN108" s="298"/>
      <c r="ENO108" s="298"/>
      <c r="ENP108" s="298"/>
      <c r="ENQ108" s="298"/>
      <c r="ENR108" s="298"/>
      <c r="ENS108" s="298"/>
      <c r="ENT108" s="298"/>
      <c r="ENU108" s="298"/>
      <c r="ENV108" s="298"/>
      <c r="ENW108" s="298"/>
      <c r="ENX108" s="298"/>
      <c r="ENY108" s="298"/>
      <c r="ENZ108" s="298"/>
      <c r="EOA108" s="298"/>
      <c r="EOB108" s="298"/>
      <c r="EOC108" s="298"/>
      <c r="EOD108" s="298"/>
      <c r="EOE108" s="298"/>
      <c r="EOF108" s="298"/>
      <c r="EOG108" s="298"/>
      <c r="EOH108" s="298"/>
      <c r="EOI108" s="298"/>
      <c r="EOJ108" s="298"/>
      <c r="EOK108" s="298"/>
      <c r="EOL108" s="298"/>
      <c r="EOM108" s="298"/>
      <c r="EON108" s="298"/>
      <c r="EOO108" s="298"/>
      <c r="EOP108" s="298"/>
      <c r="EOQ108" s="298"/>
      <c r="EOR108" s="298"/>
      <c r="EOS108" s="298"/>
      <c r="EOT108" s="298"/>
      <c r="EOU108" s="298"/>
      <c r="EOV108" s="298"/>
      <c r="EOW108" s="298"/>
      <c r="EOX108" s="298"/>
      <c r="EOY108" s="298"/>
      <c r="EOZ108" s="298"/>
      <c r="EPA108" s="298"/>
      <c r="EPB108" s="298"/>
      <c r="EPC108" s="298"/>
      <c r="EPD108" s="298"/>
      <c r="EPE108" s="298"/>
      <c r="EPF108" s="298"/>
      <c r="EPG108" s="298"/>
      <c r="EPH108" s="298"/>
      <c r="EPI108" s="298"/>
      <c r="EPJ108" s="298"/>
      <c r="EPK108" s="298"/>
      <c r="EPL108" s="298"/>
      <c r="EPM108" s="298"/>
      <c r="EPN108" s="298"/>
      <c r="EPO108" s="298"/>
      <c r="EPP108" s="298"/>
      <c r="EPQ108" s="298"/>
      <c r="EPR108" s="298"/>
      <c r="EPS108" s="298"/>
      <c r="EPT108" s="298"/>
      <c r="EPU108" s="298"/>
      <c r="EPV108" s="298"/>
      <c r="EPW108" s="298"/>
      <c r="EPX108" s="298"/>
      <c r="EPY108" s="298"/>
      <c r="EPZ108" s="298"/>
      <c r="EQA108" s="298"/>
      <c r="EQB108" s="298"/>
      <c r="EQC108" s="298"/>
      <c r="EQD108" s="298"/>
      <c r="EQE108" s="298"/>
      <c r="EQF108" s="298"/>
      <c r="EQG108" s="298"/>
      <c r="EQH108" s="298"/>
      <c r="EQI108" s="298"/>
      <c r="EQJ108" s="298"/>
      <c r="EQK108" s="298"/>
      <c r="EQL108" s="298"/>
      <c r="EQM108" s="298"/>
      <c r="EQN108" s="298"/>
      <c r="EQO108" s="298"/>
      <c r="EQP108" s="298"/>
      <c r="EQQ108" s="298"/>
      <c r="EQR108" s="298"/>
      <c r="EQS108" s="298"/>
      <c r="EQT108" s="298"/>
      <c r="EQU108" s="298"/>
      <c r="EQV108" s="298"/>
      <c r="EQW108" s="298"/>
      <c r="EQX108" s="298"/>
      <c r="EQY108" s="298"/>
      <c r="EQZ108" s="298"/>
      <c r="ERA108" s="298"/>
      <c r="ERB108" s="298"/>
      <c r="ERC108" s="298"/>
      <c r="ERD108" s="298"/>
      <c r="ERE108" s="298"/>
      <c r="ERF108" s="298"/>
      <c r="ERG108" s="298"/>
      <c r="ERH108" s="298"/>
      <c r="ERI108" s="298"/>
      <c r="ERJ108" s="298"/>
      <c r="ERK108" s="298"/>
      <c r="ERL108" s="298"/>
      <c r="ERM108" s="298"/>
      <c r="ERN108" s="298"/>
      <c r="ERO108" s="298"/>
      <c r="ERP108" s="298"/>
      <c r="ERQ108" s="298"/>
      <c r="ERR108" s="298"/>
      <c r="ERS108" s="298"/>
      <c r="ERT108" s="298"/>
      <c r="ERU108" s="298"/>
      <c r="ERV108" s="298"/>
      <c r="ERW108" s="298"/>
      <c r="ERX108" s="298"/>
      <c r="ERY108" s="298"/>
      <c r="ERZ108" s="298"/>
      <c r="ESA108" s="298"/>
      <c r="ESB108" s="298"/>
      <c r="ESC108" s="298"/>
      <c r="ESD108" s="298"/>
      <c r="ESE108" s="298"/>
      <c r="ESF108" s="298"/>
      <c r="ESG108" s="298"/>
      <c r="ESH108" s="298"/>
      <c r="ESI108" s="298"/>
      <c r="ESJ108" s="298"/>
      <c r="ESK108" s="298"/>
      <c r="ESL108" s="298"/>
      <c r="ESM108" s="298"/>
      <c r="ESN108" s="298"/>
      <c r="ESO108" s="298"/>
      <c r="ESP108" s="298"/>
      <c r="ESQ108" s="298"/>
      <c r="ESR108" s="298"/>
      <c r="ESS108" s="298"/>
      <c r="EST108" s="298"/>
      <c r="ESU108" s="298"/>
      <c r="ESV108" s="298"/>
      <c r="ESW108" s="298"/>
      <c r="ESX108" s="298"/>
      <c r="ESY108" s="298"/>
      <c r="ESZ108" s="298"/>
      <c r="ETA108" s="298"/>
      <c r="ETB108" s="298"/>
      <c r="ETC108" s="298"/>
      <c r="ETD108" s="298"/>
      <c r="ETE108" s="298"/>
      <c r="ETF108" s="298"/>
      <c r="ETG108" s="298"/>
      <c r="ETH108" s="298"/>
      <c r="ETI108" s="298"/>
      <c r="ETJ108" s="298"/>
      <c r="ETK108" s="298"/>
      <c r="ETL108" s="298"/>
      <c r="ETM108" s="298"/>
      <c r="ETN108" s="298"/>
      <c r="ETO108" s="298"/>
      <c r="ETP108" s="298"/>
      <c r="ETQ108" s="298"/>
      <c r="ETR108" s="298"/>
      <c r="ETS108" s="298"/>
      <c r="ETT108" s="298"/>
      <c r="ETU108" s="298"/>
      <c r="ETV108" s="298"/>
      <c r="ETW108" s="298"/>
      <c r="ETX108" s="298"/>
      <c r="ETY108" s="298"/>
      <c r="ETZ108" s="298"/>
      <c r="EUA108" s="298"/>
      <c r="EUB108" s="298"/>
      <c r="EUC108" s="298"/>
      <c r="EUD108" s="298"/>
      <c r="EUE108" s="298"/>
      <c r="EUF108" s="298"/>
      <c r="EUG108" s="298"/>
      <c r="EUH108" s="298"/>
      <c r="EUI108" s="298"/>
      <c r="EUJ108" s="298"/>
      <c r="EUK108" s="298"/>
      <c r="EUL108" s="298"/>
      <c r="EUM108" s="298"/>
      <c r="EUN108" s="298"/>
      <c r="EUO108" s="298"/>
      <c r="EUP108" s="298"/>
      <c r="EUQ108" s="298"/>
      <c r="EUR108" s="298"/>
      <c r="EUS108" s="298"/>
      <c r="EUT108" s="298"/>
      <c r="EUU108" s="298"/>
      <c r="EUV108" s="298"/>
      <c r="EUW108" s="298"/>
      <c r="EUX108" s="298"/>
      <c r="EUY108" s="298"/>
      <c r="EUZ108" s="298"/>
      <c r="EVA108" s="298"/>
      <c r="EVB108" s="298"/>
      <c r="EVC108" s="298"/>
      <c r="EVD108" s="298"/>
      <c r="EVE108" s="298"/>
      <c r="EVF108" s="298"/>
      <c r="EVG108" s="298"/>
      <c r="EVH108" s="298"/>
      <c r="EVI108" s="298"/>
      <c r="EVJ108" s="298"/>
      <c r="EVK108" s="298"/>
      <c r="EVL108" s="298"/>
      <c r="EVM108" s="298"/>
      <c r="EVN108" s="298"/>
      <c r="EVO108" s="298"/>
      <c r="EVP108" s="298"/>
      <c r="EVQ108" s="298"/>
      <c r="EVR108" s="298"/>
      <c r="EVS108" s="298"/>
      <c r="EVT108" s="298"/>
      <c r="EVU108" s="298"/>
      <c r="EVV108" s="298"/>
      <c r="EVW108" s="298"/>
      <c r="EVX108" s="298"/>
      <c r="EVY108" s="298"/>
      <c r="EVZ108" s="298"/>
      <c r="EWA108" s="298"/>
      <c r="EWB108" s="298"/>
      <c r="EWC108" s="298"/>
      <c r="EWD108" s="298"/>
      <c r="EWE108" s="298"/>
      <c r="EWF108" s="298"/>
      <c r="EWG108" s="298"/>
      <c r="EWH108" s="298"/>
      <c r="EWI108" s="298"/>
      <c r="EWJ108" s="298"/>
      <c r="EWK108" s="298"/>
      <c r="EWL108" s="298"/>
      <c r="EWM108" s="298"/>
      <c r="EWN108" s="298"/>
      <c r="EWO108" s="298"/>
      <c r="EWP108" s="298"/>
      <c r="EWQ108" s="298"/>
      <c r="EWR108" s="298"/>
      <c r="EWS108" s="298"/>
      <c r="EWT108" s="298"/>
      <c r="EWU108" s="298"/>
      <c r="EWV108" s="298"/>
      <c r="EWW108" s="298"/>
      <c r="EWX108" s="298"/>
      <c r="EWY108" s="298"/>
      <c r="EWZ108" s="298"/>
      <c r="EXA108" s="298"/>
      <c r="EXB108" s="298"/>
      <c r="EXC108" s="298"/>
      <c r="EXD108" s="298"/>
      <c r="EXE108" s="298"/>
      <c r="EXF108" s="298"/>
      <c r="EXG108" s="298"/>
      <c r="EXH108" s="298"/>
      <c r="EXI108" s="298"/>
      <c r="EXJ108" s="298"/>
      <c r="EXK108" s="298"/>
      <c r="EXL108" s="298"/>
      <c r="EXM108" s="298"/>
      <c r="EXN108" s="298"/>
      <c r="EXO108" s="298"/>
      <c r="EXP108" s="298"/>
      <c r="EXQ108" s="298"/>
      <c r="EXR108" s="298"/>
      <c r="EXS108" s="298"/>
      <c r="EXT108" s="298"/>
      <c r="EXU108" s="298"/>
      <c r="EXV108" s="298"/>
      <c r="EXW108" s="298"/>
      <c r="EXX108" s="298"/>
      <c r="EXY108" s="298"/>
      <c r="EXZ108" s="298"/>
      <c r="EYA108" s="298"/>
      <c r="EYB108" s="298"/>
      <c r="EYC108" s="298"/>
      <c r="EYD108" s="298"/>
      <c r="EYE108" s="298"/>
      <c r="EYF108" s="298"/>
      <c r="EYG108" s="298"/>
      <c r="EYH108" s="298"/>
      <c r="EYI108" s="298"/>
      <c r="EYJ108" s="298"/>
      <c r="EYK108" s="298"/>
      <c r="EYL108" s="298"/>
      <c r="EYM108" s="298"/>
      <c r="EYN108" s="298"/>
      <c r="EYO108" s="298"/>
      <c r="EYP108" s="298"/>
      <c r="EYQ108" s="298"/>
      <c r="EYR108" s="298"/>
      <c r="EYS108" s="298"/>
      <c r="EYT108" s="298"/>
      <c r="EYU108" s="298"/>
      <c r="EYV108" s="298"/>
      <c r="EYW108" s="298"/>
      <c r="EYX108" s="298"/>
      <c r="EYY108" s="298"/>
      <c r="EYZ108" s="298"/>
      <c r="EZA108" s="298"/>
      <c r="EZB108" s="298"/>
      <c r="EZC108" s="298"/>
      <c r="EZD108" s="298"/>
      <c r="EZE108" s="298"/>
      <c r="EZF108" s="298"/>
      <c r="EZG108" s="298"/>
      <c r="EZH108" s="298"/>
      <c r="EZI108" s="298"/>
      <c r="EZJ108" s="298"/>
      <c r="EZK108" s="298"/>
      <c r="EZL108" s="298"/>
      <c r="EZM108" s="298"/>
      <c r="EZN108" s="298"/>
      <c r="EZO108" s="298"/>
      <c r="EZP108" s="298"/>
      <c r="EZQ108" s="298"/>
      <c r="EZR108" s="298"/>
      <c r="EZS108" s="298"/>
      <c r="EZT108" s="298"/>
      <c r="EZU108" s="298"/>
      <c r="EZV108" s="298"/>
      <c r="EZW108" s="298"/>
      <c r="EZX108" s="298"/>
      <c r="EZY108" s="298"/>
      <c r="EZZ108" s="298"/>
      <c r="FAA108" s="298"/>
      <c r="FAB108" s="298"/>
      <c r="FAC108" s="298"/>
      <c r="FAD108" s="298"/>
      <c r="FAE108" s="298"/>
      <c r="FAF108" s="298"/>
      <c r="FAG108" s="298"/>
      <c r="FAH108" s="298"/>
      <c r="FAI108" s="298"/>
      <c r="FAJ108" s="298"/>
      <c r="FAK108" s="298"/>
      <c r="FAL108" s="298"/>
      <c r="FAM108" s="298"/>
      <c r="FAN108" s="298"/>
      <c r="FAO108" s="298"/>
      <c r="FAP108" s="298"/>
      <c r="FAQ108" s="298"/>
      <c r="FAR108" s="298"/>
      <c r="FAS108" s="298"/>
      <c r="FAT108" s="298"/>
      <c r="FAU108" s="298"/>
      <c r="FAV108" s="298"/>
      <c r="FAW108" s="298"/>
      <c r="FAX108" s="298"/>
      <c r="FAY108" s="298"/>
      <c r="FAZ108" s="298"/>
      <c r="FBA108" s="298"/>
      <c r="FBB108" s="298"/>
      <c r="FBC108" s="298"/>
      <c r="FBD108" s="298"/>
      <c r="FBE108" s="298"/>
      <c r="FBF108" s="298"/>
      <c r="FBG108" s="298"/>
      <c r="FBH108" s="298"/>
      <c r="FBI108" s="298"/>
      <c r="FBJ108" s="298"/>
      <c r="FBK108" s="298"/>
      <c r="FBL108" s="298"/>
      <c r="FBM108" s="298"/>
      <c r="FBN108" s="298"/>
      <c r="FBO108" s="298"/>
      <c r="FBP108" s="298"/>
      <c r="FBQ108" s="298"/>
      <c r="FBR108" s="298"/>
      <c r="FBS108" s="298"/>
      <c r="FBT108" s="298"/>
      <c r="FBU108" s="298"/>
      <c r="FBV108" s="298"/>
      <c r="FBW108" s="298"/>
      <c r="FBX108" s="298"/>
      <c r="FBY108" s="298"/>
      <c r="FBZ108" s="298"/>
      <c r="FCA108" s="298"/>
      <c r="FCB108" s="298"/>
      <c r="FCC108" s="298"/>
      <c r="FCD108" s="298"/>
      <c r="FCE108" s="298"/>
      <c r="FCF108" s="298"/>
      <c r="FCG108" s="298"/>
      <c r="FCH108" s="298"/>
      <c r="FCI108" s="298"/>
      <c r="FCJ108" s="298"/>
      <c r="FCK108" s="298"/>
      <c r="FCL108" s="298"/>
      <c r="FCM108" s="298"/>
      <c r="FCN108" s="298"/>
      <c r="FCO108" s="298"/>
      <c r="FCP108" s="298"/>
      <c r="FCQ108" s="298"/>
      <c r="FCR108" s="298"/>
      <c r="FCS108" s="298"/>
      <c r="FCT108" s="298"/>
      <c r="FCU108" s="298"/>
      <c r="FCV108" s="298"/>
      <c r="FCW108" s="298"/>
      <c r="FCX108" s="298"/>
      <c r="FCY108" s="298"/>
      <c r="FCZ108" s="298"/>
      <c r="FDA108" s="298"/>
      <c r="FDB108" s="298"/>
      <c r="FDC108" s="298"/>
      <c r="FDD108" s="298"/>
      <c r="FDE108" s="298"/>
      <c r="FDF108" s="298"/>
      <c r="FDG108" s="298"/>
      <c r="FDH108" s="298"/>
      <c r="FDI108" s="298"/>
      <c r="FDJ108" s="298"/>
      <c r="FDK108" s="298"/>
      <c r="FDL108" s="298"/>
      <c r="FDM108" s="298"/>
      <c r="FDN108" s="298"/>
      <c r="FDO108" s="298"/>
      <c r="FDP108" s="298"/>
      <c r="FDQ108" s="298"/>
      <c r="FDR108" s="298"/>
      <c r="FDS108" s="298"/>
      <c r="FDT108" s="298"/>
      <c r="FDU108" s="298"/>
      <c r="FDV108" s="298"/>
      <c r="FDW108" s="298"/>
      <c r="FDX108" s="298"/>
      <c r="FDY108" s="298"/>
      <c r="FDZ108" s="298"/>
      <c r="FEA108" s="298"/>
      <c r="FEB108" s="298"/>
      <c r="FEC108" s="298"/>
      <c r="FED108" s="298"/>
      <c r="FEE108" s="298"/>
      <c r="FEF108" s="298"/>
      <c r="FEG108" s="298"/>
      <c r="FEH108" s="298"/>
      <c r="FEI108" s="298"/>
      <c r="FEJ108" s="298"/>
      <c r="FEK108" s="298"/>
      <c r="FEL108" s="298"/>
      <c r="FEM108" s="298"/>
      <c r="FEN108" s="298"/>
      <c r="FEO108" s="298"/>
      <c r="FEP108" s="298"/>
      <c r="FEQ108" s="298"/>
      <c r="FER108" s="298"/>
      <c r="FES108" s="298"/>
      <c r="FET108" s="298"/>
      <c r="FEU108" s="298"/>
      <c r="FEV108" s="298"/>
      <c r="FEW108" s="298"/>
      <c r="FEX108" s="298"/>
      <c r="FEY108" s="298"/>
      <c r="FEZ108" s="298"/>
      <c r="FFA108" s="298"/>
      <c r="FFB108" s="298"/>
      <c r="FFC108" s="298"/>
      <c r="FFD108" s="298"/>
      <c r="FFE108" s="298"/>
      <c r="FFF108" s="298"/>
      <c r="FFG108" s="298"/>
      <c r="FFH108" s="298"/>
      <c r="FFI108" s="298"/>
      <c r="FFJ108" s="298"/>
      <c r="FFK108" s="298"/>
      <c r="FFL108" s="298"/>
      <c r="FFM108" s="298"/>
      <c r="FFN108" s="298"/>
      <c r="FFO108" s="298"/>
      <c r="FFP108" s="298"/>
      <c r="FFQ108" s="298"/>
      <c r="FFR108" s="298"/>
      <c r="FFS108" s="298"/>
      <c r="FFT108" s="298"/>
      <c r="FFU108" s="298"/>
      <c r="FFV108" s="298"/>
      <c r="FFW108" s="298"/>
      <c r="FFX108" s="298"/>
      <c r="FFY108" s="298"/>
      <c r="FFZ108" s="298"/>
      <c r="FGA108" s="298"/>
      <c r="FGB108" s="298"/>
      <c r="FGC108" s="298"/>
      <c r="FGD108" s="298"/>
      <c r="FGE108" s="298"/>
      <c r="FGF108" s="298"/>
      <c r="FGG108" s="298"/>
      <c r="FGH108" s="298"/>
      <c r="FGI108" s="298"/>
      <c r="FGJ108" s="298"/>
      <c r="FGK108" s="298"/>
      <c r="FGL108" s="298"/>
      <c r="FGM108" s="298"/>
      <c r="FGN108" s="298"/>
      <c r="FGO108" s="298"/>
      <c r="FGP108" s="298"/>
      <c r="FGQ108" s="298"/>
      <c r="FGR108" s="298"/>
      <c r="FGS108" s="298"/>
      <c r="FGT108" s="298"/>
      <c r="FGU108" s="298"/>
      <c r="FGV108" s="298"/>
      <c r="FGW108" s="298"/>
      <c r="FGX108" s="298"/>
      <c r="FGY108" s="298"/>
      <c r="FGZ108" s="298"/>
      <c r="FHA108" s="298"/>
      <c r="FHB108" s="298"/>
      <c r="FHC108" s="298"/>
      <c r="FHD108" s="298"/>
      <c r="FHE108" s="298"/>
      <c r="FHF108" s="298"/>
      <c r="FHG108" s="298"/>
      <c r="FHH108" s="298"/>
      <c r="FHI108" s="298"/>
      <c r="FHJ108" s="298"/>
      <c r="FHK108" s="298"/>
      <c r="FHL108" s="298"/>
      <c r="FHM108" s="298"/>
      <c r="FHN108" s="298"/>
      <c r="FHO108" s="298"/>
      <c r="FHP108" s="298"/>
      <c r="FHQ108" s="298"/>
      <c r="FHR108" s="298"/>
      <c r="FHS108" s="298"/>
      <c r="FHT108" s="298"/>
      <c r="FHU108" s="298"/>
      <c r="FHV108" s="298"/>
      <c r="FHW108" s="298"/>
      <c r="FHX108" s="298"/>
      <c r="FHY108" s="298"/>
      <c r="FHZ108" s="298"/>
      <c r="FIA108" s="298"/>
      <c r="FIB108" s="298"/>
      <c r="FIC108" s="298"/>
      <c r="FID108" s="298"/>
      <c r="FIE108" s="298"/>
      <c r="FIF108" s="298"/>
      <c r="FIG108" s="298"/>
      <c r="FIH108" s="298"/>
      <c r="FII108" s="298"/>
      <c r="FIJ108" s="298"/>
      <c r="FIK108" s="298"/>
      <c r="FIL108" s="298"/>
      <c r="FIM108" s="298"/>
      <c r="FIN108" s="298"/>
      <c r="FIO108" s="298"/>
      <c r="FIP108" s="298"/>
      <c r="FIQ108" s="298"/>
      <c r="FIR108" s="298"/>
      <c r="FIS108" s="298"/>
      <c r="FIT108" s="298"/>
      <c r="FIU108" s="298"/>
      <c r="FIV108" s="298"/>
      <c r="FIW108" s="298"/>
      <c r="FIX108" s="298"/>
      <c r="FIY108" s="298"/>
      <c r="FIZ108" s="298"/>
      <c r="FJA108" s="298"/>
      <c r="FJB108" s="298"/>
      <c r="FJC108" s="298"/>
      <c r="FJD108" s="298"/>
      <c r="FJE108" s="298"/>
      <c r="FJF108" s="298"/>
      <c r="FJG108" s="298"/>
      <c r="FJH108" s="298"/>
      <c r="FJI108" s="298"/>
      <c r="FJJ108" s="298"/>
      <c r="FJK108" s="298"/>
      <c r="FJL108" s="298"/>
      <c r="FJM108" s="298"/>
      <c r="FJN108" s="298"/>
      <c r="FJO108" s="298"/>
      <c r="FJP108" s="298"/>
      <c r="FJQ108" s="298"/>
      <c r="FJR108" s="298"/>
      <c r="FJS108" s="298"/>
      <c r="FJT108" s="298"/>
      <c r="FJU108" s="298"/>
      <c r="FJV108" s="298"/>
      <c r="FJW108" s="298"/>
      <c r="FJX108" s="298"/>
      <c r="FJY108" s="298"/>
      <c r="FJZ108" s="298"/>
      <c r="FKA108" s="298"/>
      <c r="FKB108" s="298"/>
      <c r="FKC108" s="298"/>
      <c r="FKD108" s="298"/>
      <c r="FKE108" s="298"/>
      <c r="FKF108" s="298"/>
      <c r="FKG108" s="298"/>
      <c r="FKH108" s="298"/>
      <c r="FKI108" s="298"/>
      <c r="FKJ108" s="298"/>
      <c r="FKK108" s="298"/>
      <c r="FKL108" s="298"/>
      <c r="FKM108" s="298"/>
      <c r="FKN108" s="298"/>
      <c r="FKO108" s="298"/>
      <c r="FKP108" s="298"/>
      <c r="FKQ108" s="298"/>
      <c r="FKR108" s="298"/>
      <c r="FKS108" s="298"/>
      <c r="FKT108" s="298"/>
      <c r="FKU108" s="298"/>
      <c r="FKV108" s="298"/>
      <c r="FKW108" s="298"/>
      <c r="FKX108" s="298"/>
      <c r="FKY108" s="298"/>
      <c r="FKZ108" s="298"/>
      <c r="FLA108" s="298"/>
      <c r="FLB108" s="298"/>
      <c r="FLC108" s="298"/>
      <c r="FLD108" s="298"/>
      <c r="FLE108" s="298"/>
      <c r="FLF108" s="298"/>
      <c r="FLG108" s="298"/>
      <c r="FLH108" s="298"/>
      <c r="FLI108" s="298"/>
      <c r="FLJ108" s="298"/>
      <c r="FLK108" s="298"/>
      <c r="FLL108" s="298"/>
      <c r="FLM108" s="298"/>
      <c r="FLN108" s="298"/>
      <c r="FLO108" s="298"/>
      <c r="FLP108" s="298"/>
      <c r="FLQ108" s="298"/>
      <c r="FLR108" s="298"/>
      <c r="FLS108" s="298"/>
      <c r="FLT108" s="298"/>
      <c r="FLU108" s="298"/>
      <c r="FLV108" s="298"/>
      <c r="FLW108" s="298"/>
      <c r="FLX108" s="298"/>
      <c r="FLY108" s="298"/>
      <c r="FLZ108" s="298"/>
      <c r="FMA108" s="298"/>
      <c r="FMB108" s="298"/>
      <c r="FMC108" s="298"/>
      <c r="FMD108" s="298"/>
      <c r="FME108" s="298"/>
      <c r="FMF108" s="298"/>
      <c r="FMG108" s="298"/>
      <c r="FMH108" s="298"/>
      <c r="FMI108" s="298"/>
      <c r="FMJ108" s="298"/>
      <c r="FMK108" s="298"/>
      <c r="FML108" s="298"/>
      <c r="FMM108" s="298"/>
      <c r="FMN108" s="298"/>
      <c r="FMO108" s="298"/>
      <c r="FMP108" s="298"/>
      <c r="FMQ108" s="298"/>
      <c r="FMR108" s="298"/>
      <c r="FMS108" s="298"/>
      <c r="FMT108" s="298"/>
      <c r="FMU108" s="298"/>
      <c r="FMV108" s="298"/>
      <c r="FMW108" s="298"/>
      <c r="FMX108" s="298"/>
      <c r="FMY108" s="298"/>
      <c r="FMZ108" s="298"/>
      <c r="FNA108" s="298"/>
      <c r="FNB108" s="298"/>
      <c r="FNC108" s="298"/>
      <c r="FND108" s="298"/>
      <c r="FNE108" s="298"/>
      <c r="FNF108" s="298"/>
      <c r="FNG108" s="298"/>
      <c r="FNH108" s="298"/>
      <c r="FNI108" s="298"/>
      <c r="FNJ108" s="298"/>
      <c r="FNK108" s="298"/>
      <c r="FNL108" s="298"/>
      <c r="FNM108" s="298"/>
      <c r="FNN108" s="298"/>
      <c r="FNO108" s="298"/>
      <c r="FNP108" s="298"/>
      <c r="FNQ108" s="298"/>
      <c r="FNR108" s="298"/>
      <c r="FNS108" s="298"/>
      <c r="FNT108" s="298"/>
      <c r="FNU108" s="298"/>
      <c r="FNV108" s="298"/>
      <c r="FNW108" s="298"/>
      <c r="FNX108" s="298"/>
      <c r="FNY108" s="298"/>
      <c r="FNZ108" s="298"/>
      <c r="FOA108" s="298"/>
      <c r="FOB108" s="298"/>
      <c r="FOC108" s="298"/>
      <c r="FOD108" s="298"/>
      <c r="FOE108" s="298"/>
      <c r="FOF108" s="298"/>
      <c r="FOG108" s="298"/>
      <c r="FOH108" s="298"/>
      <c r="FOI108" s="298"/>
      <c r="FOJ108" s="298"/>
      <c r="FOK108" s="298"/>
      <c r="FOL108" s="298"/>
      <c r="FOM108" s="298"/>
      <c r="FON108" s="298"/>
      <c r="FOO108" s="298"/>
      <c r="FOP108" s="298"/>
      <c r="FOQ108" s="298"/>
      <c r="FOR108" s="298"/>
      <c r="FOS108" s="298"/>
      <c r="FOT108" s="298"/>
      <c r="FOU108" s="298"/>
      <c r="FOV108" s="298"/>
      <c r="FOW108" s="298"/>
      <c r="FOX108" s="298"/>
      <c r="FOY108" s="298"/>
      <c r="FOZ108" s="298"/>
      <c r="FPA108" s="298"/>
      <c r="FPB108" s="298"/>
      <c r="FPC108" s="298"/>
      <c r="FPD108" s="298"/>
      <c r="FPE108" s="298"/>
      <c r="FPF108" s="298"/>
      <c r="FPG108" s="298"/>
      <c r="FPH108" s="298"/>
      <c r="FPI108" s="298"/>
      <c r="FPJ108" s="298"/>
      <c r="FPK108" s="298"/>
      <c r="FPL108" s="298"/>
      <c r="FPM108" s="298"/>
      <c r="FPN108" s="298"/>
      <c r="FPO108" s="298"/>
      <c r="FPP108" s="298"/>
      <c r="FPQ108" s="298"/>
      <c r="FPR108" s="298"/>
      <c r="FPS108" s="298"/>
      <c r="FPT108" s="298"/>
      <c r="FPU108" s="298"/>
      <c r="FPV108" s="298"/>
      <c r="FPW108" s="298"/>
      <c r="FPX108" s="298"/>
      <c r="FPY108" s="298"/>
      <c r="FPZ108" s="298"/>
      <c r="FQA108" s="298"/>
      <c r="FQB108" s="298"/>
      <c r="FQC108" s="298"/>
      <c r="FQD108" s="298"/>
      <c r="FQE108" s="298"/>
      <c r="FQF108" s="298"/>
      <c r="FQG108" s="298"/>
      <c r="FQH108" s="298"/>
      <c r="FQI108" s="298"/>
      <c r="FQJ108" s="298"/>
      <c r="FQK108" s="298"/>
      <c r="FQL108" s="298"/>
      <c r="FQM108" s="298"/>
      <c r="FQN108" s="298"/>
      <c r="FQO108" s="298"/>
      <c r="FQP108" s="298"/>
      <c r="FQQ108" s="298"/>
      <c r="FQR108" s="298"/>
      <c r="FQS108" s="298"/>
      <c r="FQT108" s="298"/>
      <c r="FQU108" s="298"/>
      <c r="FQV108" s="298"/>
      <c r="FQW108" s="298"/>
      <c r="FQX108" s="298"/>
      <c r="FQY108" s="298"/>
      <c r="FQZ108" s="298"/>
      <c r="FRA108" s="298"/>
      <c r="FRB108" s="298"/>
      <c r="FRC108" s="298"/>
      <c r="FRD108" s="298"/>
      <c r="FRE108" s="298"/>
      <c r="FRF108" s="298"/>
      <c r="FRG108" s="298"/>
      <c r="FRH108" s="298"/>
      <c r="FRI108" s="298"/>
      <c r="FRJ108" s="298"/>
      <c r="FRK108" s="298"/>
      <c r="FRL108" s="298"/>
      <c r="FRM108" s="298"/>
      <c r="FRN108" s="298"/>
      <c r="FRO108" s="298"/>
      <c r="FRP108" s="298"/>
      <c r="FRQ108" s="298"/>
      <c r="FRR108" s="298"/>
      <c r="FRS108" s="298"/>
      <c r="FRT108" s="298"/>
      <c r="FRU108" s="298"/>
      <c r="FRV108" s="298"/>
      <c r="FRW108" s="298"/>
      <c r="FRX108" s="298"/>
      <c r="FRY108" s="298"/>
      <c r="FRZ108" s="298"/>
      <c r="FSA108" s="298"/>
      <c r="FSB108" s="298"/>
      <c r="FSC108" s="298"/>
      <c r="FSD108" s="298"/>
      <c r="FSE108" s="298"/>
      <c r="FSF108" s="298"/>
      <c r="FSG108" s="298"/>
      <c r="FSH108" s="298"/>
      <c r="FSI108" s="298"/>
      <c r="FSJ108" s="298"/>
      <c r="FSK108" s="298"/>
      <c r="FSL108" s="298"/>
      <c r="FSM108" s="298"/>
      <c r="FSN108" s="298"/>
      <c r="FSO108" s="298"/>
      <c r="FSP108" s="298"/>
      <c r="FSQ108" s="298"/>
      <c r="FSR108" s="298"/>
      <c r="FSS108" s="298"/>
      <c r="FST108" s="298"/>
      <c r="FSU108" s="298"/>
      <c r="FSV108" s="298"/>
      <c r="FSW108" s="298"/>
      <c r="FSX108" s="298"/>
      <c r="FSY108" s="298"/>
      <c r="FSZ108" s="298"/>
      <c r="FTA108" s="298"/>
      <c r="FTB108" s="298"/>
      <c r="FTC108" s="298"/>
      <c r="FTD108" s="298"/>
      <c r="FTE108" s="298"/>
      <c r="FTF108" s="298"/>
      <c r="FTG108" s="298"/>
      <c r="FTH108" s="298"/>
      <c r="FTI108" s="298"/>
      <c r="FTJ108" s="298"/>
      <c r="FTK108" s="298"/>
      <c r="FTL108" s="298"/>
      <c r="FTM108" s="298"/>
      <c r="FTN108" s="298"/>
      <c r="FTO108" s="298"/>
      <c r="FTP108" s="298"/>
      <c r="FTQ108" s="298"/>
      <c r="FTR108" s="298"/>
      <c r="FTS108" s="298"/>
      <c r="FTT108" s="298"/>
      <c r="FTU108" s="298"/>
      <c r="FTV108" s="298"/>
      <c r="FTW108" s="298"/>
      <c r="FTX108" s="298"/>
      <c r="FTY108" s="298"/>
      <c r="FTZ108" s="298"/>
      <c r="FUA108" s="298"/>
      <c r="FUB108" s="298"/>
      <c r="FUC108" s="298"/>
      <c r="FUD108" s="298"/>
      <c r="FUE108" s="298"/>
      <c r="FUF108" s="298"/>
      <c r="FUG108" s="298"/>
      <c r="FUH108" s="298"/>
      <c r="FUI108" s="298"/>
      <c r="FUJ108" s="298"/>
      <c r="FUK108" s="298"/>
      <c r="FUL108" s="298"/>
      <c r="FUM108" s="298"/>
      <c r="FUN108" s="298"/>
      <c r="FUO108" s="298"/>
      <c r="FUP108" s="298"/>
      <c r="FUQ108" s="298"/>
      <c r="FUR108" s="298"/>
      <c r="FUS108" s="298"/>
      <c r="FUT108" s="298"/>
      <c r="FUU108" s="298"/>
      <c r="FUV108" s="298"/>
      <c r="FUW108" s="298"/>
      <c r="FUX108" s="298"/>
      <c r="FUY108" s="298"/>
      <c r="FUZ108" s="298"/>
      <c r="FVA108" s="298"/>
      <c r="FVB108" s="298"/>
      <c r="FVC108" s="298"/>
      <c r="FVD108" s="298"/>
      <c r="FVE108" s="298"/>
      <c r="FVF108" s="298"/>
      <c r="FVG108" s="298"/>
      <c r="FVH108" s="298"/>
      <c r="FVI108" s="298"/>
      <c r="FVJ108" s="298"/>
      <c r="FVK108" s="298"/>
      <c r="FVL108" s="298"/>
      <c r="FVM108" s="298"/>
      <c r="FVN108" s="298"/>
      <c r="FVO108" s="298"/>
      <c r="FVP108" s="298"/>
      <c r="FVQ108" s="298"/>
      <c r="FVR108" s="298"/>
      <c r="FVS108" s="298"/>
      <c r="FVT108" s="298"/>
      <c r="FVU108" s="298"/>
      <c r="FVV108" s="298"/>
      <c r="FVW108" s="298"/>
      <c r="FVX108" s="298"/>
      <c r="FVY108" s="298"/>
      <c r="FVZ108" s="298"/>
      <c r="FWA108" s="298"/>
      <c r="FWB108" s="298"/>
      <c r="FWC108" s="298"/>
      <c r="FWD108" s="298"/>
      <c r="FWE108" s="298"/>
      <c r="FWF108" s="298"/>
      <c r="FWG108" s="298"/>
      <c r="FWH108" s="298"/>
      <c r="FWI108" s="298"/>
      <c r="FWJ108" s="298"/>
      <c r="FWK108" s="298"/>
      <c r="FWL108" s="298"/>
      <c r="FWM108" s="298"/>
      <c r="FWN108" s="298"/>
      <c r="FWO108" s="298"/>
      <c r="FWP108" s="298"/>
      <c r="FWQ108" s="298"/>
      <c r="FWR108" s="298"/>
      <c r="FWS108" s="298"/>
      <c r="FWT108" s="298"/>
      <c r="FWU108" s="298"/>
      <c r="FWV108" s="298"/>
      <c r="FWW108" s="298"/>
      <c r="FWX108" s="298"/>
      <c r="FWY108" s="298"/>
      <c r="FWZ108" s="298"/>
      <c r="FXA108" s="298"/>
      <c r="FXB108" s="298"/>
      <c r="FXC108" s="298"/>
      <c r="FXD108" s="298"/>
      <c r="FXE108" s="298"/>
      <c r="FXF108" s="298"/>
      <c r="FXG108" s="298"/>
      <c r="FXH108" s="298"/>
      <c r="FXI108" s="298"/>
      <c r="FXJ108" s="298"/>
      <c r="FXK108" s="298"/>
      <c r="FXL108" s="298"/>
      <c r="FXM108" s="298"/>
      <c r="FXN108" s="298"/>
      <c r="FXO108" s="298"/>
      <c r="FXP108" s="298"/>
      <c r="FXQ108" s="298"/>
      <c r="FXR108" s="298"/>
      <c r="FXS108" s="298"/>
      <c r="FXT108" s="298"/>
      <c r="FXU108" s="298"/>
      <c r="FXV108" s="298"/>
      <c r="FXW108" s="298"/>
      <c r="FXX108" s="298"/>
      <c r="FXY108" s="298"/>
      <c r="FXZ108" s="298"/>
      <c r="FYA108" s="298"/>
      <c r="FYB108" s="298"/>
      <c r="FYC108" s="298"/>
      <c r="FYD108" s="298"/>
      <c r="FYE108" s="298"/>
      <c r="FYF108" s="298"/>
      <c r="FYG108" s="298"/>
      <c r="FYH108" s="298"/>
      <c r="FYI108" s="298"/>
      <c r="FYJ108" s="298"/>
      <c r="FYK108" s="298"/>
      <c r="FYL108" s="298"/>
      <c r="FYM108" s="298"/>
      <c r="FYN108" s="298"/>
      <c r="FYO108" s="298"/>
      <c r="FYP108" s="298"/>
      <c r="FYQ108" s="298"/>
      <c r="FYR108" s="298"/>
      <c r="FYS108" s="298"/>
      <c r="FYT108" s="298"/>
      <c r="FYU108" s="298"/>
      <c r="FYV108" s="298"/>
      <c r="FYW108" s="298"/>
      <c r="FYX108" s="298"/>
      <c r="FYY108" s="298"/>
      <c r="FYZ108" s="298"/>
      <c r="FZA108" s="298"/>
      <c r="FZB108" s="298"/>
      <c r="FZC108" s="298"/>
      <c r="FZD108" s="298"/>
      <c r="FZE108" s="298"/>
      <c r="FZF108" s="298"/>
      <c r="FZG108" s="298"/>
      <c r="FZH108" s="298"/>
      <c r="FZI108" s="298"/>
      <c r="FZJ108" s="298"/>
      <c r="FZK108" s="298"/>
      <c r="FZL108" s="298"/>
      <c r="FZM108" s="298"/>
      <c r="FZN108" s="298"/>
      <c r="FZO108" s="298"/>
      <c r="FZP108" s="298"/>
      <c r="FZQ108" s="298"/>
      <c r="FZR108" s="298"/>
      <c r="FZS108" s="298"/>
      <c r="FZT108" s="298"/>
      <c r="FZU108" s="298"/>
      <c r="FZV108" s="298"/>
      <c r="FZW108" s="298"/>
      <c r="FZX108" s="298"/>
      <c r="FZY108" s="298"/>
      <c r="FZZ108" s="298"/>
      <c r="GAA108" s="298"/>
      <c r="GAB108" s="298"/>
      <c r="GAC108" s="298"/>
      <c r="GAD108" s="298"/>
      <c r="GAE108" s="298"/>
      <c r="GAF108" s="298"/>
      <c r="GAG108" s="298"/>
      <c r="GAH108" s="298"/>
      <c r="GAI108" s="298"/>
      <c r="GAJ108" s="298"/>
      <c r="GAK108" s="298"/>
      <c r="GAL108" s="298"/>
      <c r="GAM108" s="298"/>
      <c r="GAN108" s="298"/>
      <c r="GAO108" s="298"/>
      <c r="GAP108" s="298"/>
      <c r="GAQ108" s="298"/>
      <c r="GAR108" s="298"/>
      <c r="GAS108" s="298"/>
      <c r="GAT108" s="298"/>
      <c r="GAU108" s="298"/>
      <c r="GAV108" s="298"/>
      <c r="GAW108" s="298"/>
      <c r="GAX108" s="298"/>
      <c r="GAY108" s="298"/>
      <c r="GAZ108" s="298"/>
      <c r="GBA108" s="298"/>
      <c r="GBB108" s="298"/>
      <c r="GBC108" s="298"/>
      <c r="GBD108" s="298"/>
      <c r="GBE108" s="298"/>
      <c r="GBF108" s="298"/>
      <c r="GBG108" s="298"/>
      <c r="GBH108" s="298"/>
      <c r="GBI108" s="298"/>
      <c r="GBJ108" s="298"/>
      <c r="GBK108" s="298"/>
      <c r="GBL108" s="298"/>
      <c r="GBM108" s="298"/>
      <c r="GBN108" s="298"/>
      <c r="GBO108" s="298"/>
      <c r="GBP108" s="298"/>
      <c r="GBQ108" s="298"/>
      <c r="GBR108" s="298"/>
      <c r="GBS108" s="298"/>
      <c r="GBT108" s="298"/>
      <c r="GBU108" s="298"/>
      <c r="GBV108" s="298"/>
      <c r="GBW108" s="298"/>
      <c r="GBX108" s="298"/>
      <c r="GBY108" s="298"/>
      <c r="GBZ108" s="298"/>
      <c r="GCA108" s="298"/>
      <c r="GCB108" s="298"/>
      <c r="GCC108" s="298"/>
      <c r="GCD108" s="298"/>
      <c r="GCE108" s="298"/>
      <c r="GCF108" s="298"/>
      <c r="GCG108" s="298"/>
      <c r="GCH108" s="298"/>
      <c r="GCI108" s="298"/>
      <c r="GCJ108" s="298"/>
      <c r="GCK108" s="298"/>
      <c r="GCL108" s="298"/>
      <c r="GCM108" s="298"/>
      <c r="GCN108" s="298"/>
      <c r="GCO108" s="298"/>
      <c r="GCP108" s="298"/>
      <c r="GCQ108" s="298"/>
      <c r="GCR108" s="298"/>
      <c r="GCS108" s="298"/>
      <c r="GCT108" s="298"/>
      <c r="GCU108" s="298"/>
      <c r="GCV108" s="298"/>
      <c r="GCW108" s="298"/>
      <c r="GCX108" s="298"/>
      <c r="GCY108" s="298"/>
      <c r="GCZ108" s="298"/>
      <c r="GDA108" s="298"/>
      <c r="GDB108" s="298"/>
      <c r="GDC108" s="298"/>
      <c r="GDD108" s="298"/>
      <c r="GDE108" s="298"/>
      <c r="GDF108" s="298"/>
      <c r="GDG108" s="298"/>
      <c r="GDH108" s="298"/>
      <c r="GDI108" s="298"/>
      <c r="GDJ108" s="298"/>
      <c r="GDK108" s="298"/>
      <c r="GDL108" s="298"/>
      <c r="GDM108" s="298"/>
      <c r="GDN108" s="298"/>
      <c r="GDO108" s="298"/>
      <c r="GDP108" s="298"/>
      <c r="GDQ108" s="298"/>
      <c r="GDR108" s="298"/>
      <c r="GDS108" s="298"/>
      <c r="GDT108" s="298"/>
      <c r="GDU108" s="298"/>
      <c r="GDV108" s="298"/>
      <c r="GDW108" s="298"/>
      <c r="GDX108" s="298"/>
      <c r="GDY108" s="298"/>
      <c r="GDZ108" s="298"/>
      <c r="GEA108" s="298"/>
      <c r="GEB108" s="298"/>
      <c r="GEC108" s="298"/>
      <c r="GED108" s="298"/>
      <c r="GEE108" s="298"/>
      <c r="GEF108" s="298"/>
      <c r="GEG108" s="298"/>
      <c r="GEH108" s="298"/>
      <c r="GEI108" s="298"/>
      <c r="GEJ108" s="298"/>
      <c r="GEK108" s="298"/>
      <c r="GEL108" s="298"/>
      <c r="GEM108" s="298"/>
      <c r="GEN108" s="298"/>
      <c r="GEO108" s="298"/>
      <c r="GEP108" s="298"/>
      <c r="GEQ108" s="298"/>
      <c r="GER108" s="298"/>
      <c r="GES108" s="298"/>
      <c r="GET108" s="298"/>
      <c r="GEU108" s="298"/>
      <c r="GEV108" s="298"/>
      <c r="GEW108" s="298"/>
      <c r="GEX108" s="298"/>
      <c r="GEY108" s="298"/>
      <c r="GEZ108" s="298"/>
      <c r="GFA108" s="298"/>
      <c r="GFB108" s="298"/>
      <c r="GFC108" s="298"/>
      <c r="GFD108" s="298"/>
      <c r="GFE108" s="298"/>
      <c r="GFF108" s="298"/>
      <c r="GFG108" s="298"/>
      <c r="GFH108" s="298"/>
      <c r="GFI108" s="298"/>
      <c r="GFJ108" s="298"/>
      <c r="GFK108" s="298"/>
      <c r="GFL108" s="298"/>
      <c r="GFM108" s="298"/>
      <c r="GFN108" s="298"/>
      <c r="GFO108" s="298"/>
      <c r="GFP108" s="298"/>
      <c r="GFQ108" s="298"/>
      <c r="GFR108" s="298"/>
      <c r="GFS108" s="298"/>
      <c r="GFT108" s="298"/>
      <c r="GFU108" s="298"/>
      <c r="GFV108" s="298"/>
      <c r="GFW108" s="298"/>
      <c r="GFX108" s="298"/>
      <c r="GFY108" s="298"/>
      <c r="GFZ108" s="298"/>
      <c r="GGA108" s="298"/>
      <c r="GGB108" s="298"/>
      <c r="GGC108" s="298"/>
      <c r="GGD108" s="298"/>
      <c r="GGE108" s="298"/>
      <c r="GGF108" s="298"/>
      <c r="GGG108" s="298"/>
      <c r="GGH108" s="298"/>
      <c r="GGI108" s="298"/>
      <c r="GGJ108" s="298"/>
      <c r="GGK108" s="298"/>
      <c r="GGL108" s="298"/>
      <c r="GGM108" s="298"/>
      <c r="GGN108" s="298"/>
      <c r="GGO108" s="298"/>
      <c r="GGP108" s="298"/>
      <c r="GGQ108" s="298"/>
      <c r="GGR108" s="298"/>
      <c r="GGS108" s="298"/>
      <c r="GGT108" s="298"/>
      <c r="GGU108" s="298"/>
      <c r="GGV108" s="298"/>
      <c r="GGW108" s="298"/>
      <c r="GGX108" s="298"/>
      <c r="GGY108" s="298"/>
      <c r="GGZ108" s="298"/>
      <c r="GHA108" s="298"/>
      <c r="GHB108" s="298"/>
      <c r="GHC108" s="298"/>
      <c r="GHD108" s="298"/>
      <c r="GHE108" s="298"/>
      <c r="GHF108" s="298"/>
      <c r="GHG108" s="298"/>
      <c r="GHH108" s="298"/>
      <c r="GHI108" s="298"/>
      <c r="GHJ108" s="298"/>
      <c r="GHK108" s="298"/>
      <c r="GHL108" s="298"/>
      <c r="GHM108" s="298"/>
      <c r="GHN108" s="298"/>
      <c r="GHO108" s="298"/>
      <c r="GHP108" s="298"/>
      <c r="GHQ108" s="298"/>
      <c r="GHR108" s="298"/>
      <c r="GHS108" s="298"/>
      <c r="GHT108" s="298"/>
      <c r="GHU108" s="298"/>
      <c r="GHV108" s="298"/>
      <c r="GHW108" s="298"/>
      <c r="GHX108" s="298"/>
      <c r="GHY108" s="298"/>
      <c r="GHZ108" s="298"/>
      <c r="GIA108" s="298"/>
      <c r="GIB108" s="298"/>
      <c r="GIC108" s="298"/>
      <c r="GID108" s="298"/>
      <c r="GIE108" s="298"/>
      <c r="GIF108" s="298"/>
      <c r="GIG108" s="298"/>
      <c r="GIH108" s="298"/>
      <c r="GII108" s="298"/>
      <c r="GIJ108" s="298"/>
      <c r="GIK108" s="298"/>
      <c r="GIL108" s="298"/>
      <c r="GIM108" s="298"/>
      <c r="GIN108" s="298"/>
      <c r="GIO108" s="298"/>
      <c r="GIP108" s="298"/>
      <c r="GIQ108" s="298"/>
      <c r="GIR108" s="298"/>
      <c r="GIS108" s="298"/>
      <c r="GIT108" s="298"/>
      <c r="GIU108" s="298"/>
      <c r="GIV108" s="298"/>
      <c r="GIW108" s="298"/>
      <c r="GIX108" s="298"/>
      <c r="GIY108" s="298"/>
      <c r="GIZ108" s="298"/>
      <c r="GJA108" s="298"/>
      <c r="GJB108" s="298"/>
      <c r="GJC108" s="298"/>
      <c r="GJD108" s="298"/>
      <c r="GJE108" s="298"/>
      <c r="GJF108" s="298"/>
      <c r="GJG108" s="298"/>
      <c r="GJH108" s="298"/>
      <c r="GJI108" s="298"/>
      <c r="GJJ108" s="298"/>
      <c r="GJK108" s="298"/>
      <c r="GJL108" s="298"/>
      <c r="GJM108" s="298"/>
      <c r="GJN108" s="298"/>
      <c r="GJO108" s="298"/>
      <c r="GJP108" s="298"/>
      <c r="GJQ108" s="298"/>
      <c r="GJR108" s="298"/>
      <c r="GJS108" s="298"/>
      <c r="GJT108" s="298"/>
      <c r="GJU108" s="298"/>
      <c r="GJV108" s="298"/>
      <c r="GJW108" s="298"/>
      <c r="GJX108" s="298"/>
      <c r="GJY108" s="298"/>
      <c r="GJZ108" s="298"/>
      <c r="GKA108" s="298"/>
      <c r="GKB108" s="298"/>
      <c r="GKC108" s="298"/>
      <c r="GKD108" s="298"/>
      <c r="GKE108" s="298"/>
      <c r="GKF108" s="298"/>
      <c r="GKG108" s="298"/>
      <c r="GKH108" s="298"/>
      <c r="GKI108" s="298"/>
      <c r="GKJ108" s="298"/>
      <c r="GKK108" s="298"/>
      <c r="GKL108" s="298"/>
      <c r="GKM108" s="298"/>
      <c r="GKN108" s="298"/>
      <c r="GKO108" s="298"/>
      <c r="GKP108" s="298"/>
      <c r="GKQ108" s="298"/>
      <c r="GKR108" s="298"/>
      <c r="GKS108" s="298"/>
      <c r="GKT108" s="298"/>
      <c r="GKU108" s="298"/>
      <c r="GKV108" s="298"/>
      <c r="GKW108" s="298"/>
      <c r="GKX108" s="298"/>
      <c r="GKY108" s="298"/>
      <c r="GKZ108" s="298"/>
      <c r="GLA108" s="298"/>
      <c r="GLB108" s="298"/>
      <c r="GLC108" s="298"/>
      <c r="GLD108" s="298"/>
      <c r="GLE108" s="298"/>
      <c r="GLF108" s="298"/>
      <c r="GLG108" s="298"/>
      <c r="GLH108" s="298"/>
      <c r="GLI108" s="298"/>
      <c r="GLJ108" s="298"/>
      <c r="GLK108" s="298"/>
      <c r="GLL108" s="298"/>
      <c r="GLM108" s="298"/>
      <c r="GLN108" s="298"/>
      <c r="GLO108" s="298"/>
      <c r="GLP108" s="298"/>
      <c r="GLQ108" s="298"/>
      <c r="GLR108" s="298"/>
      <c r="GLS108" s="298"/>
      <c r="GLT108" s="298"/>
      <c r="GLU108" s="298"/>
      <c r="GLV108" s="298"/>
      <c r="GLW108" s="298"/>
      <c r="GLX108" s="298"/>
      <c r="GLY108" s="298"/>
      <c r="GLZ108" s="298"/>
      <c r="GMA108" s="298"/>
      <c r="GMB108" s="298"/>
      <c r="GMC108" s="298"/>
      <c r="GMD108" s="298"/>
      <c r="GME108" s="298"/>
      <c r="GMF108" s="298"/>
      <c r="GMG108" s="298"/>
      <c r="GMH108" s="298"/>
      <c r="GMI108" s="298"/>
      <c r="GMJ108" s="298"/>
      <c r="GMK108" s="298"/>
      <c r="GML108" s="298"/>
      <c r="GMM108" s="298"/>
      <c r="GMN108" s="298"/>
      <c r="GMO108" s="298"/>
      <c r="GMP108" s="298"/>
      <c r="GMQ108" s="298"/>
      <c r="GMR108" s="298"/>
      <c r="GMS108" s="298"/>
      <c r="GMT108" s="298"/>
      <c r="GMU108" s="298"/>
      <c r="GMV108" s="298"/>
      <c r="GMW108" s="298"/>
      <c r="GMX108" s="298"/>
      <c r="GMY108" s="298"/>
      <c r="GMZ108" s="298"/>
      <c r="GNA108" s="298"/>
      <c r="GNB108" s="298"/>
      <c r="GNC108" s="298"/>
      <c r="GND108" s="298"/>
      <c r="GNE108" s="298"/>
      <c r="GNF108" s="298"/>
      <c r="GNG108" s="298"/>
      <c r="GNH108" s="298"/>
      <c r="GNI108" s="298"/>
      <c r="GNJ108" s="298"/>
      <c r="GNK108" s="298"/>
      <c r="GNL108" s="298"/>
      <c r="GNM108" s="298"/>
      <c r="GNN108" s="298"/>
      <c r="GNO108" s="298"/>
      <c r="GNP108" s="298"/>
      <c r="GNQ108" s="298"/>
      <c r="GNR108" s="298"/>
      <c r="GNS108" s="298"/>
      <c r="GNT108" s="298"/>
      <c r="GNU108" s="298"/>
      <c r="GNV108" s="298"/>
      <c r="GNW108" s="298"/>
      <c r="GNX108" s="298"/>
      <c r="GNY108" s="298"/>
      <c r="GNZ108" s="298"/>
      <c r="GOA108" s="298"/>
      <c r="GOB108" s="298"/>
      <c r="GOC108" s="298"/>
      <c r="GOD108" s="298"/>
      <c r="GOE108" s="298"/>
      <c r="GOF108" s="298"/>
      <c r="GOG108" s="298"/>
      <c r="GOH108" s="298"/>
      <c r="GOI108" s="298"/>
      <c r="GOJ108" s="298"/>
      <c r="GOK108" s="298"/>
      <c r="GOL108" s="298"/>
      <c r="GOM108" s="298"/>
      <c r="GON108" s="298"/>
      <c r="GOO108" s="298"/>
      <c r="GOP108" s="298"/>
      <c r="GOQ108" s="298"/>
      <c r="GOR108" s="298"/>
      <c r="GOS108" s="298"/>
      <c r="GOT108" s="298"/>
      <c r="GOU108" s="298"/>
      <c r="GOV108" s="298"/>
      <c r="GOW108" s="298"/>
      <c r="GOX108" s="298"/>
      <c r="GOY108" s="298"/>
      <c r="GOZ108" s="298"/>
      <c r="GPA108" s="298"/>
      <c r="GPB108" s="298"/>
      <c r="GPC108" s="298"/>
      <c r="GPD108" s="298"/>
      <c r="GPE108" s="298"/>
      <c r="GPF108" s="298"/>
      <c r="GPG108" s="298"/>
      <c r="GPH108" s="298"/>
      <c r="GPI108" s="298"/>
      <c r="GPJ108" s="298"/>
      <c r="GPK108" s="298"/>
      <c r="GPL108" s="298"/>
      <c r="GPM108" s="298"/>
      <c r="GPN108" s="298"/>
      <c r="GPO108" s="298"/>
      <c r="GPP108" s="298"/>
      <c r="GPQ108" s="298"/>
      <c r="GPR108" s="298"/>
      <c r="GPS108" s="298"/>
      <c r="GPT108" s="298"/>
      <c r="GPU108" s="298"/>
      <c r="GPV108" s="298"/>
      <c r="GPW108" s="298"/>
      <c r="GPX108" s="298"/>
      <c r="GPY108" s="298"/>
      <c r="GPZ108" s="298"/>
      <c r="GQA108" s="298"/>
      <c r="GQB108" s="298"/>
      <c r="GQC108" s="298"/>
      <c r="GQD108" s="298"/>
      <c r="GQE108" s="298"/>
      <c r="GQF108" s="298"/>
      <c r="GQG108" s="298"/>
      <c r="GQH108" s="298"/>
      <c r="GQI108" s="298"/>
      <c r="GQJ108" s="298"/>
      <c r="GQK108" s="298"/>
      <c r="GQL108" s="298"/>
      <c r="GQM108" s="298"/>
      <c r="GQN108" s="298"/>
      <c r="GQO108" s="298"/>
      <c r="GQP108" s="298"/>
      <c r="GQQ108" s="298"/>
      <c r="GQR108" s="298"/>
      <c r="GQS108" s="298"/>
      <c r="GQT108" s="298"/>
      <c r="GQU108" s="298"/>
      <c r="GQV108" s="298"/>
      <c r="GQW108" s="298"/>
      <c r="GQX108" s="298"/>
      <c r="GQY108" s="298"/>
      <c r="GQZ108" s="298"/>
      <c r="GRA108" s="298"/>
      <c r="GRB108" s="298"/>
      <c r="GRC108" s="298"/>
      <c r="GRD108" s="298"/>
      <c r="GRE108" s="298"/>
      <c r="GRF108" s="298"/>
      <c r="GRG108" s="298"/>
      <c r="GRH108" s="298"/>
      <c r="GRI108" s="298"/>
      <c r="GRJ108" s="298"/>
      <c r="GRK108" s="298"/>
      <c r="GRL108" s="298"/>
      <c r="GRM108" s="298"/>
      <c r="GRN108" s="298"/>
      <c r="GRO108" s="298"/>
      <c r="GRP108" s="298"/>
      <c r="GRQ108" s="298"/>
      <c r="GRR108" s="298"/>
      <c r="GRS108" s="298"/>
      <c r="GRT108" s="298"/>
      <c r="GRU108" s="298"/>
      <c r="GRV108" s="298"/>
      <c r="GRW108" s="298"/>
      <c r="GRX108" s="298"/>
      <c r="GRY108" s="298"/>
      <c r="GRZ108" s="298"/>
      <c r="GSA108" s="298"/>
      <c r="GSB108" s="298"/>
      <c r="GSC108" s="298"/>
      <c r="GSD108" s="298"/>
      <c r="GSE108" s="298"/>
      <c r="GSF108" s="298"/>
      <c r="GSG108" s="298"/>
      <c r="GSH108" s="298"/>
      <c r="GSI108" s="298"/>
      <c r="GSJ108" s="298"/>
      <c r="GSK108" s="298"/>
      <c r="GSL108" s="298"/>
      <c r="GSM108" s="298"/>
      <c r="GSN108" s="298"/>
      <c r="GSO108" s="298"/>
      <c r="GSP108" s="298"/>
      <c r="GSQ108" s="298"/>
      <c r="GSR108" s="298"/>
      <c r="GSS108" s="298"/>
      <c r="GST108" s="298"/>
      <c r="GSU108" s="298"/>
      <c r="GSV108" s="298"/>
      <c r="GSW108" s="298"/>
      <c r="GSX108" s="298"/>
      <c r="GSY108" s="298"/>
      <c r="GSZ108" s="298"/>
      <c r="GTA108" s="298"/>
      <c r="GTB108" s="298"/>
      <c r="GTC108" s="298"/>
      <c r="GTD108" s="298"/>
      <c r="GTE108" s="298"/>
      <c r="GTF108" s="298"/>
      <c r="GTG108" s="298"/>
      <c r="GTH108" s="298"/>
      <c r="GTI108" s="298"/>
      <c r="GTJ108" s="298"/>
      <c r="GTK108" s="298"/>
      <c r="GTL108" s="298"/>
      <c r="GTM108" s="298"/>
      <c r="GTN108" s="298"/>
      <c r="GTO108" s="298"/>
      <c r="GTP108" s="298"/>
      <c r="GTQ108" s="298"/>
      <c r="GTR108" s="298"/>
      <c r="GTS108" s="298"/>
      <c r="GTT108" s="298"/>
      <c r="GTU108" s="298"/>
      <c r="GTV108" s="298"/>
      <c r="GTW108" s="298"/>
      <c r="GTX108" s="298"/>
      <c r="GTY108" s="298"/>
      <c r="GTZ108" s="298"/>
      <c r="GUA108" s="298"/>
      <c r="GUB108" s="298"/>
      <c r="GUC108" s="298"/>
      <c r="GUD108" s="298"/>
      <c r="GUE108" s="298"/>
      <c r="GUF108" s="298"/>
      <c r="GUG108" s="298"/>
      <c r="GUH108" s="298"/>
      <c r="GUI108" s="298"/>
      <c r="GUJ108" s="298"/>
      <c r="GUK108" s="298"/>
      <c r="GUL108" s="298"/>
      <c r="GUM108" s="298"/>
      <c r="GUN108" s="298"/>
      <c r="GUO108" s="298"/>
      <c r="GUP108" s="298"/>
      <c r="GUQ108" s="298"/>
      <c r="GUR108" s="298"/>
      <c r="GUS108" s="298"/>
      <c r="GUT108" s="298"/>
      <c r="GUU108" s="298"/>
      <c r="GUV108" s="298"/>
      <c r="GUW108" s="298"/>
      <c r="GUX108" s="298"/>
      <c r="GUY108" s="298"/>
      <c r="GUZ108" s="298"/>
      <c r="GVA108" s="298"/>
      <c r="GVB108" s="298"/>
      <c r="GVC108" s="298"/>
      <c r="GVD108" s="298"/>
      <c r="GVE108" s="298"/>
      <c r="GVF108" s="298"/>
      <c r="GVG108" s="298"/>
      <c r="GVH108" s="298"/>
      <c r="GVI108" s="298"/>
      <c r="GVJ108" s="298"/>
      <c r="GVK108" s="298"/>
      <c r="GVL108" s="298"/>
      <c r="GVM108" s="298"/>
      <c r="GVN108" s="298"/>
      <c r="GVO108" s="298"/>
      <c r="GVP108" s="298"/>
      <c r="GVQ108" s="298"/>
      <c r="GVR108" s="298"/>
      <c r="GVS108" s="298"/>
      <c r="GVT108" s="298"/>
      <c r="GVU108" s="298"/>
      <c r="GVV108" s="298"/>
      <c r="GVW108" s="298"/>
      <c r="GVX108" s="298"/>
      <c r="GVY108" s="298"/>
      <c r="GVZ108" s="298"/>
      <c r="GWA108" s="298"/>
      <c r="GWB108" s="298"/>
      <c r="GWC108" s="298"/>
      <c r="GWD108" s="298"/>
      <c r="GWE108" s="298"/>
      <c r="GWF108" s="298"/>
      <c r="GWG108" s="298"/>
      <c r="GWH108" s="298"/>
      <c r="GWI108" s="298"/>
      <c r="GWJ108" s="298"/>
      <c r="GWK108" s="298"/>
      <c r="GWL108" s="298"/>
      <c r="GWM108" s="298"/>
      <c r="GWN108" s="298"/>
      <c r="GWO108" s="298"/>
      <c r="GWP108" s="298"/>
      <c r="GWQ108" s="298"/>
      <c r="GWR108" s="298"/>
      <c r="GWS108" s="298"/>
      <c r="GWT108" s="298"/>
      <c r="GWU108" s="298"/>
      <c r="GWV108" s="298"/>
      <c r="GWW108" s="298"/>
      <c r="GWX108" s="298"/>
      <c r="GWY108" s="298"/>
      <c r="GWZ108" s="298"/>
      <c r="GXA108" s="298"/>
      <c r="GXB108" s="298"/>
      <c r="GXC108" s="298"/>
      <c r="GXD108" s="298"/>
      <c r="GXE108" s="298"/>
      <c r="GXF108" s="298"/>
      <c r="GXG108" s="298"/>
      <c r="GXH108" s="298"/>
      <c r="GXI108" s="298"/>
      <c r="GXJ108" s="298"/>
      <c r="GXK108" s="298"/>
      <c r="GXL108" s="298"/>
      <c r="GXM108" s="298"/>
      <c r="GXN108" s="298"/>
      <c r="GXO108" s="298"/>
      <c r="GXP108" s="298"/>
      <c r="GXQ108" s="298"/>
      <c r="GXR108" s="298"/>
      <c r="GXS108" s="298"/>
      <c r="GXT108" s="298"/>
      <c r="GXU108" s="298"/>
      <c r="GXV108" s="298"/>
      <c r="GXW108" s="298"/>
      <c r="GXX108" s="298"/>
      <c r="GXY108" s="298"/>
      <c r="GXZ108" s="298"/>
      <c r="GYA108" s="298"/>
      <c r="GYB108" s="298"/>
      <c r="GYC108" s="298"/>
      <c r="GYD108" s="298"/>
      <c r="GYE108" s="298"/>
      <c r="GYF108" s="298"/>
      <c r="GYG108" s="298"/>
      <c r="GYH108" s="298"/>
      <c r="GYI108" s="298"/>
      <c r="GYJ108" s="298"/>
      <c r="GYK108" s="298"/>
      <c r="GYL108" s="298"/>
      <c r="GYM108" s="298"/>
      <c r="GYN108" s="298"/>
      <c r="GYO108" s="298"/>
      <c r="GYP108" s="298"/>
      <c r="GYQ108" s="298"/>
      <c r="GYR108" s="298"/>
      <c r="GYS108" s="298"/>
      <c r="GYT108" s="298"/>
      <c r="GYU108" s="298"/>
      <c r="GYV108" s="298"/>
      <c r="GYW108" s="298"/>
      <c r="GYX108" s="298"/>
      <c r="GYY108" s="298"/>
      <c r="GYZ108" s="298"/>
      <c r="GZA108" s="298"/>
      <c r="GZB108" s="298"/>
      <c r="GZC108" s="298"/>
      <c r="GZD108" s="298"/>
      <c r="GZE108" s="298"/>
      <c r="GZF108" s="298"/>
      <c r="GZG108" s="298"/>
      <c r="GZH108" s="298"/>
      <c r="GZI108" s="298"/>
      <c r="GZJ108" s="298"/>
      <c r="GZK108" s="298"/>
      <c r="GZL108" s="298"/>
      <c r="GZM108" s="298"/>
      <c r="GZN108" s="298"/>
      <c r="GZO108" s="298"/>
      <c r="GZP108" s="298"/>
      <c r="GZQ108" s="298"/>
      <c r="GZR108" s="298"/>
      <c r="GZS108" s="298"/>
      <c r="GZT108" s="298"/>
      <c r="GZU108" s="298"/>
      <c r="GZV108" s="298"/>
      <c r="GZW108" s="298"/>
      <c r="GZX108" s="298"/>
      <c r="GZY108" s="298"/>
      <c r="GZZ108" s="298"/>
      <c r="HAA108" s="298"/>
      <c r="HAB108" s="298"/>
      <c r="HAC108" s="298"/>
      <c r="HAD108" s="298"/>
      <c r="HAE108" s="298"/>
      <c r="HAF108" s="298"/>
      <c r="HAG108" s="298"/>
      <c r="HAH108" s="298"/>
      <c r="HAI108" s="298"/>
      <c r="HAJ108" s="298"/>
      <c r="HAK108" s="298"/>
      <c r="HAL108" s="298"/>
      <c r="HAM108" s="298"/>
      <c r="HAN108" s="298"/>
      <c r="HAO108" s="298"/>
      <c r="HAP108" s="298"/>
      <c r="HAQ108" s="298"/>
      <c r="HAR108" s="298"/>
      <c r="HAS108" s="298"/>
      <c r="HAT108" s="298"/>
      <c r="HAU108" s="298"/>
      <c r="HAV108" s="298"/>
      <c r="HAW108" s="298"/>
      <c r="HAX108" s="298"/>
      <c r="HAY108" s="298"/>
      <c r="HAZ108" s="298"/>
      <c r="HBA108" s="298"/>
      <c r="HBB108" s="298"/>
      <c r="HBC108" s="298"/>
      <c r="HBD108" s="298"/>
      <c r="HBE108" s="298"/>
      <c r="HBF108" s="298"/>
      <c r="HBG108" s="298"/>
      <c r="HBH108" s="298"/>
      <c r="HBI108" s="298"/>
      <c r="HBJ108" s="298"/>
      <c r="HBK108" s="298"/>
      <c r="HBL108" s="298"/>
      <c r="HBM108" s="298"/>
      <c r="HBN108" s="298"/>
      <c r="HBO108" s="298"/>
      <c r="HBP108" s="298"/>
      <c r="HBQ108" s="298"/>
      <c r="HBR108" s="298"/>
      <c r="HBS108" s="298"/>
      <c r="HBT108" s="298"/>
      <c r="HBU108" s="298"/>
      <c r="HBV108" s="298"/>
      <c r="HBW108" s="298"/>
      <c r="HBX108" s="298"/>
      <c r="HBY108" s="298"/>
      <c r="HBZ108" s="298"/>
      <c r="HCA108" s="298"/>
      <c r="HCB108" s="298"/>
      <c r="HCC108" s="298"/>
      <c r="HCD108" s="298"/>
      <c r="HCE108" s="298"/>
      <c r="HCF108" s="298"/>
      <c r="HCG108" s="298"/>
      <c r="HCH108" s="298"/>
      <c r="HCI108" s="298"/>
      <c r="HCJ108" s="298"/>
      <c r="HCK108" s="298"/>
      <c r="HCL108" s="298"/>
      <c r="HCM108" s="298"/>
      <c r="HCN108" s="298"/>
      <c r="HCO108" s="298"/>
      <c r="HCP108" s="298"/>
      <c r="HCQ108" s="298"/>
      <c r="HCR108" s="298"/>
      <c r="HCS108" s="298"/>
      <c r="HCT108" s="298"/>
      <c r="HCU108" s="298"/>
      <c r="HCV108" s="298"/>
      <c r="HCW108" s="298"/>
      <c r="HCX108" s="298"/>
      <c r="HCY108" s="298"/>
      <c r="HCZ108" s="298"/>
      <c r="HDA108" s="298"/>
      <c r="HDB108" s="298"/>
      <c r="HDC108" s="298"/>
      <c r="HDD108" s="298"/>
      <c r="HDE108" s="298"/>
      <c r="HDF108" s="298"/>
      <c r="HDG108" s="298"/>
      <c r="HDH108" s="298"/>
      <c r="HDI108" s="298"/>
      <c r="HDJ108" s="298"/>
      <c r="HDK108" s="298"/>
      <c r="HDL108" s="298"/>
      <c r="HDM108" s="298"/>
      <c r="HDN108" s="298"/>
      <c r="HDO108" s="298"/>
      <c r="HDP108" s="298"/>
      <c r="HDQ108" s="298"/>
      <c r="HDR108" s="298"/>
      <c r="HDS108" s="298"/>
      <c r="HDT108" s="298"/>
      <c r="HDU108" s="298"/>
      <c r="HDV108" s="298"/>
      <c r="HDW108" s="298"/>
      <c r="HDX108" s="298"/>
      <c r="HDY108" s="298"/>
      <c r="HDZ108" s="298"/>
      <c r="HEA108" s="298"/>
      <c r="HEB108" s="298"/>
      <c r="HEC108" s="298"/>
      <c r="HED108" s="298"/>
      <c r="HEE108" s="298"/>
      <c r="HEF108" s="298"/>
      <c r="HEG108" s="298"/>
      <c r="HEH108" s="298"/>
      <c r="HEI108" s="298"/>
      <c r="HEJ108" s="298"/>
      <c r="HEK108" s="298"/>
      <c r="HEL108" s="298"/>
      <c r="HEM108" s="298"/>
      <c r="HEN108" s="298"/>
      <c r="HEO108" s="298"/>
      <c r="HEP108" s="298"/>
      <c r="HEQ108" s="298"/>
      <c r="HER108" s="298"/>
      <c r="HES108" s="298"/>
      <c r="HET108" s="298"/>
      <c r="HEU108" s="298"/>
      <c r="HEV108" s="298"/>
      <c r="HEW108" s="298"/>
      <c r="HEX108" s="298"/>
      <c r="HEY108" s="298"/>
      <c r="HEZ108" s="298"/>
      <c r="HFA108" s="298"/>
      <c r="HFB108" s="298"/>
      <c r="HFC108" s="298"/>
      <c r="HFD108" s="298"/>
      <c r="HFE108" s="298"/>
      <c r="HFF108" s="298"/>
      <c r="HFG108" s="298"/>
      <c r="HFH108" s="298"/>
      <c r="HFI108" s="298"/>
      <c r="HFJ108" s="298"/>
      <c r="HFK108" s="298"/>
      <c r="HFL108" s="298"/>
      <c r="HFM108" s="298"/>
      <c r="HFN108" s="298"/>
      <c r="HFO108" s="298"/>
      <c r="HFP108" s="298"/>
      <c r="HFQ108" s="298"/>
      <c r="HFR108" s="298"/>
      <c r="HFS108" s="298"/>
      <c r="HFT108" s="298"/>
      <c r="HFU108" s="298"/>
      <c r="HFV108" s="298"/>
      <c r="HFW108" s="298"/>
      <c r="HFX108" s="298"/>
      <c r="HFY108" s="298"/>
      <c r="HFZ108" s="298"/>
      <c r="HGA108" s="298"/>
      <c r="HGB108" s="298"/>
      <c r="HGC108" s="298"/>
      <c r="HGD108" s="298"/>
      <c r="HGE108" s="298"/>
      <c r="HGF108" s="298"/>
      <c r="HGG108" s="298"/>
      <c r="HGH108" s="298"/>
      <c r="HGI108" s="298"/>
      <c r="HGJ108" s="298"/>
      <c r="HGK108" s="298"/>
      <c r="HGL108" s="298"/>
      <c r="HGM108" s="298"/>
      <c r="HGN108" s="298"/>
      <c r="HGO108" s="298"/>
      <c r="HGP108" s="298"/>
      <c r="HGQ108" s="298"/>
      <c r="HGR108" s="298"/>
      <c r="HGS108" s="298"/>
      <c r="HGT108" s="298"/>
      <c r="HGU108" s="298"/>
      <c r="HGV108" s="298"/>
      <c r="HGW108" s="298"/>
      <c r="HGX108" s="298"/>
      <c r="HGY108" s="298"/>
      <c r="HGZ108" s="298"/>
      <c r="HHA108" s="298"/>
      <c r="HHB108" s="298"/>
      <c r="HHC108" s="298"/>
      <c r="HHD108" s="298"/>
      <c r="HHE108" s="298"/>
      <c r="HHF108" s="298"/>
      <c r="HHG108" s="298"/>
      <c r="HHH108" s="298"/>
      <c r="HHI108" s="298"/>
      <c r="HHJ108" s="298"/>
      <c r="HHK108" s="298"/>
      <c r="HHL108" s="298"/>
      <c r="HHM108" s="298"/>
      <c r="HHN108" s="298"/>
      <c r="HHO108" s="298"/>
      <c r="HHP108" s="298"/>
      <c r="HHQ108" s="298"/>
      <c r="HHR108" s="298"/>
      <c r="HHS108" s="298"/>
      <c r="HHT108" s="298"/>
      <c r="HHU108" s="298"/>
      <c r="HHV108" s="298"/>
      <c r="HHW108" s="298"/>
      <c r="HHX108" s="298"/>
      <c r="HHY108" s="298"/>
      <c r="HHZ108" s="298"/>
      <c r="HIA108" s="298"/>
      <c r="HIB108" s="298"/>
      <c r="HIC108" s="298"/>
      <c r="HID108" s="298"/>
      <c r="HIE108" s="298"/>
      <c r="HIF108" s="298"/>
      <c r="HIG108" s="298"/>
      <c r="HIH108" s="298"/>
      <c r="HII108" s="298"/>
      <c r="HIJ108" s="298"/>
      <c r="HIK108" s="298"/>
      <c r="HIL108" s="298"/>
      <c r="HIM108" s="298"/>
      <c r="HIN108" s="298"/>
      <c r="HIO108" s="298"/>
      <c r="HIP108" s="298"/>
      <c r="HIQ108" s="298"/>
      <c r="HIR108" s="298"/>
      <c r="HIS108" s="298"/>
      <c r="HIT108" s="298"/>
      <c r="HIU108" s="298"/>
      <c r="HIV108" s="298"/>
      <c r="HIW108" s="298"/>
      <c r="HIX108" s="298"/>
      <c r="HIY108" s="298"/>
      <c r="HIZ108" s="298"/>
      <c r="HJA108" s="298"/>
      <c r="HJB108" s="298"/>
      <c r="HJC108" s="298"/>
      <c r="HJD108" s="298"/>
      <c r="HJE108" s="298"/>
      <c r="HJF108" s="298"/>
      <c r="HJG108" s="298"/>
      <c r="HJH108" s="298"/>
      <c r="HJI108" s="298"/>
      <c r="HJJ108" s="298"/>
      <c r="HJK108" s="298"/>
      <c r="HJL108" s="298"/>
      <c r="HJM108" s="298"/>
      <c r="HJN108" s="298"/>
      <c r="HJO108" s="298"/>
      <c r="HJP108" s="298"/>
      <c r="HJQ108" s="298"/>
      <c r="HJR108" s="298"/>
      <c r="HJS108" s="298"/>
      <c r="HJT108" s="298"/>
      <c r="HJU108" s="298"/>
      <c r="HJV108" s="298"/>
      <c r="HJW108" s="298"/>
      <c r="HJX108" s="298"/>
      <c r="HJY108" s="298"/>
      <c r="HJZ108" s="298"/>
      <c r="HKA108" s="298"/>
      <c r="HKB108" s="298"/>
      <c r="HKC108" s="298"/>
      <c r="HKD108" s="298"/>
      <c r="HKE108" s="298"/>
      <c r="HKF108" s="298"/>
      <c r="HKG108" s="298"/>
      <c r="HKH108" s="298"/>
      <c r="HKI108" s="298"/>
      <c r="HKJ108" s="298"/>
      <c r="HKK108" s="298"/>
      <c r="HKL108" s="298"/>
      <c r="HKM108" s="298"/>
      <c r="HKN108" s="298"/>
      <c r="HKO108" s="298"/>
      <c r="HKP108" s="298"/>
      <c r="HKQ108" s="298"/>
      <c r="HKR108" s="298"/>
      <c r="HKS108" s="298"/>
      <c r="HKT108" s="298"/>
      <c r="HKU108" s="298"/>
      <c r="HKV108" s="298"/>
      <c r="HKW108" s="298"/>
      <c r="HKX108" s="298"/>
      <c r="HKY108" s="298"/>
      <c r="HKZ108" s="298"/>
      <c r="HLA108" s="298"/>
      <c r="HLB108" s="298"/>
      <c r="HLC108" s="298"/>
      <c r="HLD108" s="298"/>
      <c r="HLE108" s="298"/>
      <c r="HLF108" s="298"/>
      <c r="HLG108" s="298"/>
      <c r="HLH108" s="298"/>
      <c r="HLI108" s="298"/>
      <c r="HLJ108" s="298"/>
      <c r="HLK108" s="298"/>
      <c r="HLL108" s="298"/>
      <c r="HLM108" s="298"/>
      <c r="HLN108" s="298"/>
      <c r="HLO108" s="298"/>
      <c r="HLP108" s="298"/>
      <c r="HLQ108" s="298"/>
      <c r="HLR108" s="298"/>
      <c r="HLS108" s="298"/>
      <c r="HLT108" s="298"/>
      <c r="HLU108" s="298"/>
      <c r="HLV108" s="298"/>
      <c r="HLW108" s="298"/>
      <c r="HLX108" s="298"/>
      <c r="HLY108" s="298"/>
      <c r="HLZ108" s="298"/>
      <c r="HMA108" s="298"/>
      <c r="HMB108" s="298"/>
      <c r="HMC108" s="298"/>
      <c r="HMD108" s="298"/>
      <c r="HME108" s="298"/>
      <c r="HMF108" s="298"/>
      <c r="HMG108" s="298"/>
      <c r="HMH108" s="298"/>
      <c r="HMI108" s="298"/>
      <c r="HMJ108" s="298"/>
      <c r="HMK108" s="298"/>
      <c r="HML108" s="298"/>
      <c r="HMM108" s="298"/>
      <c r="HMN108" s="298"/>
      <c r="HMO108" s="298"/>
      <c r="HMP108" s="298"/>
      <c r="HMQ108" s="298"/>
      <c r="HMR108" s="298"/>
      <c r="HMS108" s="298"/>
      <c r="HMT108" s="298"/>
      <c r="HMU108" s="298"/>
      <c r="HMV108" s="298"/>
      <c r="HMW108" s="298"/>
      <c r="HMX108" s="298"/>
      <c r="HMY108" s="298"/>
      <c r="HMZ108" s="298"/>
      <c r="HNA108" s="298"/>
      <c r="HNB108" s="298"/>
      <c r="HNC108" s="298"/>
      <c r="HND108" s="298"/>
      <c r="HNE108" s="298"/>
      <c r="HNF108" s="298"/>
      <c r="HNG108" s="298"/>
      <c r="HNH108" s="298"/>
      <c r="HNI108" s="298"/>
      <c r="HNJ108" s="298"/>
      <c r="HNK108" s="298"/>
      <c r="HNL108" s="298"/>
      <c r="HNM108" s="298"/>
      <c r="HNN108" s="298"/>
      <c r="HNO108" s="298"/>
      <c r="HNP108" s="298"/>
      <c r="HNQ108" s="298"/>
      <c r="HNR108" s="298"/>
      <c r="HNS108" s="298"/>
      <c r="HNT108" s="298"/>
      <c r="HNU108" s="298"/>
      <c r="HNV108" s="298"/>
      <c r="HNW108" s="298"/>
      <c r="HNX108" s="298"/>
      <c r="HNY108" s="298"/>
      <c r="HNZ108" s="298"/>
      <c r="HOA108" s="298"/>
      <c r="HOB108" s="298"/>
      <c r="HOC108" s="298"/>
      <c r="HOD108" s="298"/>
      <c r="HOE108" s="298"/>
      <c r="HOF108" s="298"/>
      <c r="HOG108" s="298"/>
      <c r="HOH108" s="298"/>
      <c r="HOI108" s="298"/>
      <c r="HOJ108" s="298"/>
      <c r="HOK108" s="298"/>
      <c r="HOL108" s="298"/>
      <c r="HOM108" s="298"/>
      <c r="HON108" s="298"/>
      <c r="HOO108" s="298"/>
      <c r="HOP108" s="298"/>
      <c r="HOQ108" s="298"/>
      <c r="HOR108" s="298"/>
      <c r="HOS108" s="298"/>
      <c r="HOT108" s="298"/>
      <c r="HOU108" s="298"/>
      <c r="HOV108" s="298"/>
      <c r="HOW108" s="298"/>
      <c r="HOX108" s="298"/>
      <c r="HOY108" s="298"/>
      <c r="HOZ108" s="298"/>
      <c r="HPA108" s="298"/>
      <c r="HPB108" s="298"/>
      <c r="HPC108" s="298"/>
      <c r="HPD108" s="298"/>
      <c r="HPE108" s="298"/>
      <c r="HPF108" s="298"/>
      <c r="HPG108" s="298"/>
      <c r="HPH108" s="298"/>
      <c r="HPI108" s="298"/>
      <c r="HPJ108" s="298"/>
      <c r="HPK108" s="298"/>
      <c r="HPL108" s="298"/>
      <c r="HPM108" s="298"/>
      <c r="HPN108" s="298"/>
      <c r="HPO108" s="298"/>
      <c r="HPP108" s="298"/>
      <c r="HPQ108" s="298"/>
      <c r="HPR108" s="298"/>
      <c r="HPS108" s="298"/>
      <c r="HPT108" s="298"/>
      <c r="HPU108" s="298"/>
      <c r="HPV108" s="298"/>
      <c r="HPW108" s="298"/>
      <c r="HPX108" s="298"/>
      <c r="HPY108" s="298"/>
      <c r="HPZ108" s="298"/>
      <c r="HQA108" s="298"/>
      <c r="HQB108" s="298"/>
      <c r="HQC108" s="298"/>
      <c r="HQD108" s="298"/>
      <c r="HQE108" s="298"/>
      <c r="HQF108" s="298"/>
      <c r="HQG108" s="298"/>
      <c r="HQH108" s="298"/>
      <c r="HQI108" s="298"/>
      <c r="HQJ108" s="298"/>
      <c r="HQK108" s="298"/>
      <c r="HQL108" s="298"/>
      <c r="HQM108" s="298"/>
      <c r="HQN108" s="298"/>
      <c r="HQO108" s="298"/>
      <c r="HQP108" s="298"/>
      <c r="HQQ108" s="298"/>
      <c r="HQR108" s="298"/>
      <c r="HQS108" s="298"/>
      <c r="HQT108" s="298"/>
      <c r="HQU108" s="298"/>
      <c r="HQV108" s="298"/>
      <c r="HQW108" s="298"/>
      <c r="HQX108" s="298"/>
      <c r="HQY108" s="298"/>
      <c r="HQZ108" s="298"/>
      <c r="HRA108" s="298"/>
      <c r="HRB108" s="298"/>
      <c r="HRC108" s="298"/>
      <c r="HRD108" s="298"/>
      <c r="HRE108" s="298"/>
      <c r="HRF108" s="298"/>
      <c r="HRG108" s="298"/>
      <c r="HRH108" s="298"/>
      <c r="HRI108" s="298"/>
      <c r="HRJ108" s="298"/>
      <c r="HRK108" s="298"/>
      <c r="HRL108" s="298"/>
      <c r="HRM108" s="298"/>
      <c r="HRN108" s="298"/>
      <c r="HRO108" s="298"/>
      <c r="HRP108" s="298"/>
      <c r="HRQ108" s="298"/>
      <c r="HRR108" s="298"/>
      <c r="HRS108" s="298"/>
      <c r="HRT108" s="298"/>
      <c r="HRU108" s="298"/>
      <c r="HRV108" s="298"/>
      <c r="HRW108" s="298"/>
      <c r="HRX108" s="298"/>
      <c r="HRY108" s="298"/>
      <c r="HRZ108" s="298"/>
      <c r="HSA108" s="298"/>
      <c r="HSB108" s="298"/>
      <c r="HSC108" s="298"/>
      <c r="HSD108" s="298"/>
      <c r="HSE108" s="298"/>
      <c r="HSF108" s="298"/>
      <c r="HSG108" s="298"/>
      <c r="HSH108" s="298"/>
      <c r="HSI108" s="298"/>
      <c r="HSJ108" s="298"/>
      <c r="HSK108" s="298"/>
      <c r="HSL108" s="298"/>
      <c r="HSM108" s="298"/>
      <c r="HSN108" s="298"/>
      <c r="HSO108" s="298"/>
      <c r="HSP108" s="298"/>
      <c r="HSQ108" s="298"/>
      <c r="HSR108" s="298"/>
      <c r="HSS108" s="298"/>
      <c r="HST108" s="298"/>
      <c r="HSU108" s="298"/>
      <c r="HSV108" s="298"/>
      <c r="HSW108" s="298"/>
      <c r="HSX108" s="298"/>
      <c r="HSY108" s="298"/>
      <c r="HSZ108" s="298"/>
      <c r="HTA108" s="298"/>
      <c r="HTB108" s="298"/>
      <c r="HTC108" s="298"/>
      <c r="HTD108" s="298"/>
      <c r="HTE108" s="298"/>
      <c r="HTF108" s="298"/>
      <c r="HTG108" s="298"/>
      <c r="HTH108" s="298"/>
      <c r="HTI108" s="298"/>
      <c r="HTJ108" s="298"/>
      <c r="HTK108" s="298"/>
      <c r="HTL108" s="298"/>
      <c r="HTM108" s="298"/>
      <c r="HTN108" s="298"/>
      <c r="HTO108" s="298"/>
      <c r="HTP108" s="298"/>
      <c r="HTQ108" s="298"/>
      <c r="HTR108" s="298"/>
      <c r="HTS108" s="298"/>
      <c r="HTT108" s="298"/>
      <c r="HTU108" s="298"/>
      <c r="HTV108" s="298"/>
      <c r="HTW108" s="298"/>
      <c r="HTX108" s="298"/>
      <c r="HTY108" s="298"/>
      <c r="HTZ108" s="298"/>
      <c r="HUA108" s="298"/>
      <c r="HUB108" s="298"/>
      <c r="HUC108" s="298"/>
      <c r="HUD108" s="298"/>
      <c r="HUE108" s="298"/>
      <c r="HUF108" s="298"/>
      <c r="HUG108" s="298"/>
      <c r="HUH108" s="298"/>
      <c r="HUI108" s="298"/>
      <c r="HUJ108" s="298"/>
      <c r="HUK108" s="298"/>
      <c r="HUL108" s="298"/>
      <c r="HUM108" s="298"/>
      <c r="HUN108" s="298"/>
      <c r="HUO108" s="298"/>
      <c r="HUP108" s="298"/>
      <c r="HUQ108" s="298"/>
      <c r="HUR108" s="298"/>
      <c r="HUS108" s="298"/>
      <c r="HUT108" s="298"/>
      <c r="HUU108" s="298"/>
      <c r="HUV108" s="298"/>
      <c r="HUW108" s="298"/>
      <c r="HUX108" s="298"/>
      <c r="HUY108" s="298"/>
      <c r="HUZ108" s="298"/>
      <c r="HVA108" s="298"/>
      <c r="HVB108" s="298"/>
      <c r="HVC108" s="298"/>
      <c r="HVD108" s="298"/>
      <c r="HVE108" s="298"/>
      <c r="HVF108" s="298"/>
      <c r="HVG108" s="298"/>
      <c r="HVH108" s="298"/>
      <c r="HVI108" s="298"/>
      <c r="HVJ108" s="298"/>
      <c r="HVK108" s="298"/>
      <c r="HVL108" s="298"/>
      <c r="HVM108" s="298"/>
      <c r="HVN108" s="298"/>
      <c r="HVO108" s="298"/>
      <c r="HVP108" s="298"/>
      <c r="HVQ108" s="298"/>
      <c r="HVR108" s="298"/>
      <c r="HVS108" s="298"/>
      <c r="HVT108" s="298"/>
      <c r="HVU108" s="298"/>
      <c r="HVV108" s="298"/>
      <c r="HVW108" s="298"/>
      <c r="HVX108" s="298"/>
      <c r="HVY108" s="298"/>
      <c r="HVZ108" s="298"/>
      <c r="HWA108" s="298"/>
      <c r="HWB108" s="298"/>
      <c r="HWC108" s="298"/>
      <c r="HWD108" s="298"/>
      <c r="HWE108" s="298"/>
      <c r="HWF108" s="298"/>
      <c r="HWG108" s="298"/>
      <c r="HWH108" s="298"/>
      <c r="HWI108" s="298"/>
      <c r="HWJ108" s="298"/>
      <c r="HWK108" s="298"/>
      <c r="HWL108" s="298"/>
      <c r="HWM108" s="298"/>
      <c r="HWN108" s="298"/>
      <c r="HWO108" s="298"/>
      <c r="HWP108" s="298"/>
      <c r="HWQ108" s="298"/>
      <c r="HWR108" s="298"/>
      <c r="HWS108" s="298"/>
      <c r="HWT108" s="298"/>
      <c r="HWU108" s="298"/>
      <c r="HWV108" s="298"/>
      <c r="HWW108" s="298"/>
      <c r="HWX108" s="298"/>
      <c r="HWY108" s="298"/>
      <c r="HWZ108" s="298"/>
      <c r="HXA108" s="298"/>
      <c r="HXB108" s="298"/>
      <c r="HXC108" s="298"/>
      <c r="HXD108" s="298"/>
      <c r="HXE108" s="298"/>
      <c r="HXF108" s="298"/>
      <c r="HXG108" s="298"/>
      <c r="HXH108" s="298"/>
      <c r="HXI108" s="298"/>
      <c r="HXJ108" s="298"/>
      <c r="HXK108" s="298"/>
      <c r="HXL108" s="298"/>
      <c r="HXM108" s="298"/>
      <c r="HXN108" s="298"/>
      <c r="HXO108" s="298"/>
      <c r="HXP108" s="298"/>
      <c r="HXQ108" s="298"/>
      <c r="HXR108" s="298"/>
      <c r="HXS108" s="298"/>
      <c r="HXT108" s="298"/>
      <c r="HXU108" s="298"/>
      <c r="HXV108" s="298"/>
      <c r="HXW108" s="298"/>
      <c r="HXX108" s="298"/>
      <c r="HXY108" s="298"/>
      <c r="HXZ108" s="298"/>
      <c r="HYA108" s="298"/>
      <c r="HYB108" s="298"/>
      <c r="HYC108" s="298"/>
      <c r="HYD108" s="298"/>
      <c r="HYE108" s="298"/>
      <c r="HYF108" s="298"/>
      <c r="HYG108" s="298"/>
      <c r="HYH108" s="298"/>
      <c r="HYI108" s="298"/>
      <c r="HYJ108" s="298"/>
      <c r="HYK108" s="298"/>
      <c r="HYL108" s="298"/>
      <c r="HYM108" s="298"/>
      <c r="HYN108" s="298"/>
      <c r="HYO108" s="298"/>
      <c r="HYP108" s="298"/>
      <c r="HYQ108" s="298"/>
      <c r="HYR108" s="298"/>
      <c r="HYS108" s="298"/>
      <c r="HYT108" s="298"/>
      <c r="HYU108" s="298"/>
      <c r="HYV108" s="298"/>
      <c r="HYW108" s="298"/>
      <c r="HYX108" s="298"/>
      <c r="HYY108" s="298"/>
      <c r="HYZ108" s="298"/>
      <c r="HZA108" s="298"/>
      <c r="HZB108" s="298"/>
      <c r="HZC108" s="298"/>
      <c r="HZD108" s="298"/>
      <c r="HZE108" s="298"/>
      <c r="HZF108" s="298"/>
      <c r="HZG108" s="298"/>
      <c r="HZH108" s="298"/>
      <c r="HZI108" s="298"/>
      <c r="HZJ108" s="298"/>
      <c r="HZK108" s="298"/>
      <c r="HZL108" s="298"/>
      <c r="HZM108" s="298"/>
      <c r="HZN108" s="298"/>
      <c r="HZO108" s="298"/>
      <c r="HZP108" s="298"/>
      <c r="HZQ108" s="298"/>
      <c r="HZR108" s="298"/>
      <c r="HZS108" s="298"/>
      <c r="HZT108" s="298"/>
      <c r="HZU108" s="298"/>
      <c r="HZV108" s="298"/>
      <c r="HZW108" s="298"/>
      <c r="HZX108" s="298"/>
      <c r="HZY108" s="298"/>
      <c r="HZZ108" s="298"/>
      <c r="IAA108" s="298"/>
      <c r="IAB108" s="298"/>
      <c r="IAC108" s="298"/>
      <c r="IAD108" s="298"/>
      <c r="IAE108" s="298"/>
      <c r="IAF108" s="298"/>
      <c r="IAG108" s="298"/>
      <c r="IAH108" s="298"/>
      <c r="IAI108" s="298"/>
      <c r="IAJ108" s="298"/>
      <c r="IAK108" s="298"/>
      <c r="IAL108" s="298"/>
      <c r="IAM108" s="298"/>
      <c r="IAN108" s="298"/>
      <c r="IAO108" s="298"/>
      <c r="IAP108" s="298"/>
      <c r="IAQ108" s="298"/>
      <c r="IAR108" s="298"/>
      <c r="IAS108" s="298"/>
      <c r="IAT108" s="298"/>
      <c r="IAU108" s="298"/>
      <c r="IAV108" s="298"/>
      <c r="IAW108" s="298"/>
      <c r="IAX108" s="298"/>
      <c r="IAY108" s="298"/>
      <c r="IAZ108" s="298"/>
      <c r="IBA108" s="298"/>
      <c r="IBB108" s="298"/>
      <c r="IBC108" s="298"/>
      <c r="IBD108" s="298"/>
      <c r="IBE108" s="298"/>
      <c r="IBF108" s="298"/>
      <c r="IBG108" s="298"/>
      <c r="IBH108" s="298"/>
      <c r="IBI108" s="298"/>
      <c r="IBJ108" s="298"/>
      <c r="IBK108" s="298"/>
      <c r="IBL108" s="298"/>
      <c r="IBM108" s="298"/>
      <c r="IBN108" s="298"/>
      <c r="IBO108" s="298"/>
      <c r="IBP108" s="298"/>
      <c r="IBQ108" s="298"/>
      <c r="IBR108" s="298"/>
      <c r="IBS108" s="298"/>
      <c r="IBT108" s="298"/>
      <c r="IBU108" s="298"/>
      <c r="IBV108" s="298"/>
      <c r="IBW108" s="298"/>
      <c r="IBX108" s="298"/>
      <c r="IBY108" s="298"/>
      <c r="IBZ108" s="298"/>
      <c r="ICA108" s="298"/>
      <c r="ICB108" s="298"/>
      <c r="ICC108" s="298"/>
      <c r="ICD108" s="298"/>
      <c r="ICE108" s="298"/>
      <c r="ICF108" s="298"/>
      <c r="ICG108" s="298"/>
      <c r="ICH108" s="298"/>
      <c r="ICI108" s="298"/>
      <c r="ICJ108" s="298"/>
      <c r="ICK108" s="298"/>
      <c r="ICL108" s="298"/>
      <c r="ICM108" s="298"/>
      <c r="ICN108" s="298"/>
      <c r="ICO108" s="298"/>
      <c r="ICP108" s="298"/>
      <c r="ICQ108" s="298"/>
      <c r="ICR108" s="298"/>
      <c r="ICS108" s="298"/>
      <c r="ICT108" s="298"/>
      <c r="ICU108" s="298"/>
      <c r="ICV108" s="298"/>
      <c r="ICW108" s="298"/>
      <c r="ICX108" s="298"/>
      <c r="ICY108" s="298"/>
      <c r="ICZ108" s="298"/>
      <c r="IDA108" s="298"/>
      <c r="IDB108" s="298"/>
      <c r="IDC108" s="298"/>
      <c r="IDD108" s="298"/>
      <c r="IDE108" s="298"/>
      <c r="IDF108" s="298"/>
      <c r="IDG108" s="298"/>
      <c r="IDH108" s="298"/>
      <c r="IDI108" s="298"/>
      <c r="IDJ108" s="298"/>
      <c r="IDK108" s="298"/>
      <c r="IDL108" s="298"/>
      <c r="IDM108" s="298"/>
      <c r="IDN108" s="298"/>
      <c r="IDO108" s="298"/>
      <c r="IDP108" s="298"/>
      <c r="IDQ108" s="298"/>
      <c r="IDR108" s="298"/>
      <c r="IDS108" s="298"/>
      <c r="IDT108" s="298"/>
      <c r="IDU108" s="298"/>
      <c r="IDV108" s="298"/>
      <c r="IDW108" s="298"/>
      <c r="IDX108" s="298"/>
      <c r="IDY108" s="298"/>
      <c r="IDZ108" s="298"/>
      <c r="IEA108" s="298"/>
      <c r="IEB108" s="298"/>
      <c r="IEC108" s="298"/>
      <c r="IED108" s="298"/>
      <c r="IEE108" s="298"/>
      <c r="IEF108" s="298"/>
      <c r="IEG108" s="298"/>
      <c r="IEH108" s="298"/>
      <c r="IEI108" s="298"/>
      <c r="IEJ108" s="298"/>
      <c r="IEK108" s="298"/>
      <c r="IEL108" s="298"/>
      <c r="IEM108" s="298"/>
      <c r="IEN108" s="298"/>
      <c r="IEO108" s="298"/>
      <c r="IEP108" s="298"/>
      <c r="IEQ108" s="298"/>
      <c r="IER108" s="298"/>
      <c r="IES108" s="298"/>
      <c r="IET108" s="298"/>
      <c r="IEU108" s="298"/>
      <c r="IEV108" s="298"/>
      <c r="IEW108" s="298"/>
      <c r="IEX108" s="298"/>
      <c r="IEY108" s="298"/>
      <c r="IEZ108" s="298"/>
      <c r="IFA108" s="298"/>
      <c r="IFB108" s="298"/>
      <c r="IFC108" s="298"/>
      <c r="IFD108" s="298"/>
      <c r="IFE108" s="298"/>
      <c r="IFF108" s="298"/>
      <c r="IFG108" s="298"/>
      <c r="IFH108" s="298"/>
      <c r="IFI108" s="298"/>
      <c r="IFJ108" s="298"/>
      <c r="IFK108" s="298"/>
      <c r="IFL108" s="298"/>
      <c r="IFM108" s="298"/>
      <c r="IFN108" s="298"/>
      <c r="IFO108" s="298"/>
      <c r="IFP108" s="298"/>
      <c r="IFQ108" s="298"/>
      <c r="IFR108" s="298"/>
      <c r="IFS108" s="298"/>
      <c r="IFT108" s="298"/>
      <c r="IFU108" s="298"/>
      <c r="IFV108" s="298"/>
      <c r="IFW108" s="298"/>
      <c r="IFX108" s="298"/>
      <c r="IFY108" s="298"/>
      <c r="IFZ108" s="298"/>
      <c r="IGA108" s="298"/>
      <c r="IGB108" s="298"/>
      <c r="IGC108" s="298"/>
      <c r="IGD108" s="298"/>
      <c r="IGE108" s="298"/>
      <c r="IGF108" s="298"/>
      <c r="IGG108" s="298"/>
      <c r="IGH108" s="298"/>
      <c r="IGI108" s="298"/>
      <c r="IGJ108" s="298"/>
      <c r="IGK108" s="298"/>
      <c r="IGL108" s="298"/>
      <c r="IGM108" s="298"/>
      <c r="IGN108" s="298"/>
      <c r="IGO108" s="298"/>
      <c r="IGP108" s="298"/>
      <c r="IGQ108" s="298"/>
      <c r="IGR108" s="298"/>
      <c r="IGS108" s="298"/>
      <c r="IGT108" s="298"/>
      <c r="IGU108" s="298"/>
      <c r="IGV108" s="298"/>
      <c r="IGW108" s="298"/>
      <c r="IGX108" s="298"/>
      <c r="IGY108" s="298"/>
      <c r="IGZ108" s="298"/>
      <c r="IHA108" s="298"/>
      <c r="IHB108" s="298"/>
      <c r="IHC108" s="298"/>
      <c r="IHD108" s="298"/>
      <c r="IHE108" s="298"/>
      <c r="IHF108" s="298"/>
      <c r="IHG108" s="298"/>
      <c r="IHH108" s="298"/>
      <c r="IHI108" s="298"/>
      <c r="IHJ108" s="298"/>
      <c r="IHK108" s="298"/>
      <c r="IHL108" s="298"/>
      <c r="IHM108" s="298"/>
      <c r="IHN108" s="298"/>
      <c r="IHO108" s="298"/>
      <c r="IHP108" s="298"/>
      <c r="IHQ108" s="298"/>
      <c r="IHR108" s="298"/>
      <c r="IHS108" s="298"/>
      <c r="IHT108" s="298"/>
      <c r="IHU108" s="298"/>
      <c r="IHV108" s="298"/>
      <c r="IHW108" s="298"/>
      <c r="IHX108" s="298"/>
      <c r="IHY108" s="298"/>
      <c r="IHZ108" s="298"/>
      <c r="IIA108" s="298"/>
      <c r="IIB108" s="298"/>
      <c r="IIC108" s="298"/>
      <c r="IID108" s="298"/>
      <c r="IIE108" s="298"/>
      <c r="IIF108" s="298"/>
      <c r="IIG108" s="298"/>
      <c r="IIH108" s="298"/>
      <c r="III108" s="298"/>
      <c r="IIJ108" s="298"/>
      <c r="IIK108" s="298"/>
      <c r="IIL108" s="298"/>
      <c r="IIM108" s="298"/>
      <c r="IIN108" s="298"/>
      <c r="IIO108" s="298"/>
      <c r="IIP108" s="298"/>
      <c r="IIQ108" s="298"/>
      <c r="IIR108" s="298"/>
      <c r="IIS108" s="298"/>
      <c r="IIT108" s="298"/>
      <c r="IIU108" s="298"/>
      <c r="IIV108" s="298"/>
      <c r="IIW108" s="298"/>
      <c r="IIX108" s="298"/>
      <c r="IIY108" s="298"/>
      <c r="IIZ108" s="298"/>
      <c r="IJA108" s="298"/>
      <c r="IJB108" s="298"/>
      <c r="IJC108" s="298"/>
      <c r="IJD108" s="298"/>
      <c r="IJE108" s="298"/>
      <c r="IJF108" s="298"/>
      <c r="IJG108" s="298"/>
      <c r="IJH108" s="298"/>
      <c r="IJI108" s="298"/>
      <c r="IJJ108" s="298"/>
      <c r="IJK108" s="298"/>
      <c r="IJL108" s="298"/>
      <c r="IJM108" s="298"/>
      <c r="IJN108" s="298"/>
      <c r="IJO108" s="298"/>
      <c r="IJP108" s="298"/>
      <c r="IJQ108" s="298"/>
      <c r="IJR108" s="298"/>
      <c r="IJS108" s="298"/>
      <c r="IJT108" s="298"/>
      <c r="IJU108" s="298"/>
      <c r="IJV108" s="298"/>
      <c r="IJW108" s="298"/>
      <c r="IJX108" s="298"/>
      <c r="IJY108" s="298"/>
      <c r="IJZ108" s="298"/>
      <c r="IKA108" s="298"/>
      <c r="IKB108" s="298"/>
      <c r="IKC108" s="298"/>
      <c r="IKD108" s="298"/>
      <c r="IKE108" s="298"/>
      <c r="IKF108" s="298"/>
      <c r="IKG108" s="298"/>
      <c r="IKH108" s="298"/>
      <c r="IKI108" s="298"/>
      <c r="IKJ108" s="298"/>
      <c r="IKK108" s="298"/>
      <c r="IKL108" s="298"/>
      <c r="IKM108" s="298"/>
      <c r="IKN108" s="298"/>
      <c r="IKO108" s="298"/>
      <c r="IKP108" s="298"/>
      <c r="IKQ108" s="298"/>
      <c r="IKR108" s="298"/>
      <c r="IKS108" s="298"/>
      <c r="IKT108" s="298"/>
      <c r="IKU108" s="298"/>
      <c r="IKV108" s="298"/>
      <c r="IKW108" s="298"/>
      <c r="IKX108" s="298"/>
      <c r="IKY108" s="298"/>
      <c r="IKZ108" s="298"/>
      <c r="ILA108" s="298"/>
      <c r="ILB108" s="298"/>
      <c r="ILC108" s="298"/>
      <c r="ILD108" s="298"/>
      <c r="ILE108" s="298"/>
      <c r="ILF108" s="298"/>
      <c r="ILG108" s="298"/>
      <c r="ILH108" s="298"/>
      <c r="ILI108" s="298"/>
      <c r="ILJ108" s="298"/>
      <c r="ILK108" s="298"/>
      <c r="ILL108" s="298"/>
      <c r="ILM108" s="298"/>
      <c r="ILN108" s="298"/>
      <c r="ILO108" s="298"/>
      <c r="ILP108" s="298"/>
      <c r="ILQ108" s="298"/>
      <c r="ILR108" s="298"/>
      <c r="ILS108" s="298"/>
      <c r="ILT108" s="298"/>
      <c r="ILU108" s="298"/>
      <c r="ILV108" s="298"/>
      <c r="ILW108" s="298"/>
      <c r="ILX108" s="298"/>
      <c r="ILY108" s="298"/>
      <c r="ILZ108" s="298"/>
      <c r="IMA108" s="298"/>
      <c r="IMB108" s="298"/>
      <c r="IMC108" s="298"/>
      <c r="IMD108" s="298"/>
      <c r="IME108" s="298"/>
      <c r="IMF108" s="298"/>
      <c r="IMG108" s="298"/>
      <c r="IMH108" s="298"/>
      <c r="IMI108" s="298"/>
      <c r="IMJ108" s="298"/>
      <c r="IMK108" s="298"/>
      <c r="IML108" s="298"/>
      <c r="IMM108" s="298"/>
      <c r="IMN108" s="298"/>
      <c r="IMO108" s="298"/>
      <c r="IMP108" s="298"/>
      <c r="IMQ108" s="298"/>
      <c r="IMR108" s="298"/>
      <c r="IMS108" s="298"/>
      <c r="IMT108" s="298"/>
      <c r="IMU108" s="298"/>
      <c r="IMV108" s="298"/>
      <c r="IMW108" s="298"/>
      <c r="IMX108" s="298"/>
      <c r="IMY108" s="298"/>
      <c r="IMZ108" s="298"/>
      <c r="INA108" s="298"/>
      <c r="INB108" s="298"/>
      <c r="INC108" s="298"/>
      <c r="IND108" s="298"/>
      <c r="INE108" s="298"/>
      <c r="INF108" s="298"/>
      <c r="ING108" s="298"/>
      <c r="INH108" s="298"/>
      <c r="INI108" s="298"/>
      <c r="INJ108" s="298"/>
      <c r="INK108" s="298"/>
      <c r="INL108" s="298"/>
      <c r="INM108" s="298"/>
      <c r="INN108" s="298"/>
      <c r="INO108" s="298"/>
      <c r="INP108" s="298"/>
      <c r="INQ108" s="298"/>
      <c r="INR108" s="298"/>
      <c r="INS108" s="298"/>
      <c r="INT108" s="298"/>
      <c r="INU108" s="298"/>
      <c r="INV108" s="298"/>
      <c r="INW108" s="298"/>
      <c r="INX108" s="298"/>
      <c r="INY108" s="298"/>
      <c r="INZ108" s="298"/>
      <c r="IOA108" s="298"/>
      <c r="IOB108" s="298"/>
      <c r="IOC108" s="298"/>
      <c r="IOD108" s="298"/>
      <c r="IOE108" s="298"/>
      <c r="IOF108" s="298"/>
      <c r="IOG108" s="298"/>
      <c r="IOH108" s="298"/>
      <c r="IOI108" s="298"/>
      <c r="IOJ108" s="298"/>
      <c r="IOK108" s="298"/>
      <c r="IOL108" s="298"/>
      <c r="IOM108" s="298"/>
      <c r="ION108" s="298"/>
      <c r="IOO108" s="298"/>
      <c r="IOP108" s="298"/>
      <c r="IOQ108" s="298"/>
      <c r="IOR108" s="298"/>
      <c r="IOS108" s="298"/>
      <c r="IOT108" s="298"/>
      <c r="IOU108" s="298"/>
      <c r="IOV108" s="298"/>
      <c r="IOW108" s="298"/>
      <c r="IOX108" s="298"/>
      <c r="IOY108" s="298"/>
      <c r="IOZ108" s="298"/>
      <c r="IPA108" s="298"/>
      <c r="IPB108" s="298"/>
      <c r="IPC108" s="298"/>
      <c r="IPD108" s="298"/>
      <c r="IPE108" s="298"/>
      <c r="IPF108" s="298"/>
      <c r="IPG108" s="298"/>
      <c r="IPH108" s="298"/>
      <c r="IPI108" s="298"/>
      <c r="IPJ108" s="298"/>
      <c r="IPK108" s="298"/>
      <c r="IPL108" s="298"/>
      <c r="IPM108" s="298"/>
      <c r="IPN108" s="298"/>
      <c r="IPO108" s="298"/>
      <c r="IPP108" s="298"/>
      <c r="IPQ108" s="298"/>
      <c r="IPR108" s="298"/>
      <c r="IPS108" s="298"/>
      <c r="IPT108" s="298"/>
      <c r="IPU108" s="298"/>
      <c r="IPV108" s="298"/>
      <c r="IPW108" s="298"/>
      <c r="IPX108" s="298"/>
      <c r="IPY108" s="298"/>
      <c r="IPZ108" s="298"/>
      <c r="IQA108" s="298"/>
      <c r="IQB108" s="298"/>
      <c r="IQC108" s="298"/>
      <c r="IQD108" s="298"/>
      <c r="IQE108" s="298"/>
      <c r="IQF108" s="298"/>
      <c r="IQG108" s="298"/>
      <c r="IQH108" s="298"/>
      <c r="IQI108" s="298"/>
      <c r="IQJ108" s="298"/>
      <c r="IQK108" s="298"/>
      <c r="IQL108" s="298"/>
      <c r="IQM108" s="298"/>
      <c r="IQN108" s="298"/>
      <c r="IQO108" s="298"/>
      <c r="IQP108" s="298"/>
      <c r="IQQ108" s="298"/>
      <c r="IQR108" s="298"/>
      <c r="IQS108" s="298"/>
      <c r="IQT108" s="298"/>
      <c r="IQU108" s="298"/>
      <c r="IQV108" s="298"/>
      <c r="IQW108" s="298"/>
      <c r="IQX108" s="298"/>
      <c r="IQY108" s="298"/>
      <c r="IQZ108" s="298"/>
      <c r="IRA108" s="298"/>
      <c r="IRB108" s="298"/>
      <c r="IRC108" s="298"/>
      <c r="IRD108" s="298"/>
      <c r="IRE108" s="298"/>
      <c r="IRF108" s="298"/>
      <c r="IRG108" s="298"/>
      <c r="IRH108" s="298"/>
      <c r="IRI108" s="298"/>
      <c r="IRJ108" s="298"/>
      <c r="IRK108" s="298"/>
      <c r="IRL108" s="298"/>
      <c r="IRM108" s="298"/>
      <c r="IRN108" s="298"/>
      <c r="IRO108" s="298"/>
      <c r="IRP108" s="298"/>
      <c r="IRQ108" s="298"/>
      <c r="IRR108" s="298"/>
      <c r="IRS108" s="298"/>
      <c r="IRT108" s="298"/>
      <c r="IRU108" s="298"/>
      <c r="IRV108" s="298"/>
      <c r="IRW108" s="298"/>
      <c r="IRX108" s="298"/>
      <c r="IRY108" s="298"/>
      <c r="IRZ108" s="298"/>
      <c r="ISA108" s="298"/>
      <c r="ISB108" s="298"/>
      <c r="ISC108" s="298"/>
      <c r="ISD108" s="298"/>
      <c r="ISE108" s="298"/>
      <c r="ISF108" s="298"/>
      <c r="ISG108" s="298"/>
      <c r="ISH108" s="298"/>
      <c r="ISI108" s="298"/>
      <c r="ISJ108" s="298"/>
      <c r="ISK108" s="298"/>
      <c r="ISL108" s="298"/>
      <c r="ISM108" s="298"/>
      <c r="ISN108" s="298"/>
      <c r="ISO108" s="298"/>
      <c r="ISP108" s="298"/>
      <c r="ISQ108" s="298"/>
      <c r="ISR108" s="298"/>
      <c r="ISS108" s="298"/>
      <c r="IST108" s="298"/>
      <c r="ISU108" s="298"/>
      <c r="ISV108" s="298"/>
      <c r="ISW108" s="298"/>
      <c r="ISX108" s="298"/>
      <c r="ISY108" s="298"/>
      <c r="ISZ108" s="298"/>
      <c r="ITA108" s="298"/>
      <c r="ITB108" s="298"/>
      <c r="ITC108" s="298"/>
      <c r="ITD108" s="298"/>
      <c r="ITE108" s="298"/>
      <c r="ITF108" s="298"/>
      <c r="ITG108" s="298"/>
      <c r="ITH108" s="298"/>
      <c r="ITI108" s="298"/>
      <c r="ITJ108" s="298"/>
      <c r="ITK108" s="298"/>
      <c r="ITL108" s="298"/>
      <c r="ITM108" s="298"/>
      <c r="ITN108" s="298"/>
      <c r="ITO108" s="298"/>
      <c r="ITP108" s="298"/>
      <c r="ITQ108" s="298"/>
      <c r="ITR108" s="298"/>
      <c r="ITS108" s="298"/>
      <c r="ITT108" s="298"/>
      <c r="ITU108" s="298"/>
      <c r="ITV108" s="298"/>
      <c r="ITW108" s="298"/>
      <c r="ITX108" s="298"/>
      <c r="ITY108" s="298"/>
      <c r="ITZ108" s="298"/>
      <c r="IUA108" s="298"/>
      <c r="IUB108" s="298"/>
      <c r="IUC108" s="298"/>
      <c r="IUD108" s="298"/>
      <c r="IUE108" s="298"/>
      <c r="IUF108" s="298"/>
      <c r="IUG108" s="298"/>
      <c r="IUH108" s="298"/>
      <c r="IUI108" s="298"/>
      <c r="IUJ108" s="298"/>
      <c r="IUK108" s="298"/>
      <c r="IUL108" s="298"/>
      <c r="IUM108" s="298"/>
      <c r="IUN108" s="298"/>
      <c r="IUO108" s="298"/>
      <c r="IUP108" s="298"/>
      <c r="IUQ108" s="298"/>
      <c r="IUR108" s="298"/>
      <c r="IUS108" s="298"/>
      <c r="IUT108" s="298"/>
      <c r="IUU108" s="298"/>
      <c r="IUV108" s="298"/>
      <c r="IUW108" s="298"/>
      <c r="IUX108" s="298"/>
      <c r="IUY108" s="298"/>
      <c r="IUZ108" s="298"/>
      <c r="IVA108" s="298"/>
      <c r="IVB108" s="298"/>
      <c r="IVC108" s="298"/>
      <c r="IVD108" s="298"/>
      <c r="IVE108" s="298"/>
      <c r="IVF108" s="298"/>
      <c r="IVG108" s="298"/>
      <c r="IVH108" s="298"/>
      <c r="IVI108" s="298"/>
      <c r="IVJ108" s="298"/>
      <c r="IVK108" s="298"/>
      <c r="IVL108" s="298"/>
      <c r="IVM108" s="298"/>
      <c r="IVN108" s="298"/>
      <c r="IVO108" s="298"/>
      <c r="IVP108" s="298"/>
      <c r="IVQ108" s="298"/>
      <c r="IVR108" s="298"/>
      <c r="IVS108" s="298"/>
      <c r="IVT108" s="298"/>
      <c r="IVU108" s="298"/>
      <c r="IVV108" s="298"/>
      <c r="IVW108" s="298"/>
      <c r="IVX108" s="298"/>
      <c r="IVY108" s="298"/>
      <c r="IVZ108" s="298"/>
      <c r="IWA108" s="298"/>
      <c r="IWB108" s="298"/>
      <c r="IWC108" s="298"/>
      <c r="IWD108" s="298"/>
      <c r="IWE108" s="298"/>
      <c r="IWF108" s="298"/>
      <c r="IWG108" s="298"/>
      <c r="IWH108" s="298"/>
      <c r="IWI108" s="298"/>
      <c r="IWJ108" s="298"/>
      <c r="IWK108" s="298"/>
      <c r="IWL108" s="298"/>
      <c r="IWM108" s="298"/>
      <c r="IWN108" s="298"/>
      <c r="IWO108" s="298"/>
      <c r="IWP108" s="298"/>
      <c r="IWQ108" s="298"/>
      <c r="IWR108" s="298"/>
      <c r="IWS108" s="298"/>
      <c r="IWT108" s="298"/>
      <c r="IWU108" s="298"/>
      <c r="IWV108" s="298"/>
      <c r="IWW108" s="298"/>
      <c r="IWX108" s="298"/>
      <c r="IWY108" s="298"/>
      <c r="IWZ108" s="298"/>
      <c r="IXA108" s="298"/>
      <c r="IXB108" s="298"/>
      <c r="IXC108" s="298"/>
      <c r="IXD108" s="298"/>
      <c r="IXE108" s="298"/>
      <c r="IXF108" s="298"/>
      <c r="IXG108" s="298"/>
      <c r="IXH108" s="298"/>
      <c r="IXI108" s="298"/>
      <c r="IXJ108" s="298"/>
      <c r="IXK108" s="298"/>
      <c r="IXL108" s="298"/>
      <c r="IXM108" s="298"/>
      <c r="IXN108" s="298"/>
      <c r="IXO108" s="298"/>
      <c r="IXP108" s="298"/>
      <c r="IXQ108" s="298"/>
      <c r="IXR108" s="298"/>
      <c r="IXS108" s="298"/>
      <c r="IXT108" s="298"/>
      <c r="IXU108" s="298"/>
      <c r="IXV108" s="298"/>
      <c r="IXW108" s="298"/>
      <c r="IXX108" s="298"/>
      <c r="IXY108" s="298"/>
      <c r="IXZ108" s="298"/>
      <c r="IYA108" s="298"/>
      <c r="IYB108" s="298"/>
      <c r="IYC108" s="298"/>
      <c r="IYD108" s="298"/>
      <c r="IYE108" s="298"/>
      <c r="IYF108" s="298"/>
      <c r="IYG108" s="298"/>
      <c r="IYH108" s="298"/>
      <c r="IYI108" s="298"/>
      <c r="IYJ108" s="298"/>
      <c r="IYK108" s="298"/>
      <c r="IYL108" s="298"/>
      <c r="IYM108" s="298"/>
      <c r="IYN108" s="298"/>
      <c r="IYO108" s="298"/>
      <c r="IYP108" s="298"/>
      <c r="IYQ108" s="298"/>
      <c r="IYR108" s="298"/>
      <c r="IYS108" s="298"/>
      <c r="IYT108" s="298"/>
      <c r="IYU108" s="298"/>
      <c r="IYV108" s="298"/>
      <c r="IYW108" s="298"/>
      <c r="IYX108" s="298"/>
      <c r="IYY108" s="298"/>
      <c r="IYZ108" s="298"/>
      <c r="IZA108" s="298"/>
      <c r="IZB108" s="298"/>
      <c r="IZC108" s="298"/>
      <c r="IZD108" s="298"/>
      <c r="IZE108" s="298"/>
      <c r="IZF108" s="298"/>
      <c r="IZG108" s="298"/>
      <c r="IZH108" s="298"/>
      <c r="IZI108" s="298"/>
      <c r="IZJ108" s="298"/>
      <c r="IZK108" s="298"/>
      <c r="IZL108" s="298"/>
      <c r="IZM108" s="298"/>
      <c r="IZN108" s="298"/>
      <c r="IZO108" s="298"/>
      <c r="IZP108" s="298"/>
      <c r="IZQ108" s="298"/>
      <c r="IZR108" s="298"/>
      <c r="IZS108" s="298"/>
      <c r="IZT108" s="298"/>
      <c r="IZU108" s="298"/>
      <c r="IZV108" s="298"/>
      <c r="IZW108" s="298"/>
      <c r="IZX108" s="298"/>
      <c r="IZY108" s="298"/>
      <c r="IZZ108" s="298"/>
      <c r="JAA108" s="298"/>
      <c r="JAB108" s="298"/>
      <c r="JAC108" s="298"/>
      <c r="JAD108" s="298"/>
      <c r="JAE108" s="298"/>
      <c r="JAF108" s="298"/>
      <c r="JAG108" s="298"/>
      <c r="JAH108" s="298"/>
      <c r="JAI108" s="298"/>
      <c r="JAJ108" s="298"/>
      <c r="JAK108" s="298"/>
      <c r="JAL108" s="298"/>
      <c r="JAM108" s="298"/>
      <c r="JAN108" s="298"/>
      <c r="JAO108" s="298"/>
      <c r="JAP108" s="298"/>
      <c r="JAQ108" s="298"/>
      <c r="JAR108" s="298"/>
      <c r="JAS108" s="298"/>
      <c r="JAT108" s="298"/>
      <c r="JAU108" s="298"/>
      <c r="JAV108" s="298"/>
      <c r="JAW108" s="298"/>
      <c r="JAX108" s="298"/>
      <c r="JAY108" s="298"/>
      <c r="JAZ108" s="298"/>
      <c r="JBA108" s="298"/>
      <c r="JBB108" s="298"/>
      <c r="JBC108" s="298"/>
      <c r="JBD108" s="298"/>
      <c r="JBE108" s="298"/>
      <c r="JBF108" s="298"/>
      <c r="JBG108" s="298"/>
      <c r="JBH108" s="298"/>
      <c r="JBI108" s="298"/>
      <c r="JBJ108" s="298"/>
      <c r="JBK108" s="298"/>
      <c r="JBL108" s="298"/>
      <c r="JBM108" s="298"/>
      <c r="JBN108" s="298"/>
      <c r="JBO108" s="298"/>
      <c r="JBP108" s="298"/>
      <c r="JBQ108" s="298"/>
      <c r="JBR108" s="298"/>
      <c r="JBS108" s="298"/>
      <c r="JBT108" s="298"/>
      <c r="JBU108" s="298"/>
      <c r="JBV108" s="298"/>
      <c r="JBW108" s="298"/>
      <c r="JBX108" s="298"/>
      <c r="JBY108" s="298"/>
      <c r="JBZ108" s="298"/>
      <c r="JCA108" s="298"/>
      <c r="JCB108" s="298"/>
      <c r="JCC108" s="298"/>
      <c r="JCD108" s="298"/>
      <c r="JCE108" s="298"/>
      <c r="JCF108" s="298"/>
      <c r="JCG108" s="298"/>
      <c r="JCH108" s="298"/>
      <c r="JCI108" s="298"/>
      <c r="JCJ108" s="298"/>
      <c r="JCK108" s="298"/>
      <c r="JCL108" s="298"/>
      <c r="JCM108" s="298"/>
      <c r="JCN108" s="298"/>
      <c r="JCO108" s="298"/>
      <c r="JCP108" s="298"/>
      <c r="JCQ108" s="298"/>
      <c r="JCR108" s="298"/>
      <c r="JCS108" s="298"/>
      <c r="JCT108" s="298"/>
      <c r="JCU108" s="298"/>
      <c r="JCV108" s="298"/>
      <c r="JCW108" s="298"/>
      <c r="JCX108" s="298"/>
      <c r="JCY108" s="298"/>
      <c r="JCZ108" s="298"/>
      <c r="JDA108" s="298"/>
      <c r="JDB108" s="298"/>
      <c r="JDC108" s="298"/>
      <c r="JDD108" s="298"/>
      <c r="JDE108" s="298"/>
      <c r="JDF108" s="298"/>
      <c r="JDG108" s="298"/>
      <c r="JDH108" s="298"/>
      <c r="JDI108" s="298"/>
      <c r="JDJ108" s="298"/>
      <c r="JDK108" s="298"/>
      <c r="JDL108" s="298"/>
      <c r="JDM108" s="298"/>
      <c r="JDN108" s="298"/>
      <c r="JDO108" s="298"/>
      <c r="JDP108" s="298"/>
      <c r="JDQ108" s="298"/>
      <c r="JDR108" s="298"/>
      <c r="JDS108" s="298"/>
      <c r="JDT108" s="298"/>
      <c r="JDU108" s="298"/>
      <c r="JDV108" s="298"/>
      <c r="JDW108" s="298"/>
      <c r="JDX108" s="298"/>
      <c r="JDY108" s="298"/>
      <c r="JDZ108" s="298"/>
      <c r="JEA108" s="298"/>
      <c r="JEB108" s="298"/>
      <c r="JEC108" s="298"/>
      <c r="JED108" s="298"/>
      <c r="JEE108" s="298"/>
      <c r="JEF108" s="298"/>
      <c r="JEG108" s="298"/>
      <c r="JEH108" s="298"/>
      <c r="JEI108" s="298"/>
      <c r="JEJ108" s="298"/>
      <c r="JEK108" s="298"/>
      <c r="JEL108" s="298"/>
      <c r="JEM108" s="298"/>
      <c r="JEN108" s="298"/>
      <c r="JEO108" s="298"/>
      <c r="JEP108" s="298"/>
      <c r="JEQ108" s="298"/>
      <c r="JER108" s="298"/>
      <c r="JES108" s="298"/>
      <c r="JET108" s="298"/>
      <c r="JEU108" s="298"/>
      <c r="JEV108" s="298"/>
      <c r="JEW108" s="298"/>
      <c r="JEX108" s="298"/>
      <c r="JEY108" s="298"/>
      <c r="JEZ108" s="298"/>
      <c r="JFA108" s="298"/>
      <c r="JFB108" s="298"/>
      <c r="JFC108" s="298"/>
      <c r="JFD108" s="298"/>
      <c r="JFE108" s="298"/>
      <c r="JFF108" s="298"/>
      <c r="JFG108" s="298"/>
      <c r="JFH108" s="298"/>
      <c r="JFI108" s="298"/>
      <c r="JFJ108" s="298"/>
      <c r="JFK108" s="298"/>
      <c r="JFL108" s="298"/>
      <c r="JFM108" s="298"/>
      <c r="JFN108" s="298"/>
      <c r="JFO108" s="298"/>
      <c r="JFP108" s="298"/>
      <c r="JFQ108" s="298"/>
      <c r="JFR108" s="298"/>
      <c r="JFS108" s="298"/>
      <c r="JFT108" s="298"/>
      <c r="JFU108" s="298"/>
      <c r="JFV108" s="298"/>
      <c r="JFW108" s="298"/>
      <c r="JFX108" s="298"/>
      <c r="JFY108" s="298"/>
      <c r="JFZ108" s="298"/>
      <c r="JGA108" s="298"/>
      <c r="JGB108" s="298"/>
      <c r="JGC108" s="298"/>
      <c r="JGD108" s="298"/>
      <c r="JGE108" s="298"/>
      <c r="JGF108" s="298"/>
      <c r="JGG108" s="298"/>
      <c r="JGH108" s="298"/>
      <c r="JGI108" s="298"/>
      <c r="JGJ108" s="298"/>
      <c r="JGK108" s="298"/>
      <c r="JGL108" s="298"/>
      <c r="JGM108" s="298"/>
      <c r="JGN108" s="298"/>
      <c r="JGO108" s="298"/>
      <c r="JGP108" s="298"/>
      <c r="JGQ108" s="298"/>
      <c r="JGR108" s="298"/>
      <c r="JGS108" s="298"/>
      <c r="JGT108" s="298"/>
      <c r="JGU108" s="298"/>
      <c r="JGV108" s="298"/>
      <c r="JGW108" s="298"/>
      <c r="JGX108" s="298"/>
      <c r="JGY108" s="298"/>
      <c r="JGZ108" s="298"/>
      <c r="JHA108" s="298"/>
      <c r="JHB108" s="298"/>
      <c r="JHC108" s="298"/>
      <c r="JHD108" s="298"/>
      <c r="JHE108" s="298"/>
      <c r="JHF108" s="298"/>
      <c r="JHG108" s="298"/>
      <c r="JHH108" s="298"/>
      <c r="JHI108" s="298"/>
      <c r="JHJ108" s="298"/>
      <c r="JHK108" s="298"/>
      <c r="JHL108" s="298"/>
      <c r="JHM108" s="298"/>
      <c r="JHN108" s="298"/>
      <c r="JHO108" s="298"/>
      <c r="JHP108" s="298"/>
      <c r="JHQ108" s="298"/>
      <c r="JHR108" s="298"/>
      <c r="JHS108" s="298"/>
      <c r="JHT108" s="298"/>
      <c r="JHU108" s="298"/>
      <c r="JHV108" s="298"/>
      <c r="JHW108" s="298"/>
      <c r="JHX108" s="298"/>
      <c r="JHY108" s="298"/>
      <c r="JHZ108" s="298"/>
      <c r="JIA108" s="298"/>
      <c r="JIB108" s="298"/>
      <c r="JIC108" s="298"/>
      <c r="JID108" s="298"/>
      <c r="JIE108" s="298"/>
      <c r="JIF108" s="298"/>
      <c r="JIG108" s="298"/>
      <c r="JIH108" s="298"/>
      <c r="JII108" s="298"/>
      <c r="JIJ108" s="298"/>
      <c r="JIK108" s="298"/>
      <c r="JIL108" s="298"/>
      <c r="JIM108" s="298"/>
      <c r="JIN108" s="298"/>
      <c r="JIO108" s="298"/>
      <c r="JIP108" s="298"/>
      <c r="JIQ108" s="298"/>
      <c r="JIR108" s="298"/>
      <c r="JIS108" s="298"/>
      <c r="JIT108" s="298"/>
      <c r="JIU108" s="298"/>
      <c r="JIV108" s="298"/>
      <c r="JIW108" s="298"/>
      <c r="JIX108" s="298"/>
      <c r="JIY108" s="298"/>
      <c r="JIZ108" s="298"/>
      <c r="JJA108" s="298"/>
      <c r="JJB108" s="298"/>
      <c r="JJC108" s="298"/>
      <c r="JJD108" s="298"/>
      <c r="JJE108" s="298"/>
      <c r="JJF108" s="298"/>
      <c r="JJG108" s="298"/>
      <c r="JJH108" s="298"/>
      <c r="JJI108" s="298"/>
      <c r="JJJ108" s="298"/>
      <c r="JJK108" s="298"/>
      <c r="JJL108" s="298"/>
      <c r="JJM108" s="298"/>
      <c r="JJN108" s="298"/>
      <c r="JJO108" s="298"/>
      <c r="JJP108" s="298"/>
      <c r="JJQ108" s="298"/>
      <c r="JJR108" s="298"/>
      <c r="JJS108" s="298"/>
      <c r="JJT108" s="298"/>
      <c r="JJU108" s="298"/>
      <c r="JJV108" s="298"/>
      <c r="JJW108" s="298"/>
      <c r="JJX108" s="298"/>
      <c r="JJY108" s="298"/>
      <c r="JJZ108" s="298"/>
      <c r="JKA108" s="298"/>
      <c r="JKB108" s="298"/>
      <c r="JKC108" s="298"/>
      <c r="JKD108" s="298"/>
      <c r="JKE108" s="298"/>
      <c r="JKF108" s="298"/>
      <c r="JKG108" s="298"/>
      <c r="JKH108" s="298"/>
      <c r="JKI108" s="298"/>
      <c r="JKJ108" s="298"/>
      <c r="JKK108" s="298"/>
      <c r="JKL108" s="298"/>
      <c r="JKM108" s="298"/>
      <c r="JKN108" s="298"/>
      <c r="JKO108" s="298"/>
      <c r="JKP108" s="298"/>
      <c r="JKQ108" s="298"/>
      <c r="JKR108" s="298"/>
      <c r="JKS108" s="298"/>
      <c r="JKT108" s="298"/>
      <c r="JKU108" s="298"/>
      <c r="JKV108" s="298"/>
      <c r="JKW108" s="298"/>
      <c r="JKX108" s="298"/>
      <c r="JKY108" s="298"/>
      <c r="JKZ108" s="298"/>
      <c r="JLA108" s="298"/>
      <c r="JLB108" s="298"/>
      <c r="JLC108" s="298"/>
      <c r="JLD108" s="298"/>
      <c r="JLE108" s="298"/>
      <c r="JLF108" s="298"/>
      <c r="JLG108" s="298"/>
      <c r="JLH108" s="298"/>
      <c r="JLI108" s="298"/>
      <c r="JLJ108" s="298"/>
      <c r="JLK108" s="298"/>
      <c r="JLL108" s="298"/>
      <c r="JLM108" s="298"/>
      <c r="JLN108" s="298"/>
      <c r="JLO108" s="298"/>
      <c r="JLP108" s="298"/>
      <c r="JLQ108" s="298"/>
      <c r="JLR108" s="298"/>
      <c r="JLS108" s="298"/>
      <c r="JLT108" s="298"/>
      <c r="JLU108" s="298"/>
      <c r="JLV108" s="298"/>
      <c r="JLW108" s="298"/>
      <c r="JLX108" s="298"/>
      <c r="JLY108" s="298"/>
      <c r="JLZ108" s="298"/>
      <c r="JMA108" s="298"/>
      <c r="JMB108" s="298"/>
      <c r="JMC108" s="298"/>
      <c r="JMD108" s="298"/>
      <c r="JME108" s="298"/>
      <c r="JMF108" s="298"/>
      <c r="JMG108" s="298"/>
      <c r="JMH108" s="298"/>
      <c r="JMI108" s="298"/>
      <c r="JMJ108" s="298"/>
      <c r="JMK108" s="298"/>
      <c r="JML108" s="298"/>
      <c r="JMM108" s="298"/>
      <c r="JMN108" s="298"/>
      <c r="JMO108" s="298"/>
      <c r="JMP108" s="298"/>
      <c r="JMQ108" s="298"/>
      <c r="JMR108" s="298"/>
      <c r="JMS108" s="298"/>
      <c r="JMT108" s="298"/>
      <c r="JMU108" s="298"/>
      <c r="JMV108" s="298"/>
      <c r="JMW108" s="298"/>
      <c r="JMX108" s="298"/>
      <c r="JMY108" s="298"/>
      <c r="JMZ108" s="298"/>
      <c r="JNA108" s="298"/>
      <c r="JNB108" s="298"/>
      <c r="JNC108" s="298"/>
      <c r="JND108" s="298"/>
      <c r="JNE108" s="298"/>
      <c r="JNF108" s="298"/>
      <c r="JNG108" s="298"/>
      <c r="JNH108" s="298"/>
      <c r="JNI108" s="298"/>
      <c r="JNJ108" s="298"/>
      <c r="JNK108" s="298"/>
      <c r="JNL108" s="298"/>
      <c r="JNM108" s="298"/>
      <c r="JNN108" s="298"/>
      <c r="JNO108" s="298"/>
      <c r="JNP108" s="298"/>
      <c r="JNQ108" s="298"/>
      <c r="JNR108" s="298"/>
      <c r="JNS108" s="298"/>
      <c r="JNT108" s="298"/>
      <c r="JNU108" s="298"/>
      <c r="JNV108" s="298"/>
      <c r="JNW108" s="298"/>
      <c r="JNX108" s="298"/>
      <c r="JNY108" s="298"/>
      <c r="JNZ108" s="298"/>
      <c r="JOA108" s="298"/>
      <c r="JOB108" s="298"/>
      <c r="JOC108" s="298"/>
      <c r="JOD108" s="298"/>
      <c r="JOE108" s="298"/>
      <c r="JOF108" s="298"/>
      <c r="JOG108" s="298"/>
      <c r="JOH108" s="298"/>
      <c r="JOI108" s="298"/>
      <c r="JOJ108" s="298"/>
      <c r="JOK108" s="298"/>
      <c r="JOL108" s="298"/>
      <c r="JOM108" s="298"/>
      <c r="JON108" s="298"/>
      <c r="JOO108" s="298"/>
      <c r="JOP108" s="298"/>
      <c r="JOQ108" s="298"/>
      <c r="JOR108" s="298"/>
      <c r="JOS108" s="298"/>
      <c r="JOT108" s="298"/>
      <c r="JOU108" s="298"/>
      <c r="JOV108" s="298"/>
      <c r="JOW108" s="298"/>
      <c r="JOX108" s="298"/>
      <c r="JOY108" s="298"/>
      <c r="JOZ108" s="298"/>
      <c r="JPA108" s="298"/>
      <c r="JPB108" s="298"/>
      <c r="JPC108" s="298"/>
      <c r="JPD108" s="298"/>
      <c r="JPE108" s="298"/>
      <c r="JPF108" s="298"/>
      <c r="JPG108" s="298"/>
      <c r="JPH108" s="298"/>
      <c r="JPI108" s="298"/>
      <c r="JPJ108" s="298"/>
      <c r="JPK108" s="298"/>
      <c r="JPL108" s="298"/>
      <c r="JPM108" s="298"/>
      <c r="JPN108" s="298"/>
      <c r="JPO108" s="298"/>
      <c r="JPP108" s="298"/>
      <c r="JPQ108" s="298"/>
      <c r="JPR108" s="298"/>
      <c r="JPS108" s="298"/>
      <c r="JPT108" s="298"/>
      <c r="JPU108" s="298"/>
      <c r="JPV108" s="298"/>
      <c r="JPW108" s="298"/>
      <c r="JPX108" s="298"/>
      <c r="JPY108" s="298"/>
      <c r="JPZ108" s="298"/>
      <c r="JQA108" s="298"/>
      <c r="JQB108" s="298"/>
      <c r="JQC108" s="298"/>
      <c r="JQD108" s="298"/>
      <c r="JQE108" s="298"/>
      <c r="JQF108" s="298"/>
      <c r="JQG108" s="298"/>
      <c r="JQH108" s="298"/>
      <c r="JQI108" s="298"/>
      <c r="JQJ108" s="298"/>
      <c r="JQK108" s="298"/>
      <c r="JQL108" s="298"/>
      <c r="JQM108" s="298"/>
      <c r="JQN108" s="298"/>
      <c r="JQO108" s="298"/>
      <c r="JQP108" s="298"/>
      <c r="JQQ108" s="298"/>
      <c r="JQR108" s="298"/>
      <c r="JQS108" s="298"/>
      <c r="JQT108" s="298"/>
      <c r="JQU108" s="298"/>
      <c r="JQV108" s="298"/>
      <c r="JQW108" s="298"/>
      <c r="JQX108" s="298"/>
      <c r="JQY108" s="298"/>
      <c r="JQZ108" s="298"/>
      <c r="JRA108" s="298"/>
      <c r="JRB108" s="298"/>
      <c r="JRC108" s="298"/>
      <c r="JRD108" s="298"/>
      <c r="JRE108" s="298"/>
      <c r="JRF108" s="298"/>
      <c r="JRG108" s="298"/>
      <c r="JRH108" s="298"/>
      <c r="JRI108" s="298"/>
      <c r="JRJ108" s="298"/>
      <c r="JRK108" s="298"/>
      <c r="JRL108" s="298"/>
      <c r="JRM108" s="298"/>
      <c r="JRN108" s="298"/>
      <c r="JRO108" s="298"/>
      <c r="JRP108" s="298"/>
      <c r="JRQ108" s="298"/>
      <c r="JRR108" s="298"/>
      <c r="JRS108" s="298"/>
      <c r="JRT108" s="298"/>
      <c r="JRU108" s="298"/>
      <c r="JRV108" s="298"/>
      <c r="JRW108" s="298"/>
      <c r="JRX108" s="298"/>
      <c r="JRY108" s="298"/>
      <c r="JRZ108" s="298"/>
      <c r="JSA108" s="298"/>
      <c r="JSB108" s="298"/>
      <c r="JSC108" s="298"/>
      <c r="JSD108" s="298"/>
      <c r="JSE108" s="298"/>
      <c r="JSF108" s="298"/>
      <c r="JSG108" s="298"/>
      <c r="JSH108" s="298"/>
      <c r="JSI108" s="298"/>
      <c r="JSJ108" s="298"/>
      <c r="JSK108" s="298"/>
      <c r="JSL108" s="298"/>
      <c r="JSM108" s="298"/>
      <c r="JSN108" s="298"/>
      <c r="JSO108" s="298"/>
      <c r="JSP108" s="298"/>
      <c r="JSQ108" s="298"/>
      <c r="JSR108" s="298"/>
      <c r="JSS108" s="298"/>
      <c r="JST108" s="298"/>
      <c r="JSU108" s="298"/>
      <c r="JSV108" s="298"/>
      <c r="JSW108" s="298"/>
      <c r="JSX108" s="298"/>
      <c r="JSY108" s="298"/>
      <c r="JSZ108" s="298"/>
      <c r="JTA108" s="298"/>
      <c r="JTB108" s="298"/>
      <c r="JTC108" s="298"/>
      <c r="JTD108" s="298"/>
      <c r="JTE108" s="298"/>
      <c r="JTF108" s="298"/>
      <c r="JTG108" s="298"/>
      <c r="JTH108" s="298"/>
      <c r="JTI108" s="298"/>
      <c r="JTJ108" s="298"/>
      <c r="JTK108" s="298"/>
      <c r="JTL108" s="298"/>
      <c r="JTM108" s="298"/>
      <c r="JTN108" s="298"/>
      <c r="JTO108" s="298"/>
      <c r="JTP108" s="298"/>
      <c r="JTQ108" s="298"/>
      <c r="JTR108" s="298"/>
      <c r="JTS108" s="298"/>
      <c r="JTT108" s="298"/>
      <c r="JTU108" s="298"/>
      <c r="JTV108" s="298"/>
      <c r="JTW108" s="298"/>
      <c r="JTX108" s="298"/>
      <c r="JTY108" s="298"/>
      <c r="JTZ108" s="298"/>
      <c r="JUA108" s="298"/>
      <c r="JUB108" s="298"/>
      <c r="JUC108" s="298"/>
      <c r="JUD108" s="298"/>
      <c r="JUE108" s="298"/>
      <c r="JUF108" s="298"/>
      <c r="JUG108" s="298"/>
      <c r="JUH108" s="298"/>
      <c r="JUI108" s="298"/>
      <c r="JUJ108" s="298"/>
      <c r="JUK108" s="298"/>
      <c r="JUL108" s="298"/>
      <c r="JUM108" s="298"/>
      <c r="JUN108" s="298"/>
      <c r="JUO108" s="298"/>
      <c r="JUP108" s="298"/>
      <c r="JUQ108" s="298"/>
      <c r="JUR108" s="298"/>
      <c r="JUS108" s="298"/>
      <c r="JUT108" s="298"/>
      <c r="JUU108" s="298"/>
      <c r="JUV108" s="298"/>
      <c r="JUW108" s="298"/>
      <c r="JUX108" s="298"/>
      <c r="JUY108" s="298"/>
      <c r="JUZ108" s="298"/>
      <c r="JVA108" s="298"/>
      <c r="JVB108" s="298"/>
      <c r="JVC108" s="298"/>
      <c r="JVD108" s="298"/>
      <c r="JVE108" s="298"/>
      <c r="JVF108" s="298"/>
      <c r="JVG108" s="298"/>
      <c r="JVH108" s="298"/>
      <c r="JVI108" s="298"/>
      <c r="JVJ108" s="298"/>
      <c r="JVK108" s="298"/>
      <c r="JVL108" s="298"/>
      <c r="JVM108" s="298"/>
      <c r="JVN108" s="298"/>
      <c r="JVO108" s="298"/>
      <c r="JVP108" s="298"/>
      <c r="JVQ108" s="298"/>
      <c r="JVR108" s="298"/>
      <c r="JVS108" s="298"/>
      <c r="JVT108" s="298"/>
      <c r="JVU108" s="298"/>
      <c r="JVV108" s="298"/>
      <c r="JVW108" s="298"/>
      <c r="JVX108" s="298"/>
      <c r="JVY108" s="298"/>
      <c r="JVZ108" s="298"/>
      <c r="JWA108" s="298"/>
      <c r="JWB108" s="298"/>
      <c r="JWC108" s="298"/>
      <c r="JWD108" s="298"/>
      <c r="JWE108" s="298"/>
      <c r="JWF108" s="298"/>
      <c r="JWG108" s="298"/>
      <c r="JWH108" s="298"/>
      <c r="JWI108" s="298"/>
      <c r="JWJ108" s="298"/>
      <c r="JWK108" s="298"/>
      <c r="JWL108" s="298"/>
      <c r="JWM108" s="298"/>
      <c r="JWN108" s="298"/>
      <c r="JWO108" s="298"/>
      <c r="JWP108" s="298"/>
      <c r="JWQ108" s="298"/>
      <c r="JWR108" s="298"/>
      <c r="JWS108" s="298"/>
      <c r="JWT108" s="298"/>
      <c r="JWU108" s="298"/>
      <c r="JWV108" s="298"/>
      <c r="JWW108" s="298"/>
      <c r="JWX108" s="298"/>
      <c r="JWY108" s="298"/>
      <c r="JWZ108" s="298"/>
      <c r="JXA108" s="298"/>
      <c r="JXB108" s="298"/>
      <c r="JXC108" s="298"/>
      <c r="JXD108" s="298"/>
      <c r="JXE108" s="298"/>
      <c r="JXF108" s="298"/>
      <c r="JXG108" s="298"/>
      <c r="JXH108" s="298"/>
      <c r="JXI108" s="298"/>
      <c r="JXJ108" s="298"/>
      <c r="JXK108" s="298"/>
      <c r="JXL108" s="298"/>
      <c r="JXM108" s="298"/>
      <c r="JXN108" s="298"/>
      <c r="JXO108" s="298"/>
      <c r="JXP108" s="298"/>
      <c r="JXQ108" s="298"/>
      <c r="JXR108" s="298"/>
      <c r="JXS108" s="298"/>
      <c r="JXT108" s="298"/>
      <c r="JXU108" s="298"/>
      <c r="JXV108" s="298"/>
      <c r="JXW108" s="298"/>
      <c r="JXX108" s="298"/>
      <c r="JXY108" s="298"/>
      <c r="JXZ108" s="298"/>
      <c r="JYA108" s="298"/>
      <c r="JYB108" s="298"/>
      <c r="JYC108" s="298"/>
      <c r="JYD108" s="298"/>
      <c r="JYE108" s="298"/>
      <c r="JYF108" s="298"/>
      <c r="JYG108" s="298"/>
      <c r="JYH108" s="298"/>
      <c r="JYI108" s="298"/>
      <c r="JYJ108" s="298"/>
      <c r="JYK108" s="298"/>
      <c r="JYL108" s="298"/>
      <c r="JYM108" s="298"/>
      <c r="JYN108" s="298"/>
      <c r="JYO108" s="298"/>
      <c r="JYP108" s="298"/>
      <c r="JYQ108" s="298"/>
      <c r="JYR108" s="298"/>
      <c r="JYS108" s="298"/>
      <c r="JYT108" s="298"/>
      <c r="JYU108" s="298"/>
      <c r="JYV108" s="298"/>
      <c r="JYW108" s="298"/>
      <c r="JYX108" s="298"/>
      <c r="JYY108" s="298"/>
      <c r="JYZ108" s="298"/>
      <c r="JZA108" s="298"/>
      <c r="JZB108" s="298"/>
      <c r="JZC108" s="298"/>
      <c r="JZD108" s="298"/>
      <c r="JZE108" s="298"/>
      <c r="JZF108" s="298"/>
      <c r="JZG108" s="298"/>
      <c r="JZH108" s="298"/>
      <c r="JZI108" s="298"/>
      <c r="JZJ108" s="298"/>
      <c r="JZK108" s="298"/>
      <c r="JZL108" s="298"/>
      <c r="JZM108" s="298"/>
      <c r="JZN108" s="298"/>
      <c r="JZO108" s="298"/>
      <c r="JZP108" s="298"/>
      <c r="JZQ108" s="298"/>
      <c r="JZR108" s="298"/>
      <c r="JZS108" s="298"/>
      <c r="JZT108" s="298"/>
      <c r="JZU108" s="298"/>
      <c r="JZV108" s="298"/>
      <c r="JZW108" s="298"/>
      <c r="JZX108" s="298"/>
      <c r="JZY108" s="298"/>
      <c r="JZZ108" s="298"/>
      <c r="KAA108" s="298"/>
      <c r="KAB108" s="298"/>
      <c r="KAC108" s="298"/>
      <c r="KAD108" s="298"/>
      <c r="KAE108" s="298"/>
      <c r="KAF108" s="298"/>
      <c r="KAG108" s="298"/>
      <c r="KAH108" s="298"/>
      <c r="KAI108" s="298"/>
      <c r="KAJ108" s="298"/>
      <c r="KAK108" s="298"/>
      <c r="KAL108" s="298"/>
      <c r="KAM108" s="298"/>
      <c r="KAN108" s="298"/>
      <c r="KAO108" s="298"/>
      <c r="KAP108" s="298"/>
      <c r="KAQ108" s="298"/>
      <c r="KAR108" s="298"/>
      <c r="KAS108" s="298"/>
      <c r="KAT108" s="298"/>
      <c r="KAU108" s="298"/>
      <c r="KAV108" s="298"/>
      <c r="KAW108" s="298"/>
      <c r="KAX108" s="298"/>
      <c r="KAY108" s="298"/>
      <c r="KAZ108" s="298"/>
      <c r="KBA108" s="298"/>
      <c r="KBB108" s="298"/>
      <c r="KBC108" s="298"/>
      <c r="KBD108" s="298"/>
      <c r="KBE108" s="298"/>
      <c r="KBF108" s="298"/>
      <c r="KBG108" s="298"/>
      <c r="KBH108" s="298"/>
      <c r="KBI108" s="298"/>
      <c r="KBJ108" s="298"/>
      <c r="KBK108" s="298"/>
      <c r="KBL108" s="298"/>
      <c r="KBM108" s="298"/>
      <c r="KBN108" s="298"/>
      <c r="KBO108" s="298"/>
      <c r="KBP108" s="298"/>
      <c r="KBQ108" s="298"/>
      <c r="KBR108" s="298"/>
      <c r="KBS108" s="298"/>
      <c r="KBT108" s="298"/>
      <c r="KBU108" s="298"/>
      <c r="KBV108" s="298"/>
      <c r="KBW108" s="298"/>
      <c r="KBX108" s="298"/>
      <c r="KBY108" s="298"/>
      <c r="KBZ108" s="298"/>
      <c r="KCA108" s="298"/>
      <c r="KCB108" s="298"/>
      <c r="KCC108" s="298"/>
      <c r="KCD108" s="298"/>
      <c r="KCE108" s="298"/>
      <c r="KCF108" s="298"/>
      <c r="KCG108" s="298"/>
      <c r="KCH108" s="298"/>
      <c r="KCI108" s="298"/>
      <c r="KCJ108" s="298"/>
      <c r="KCK108" s="298"/>
      <c r="KCL108" s="298"/>
      <c r="KCM108" s="298"/>
      <c r="KCN108" s="298"/>
      <c r="KCO108" s="298"/>
      <c r="KCP108" s="298"/>
      <c r="KCQ108" s="298"/>
      <c r="KCR108" s="298"/>
      <c r="KCS108" s="298"/>
      <c r="KCT108" s="298"/>
      <c r="KCU108" s="298"/>
      <c r="KCV108" s="298"/>
      <c r="KCW108" s="298"/>
      <c r="KCX108" s="298"/>
      <c r="KCY108" s="298"/>
      <c r="KCZ108" s="298"/>
      <c r="KDA108" s="298"/>
      <c r="KDB108" s="298"/>
      <c r="KDC108" s="298"/>
      <c r="KDD108" s="298"/>
      <c r="KDE108" s="298"/>
      <c r="KDF108" s="298"/>
      <c r="KDG108" s="298"/>
      <c r="KDH108" s="298"/>
      <c r="KDI108" s="298"/>
      <c r="KDJ108" s="298"/>
      <c r="KDK108" s="298"/>
      <c r="KDL108" s="298"/>
      <c r="KDM108" s="298"/>
      <c r="KDN108" s="298"/>
      <c r="KDO108" s="298"/>
      <c r="KDP108" s="298"/>
      <c r="KDQ108" s="298"/>
      <c r="KDR108" s="298"/>
      <c r="KDS108" s="298"/>
      <c r="KDT108" s="298"/>
      <c r="KDU108" s="298"/>
      <c r="KDV108" s="298"/>
      <c r="KDW108" s="298"/>
      <c r="KDX108" s="298"/>
      <c r="KDY108" s="298"/>
      <c r="KDZ108" s="298"/>
      <c r="KEA108" s="298"/>
      <c r="KEB108" s="298"/>
      <c r="KEC108" s="298"/>
      <c r="KED108" s="298"/>
      <c r="KEE108" s="298"/>
      <c r="KEF108" s="298"/>
      <c r="KEG108" s="298"/>
      <c r="KEH108" s="298"/>
      <c r="KEI108" s="298"/>
      <c r="KEJ108" s="298"/>
      <c r="KEK108" s="298"/>
      <c r="KEL108" s="298"/>
      <c r="KEM108" s="298"/>
      <c r="KEN108" s="298"/>
      <c r="KEO108" s="298"/>
      <c r="KEP108" s="298"/>
      <c r="KEQ108" s="298"/>
      <c r="KER108" s="298"/>
      <c r="KES108" s="298"/>
      <c r="KET108" s="298"/>
      <c r="KEU108" s="298"/>
      <c r="KEV108" s="298"/>
      <c r="KEW108" s="298"/>
      <c r="KEX108" s="298"/>
      <c r="KEY108" s="298"/>
      <c r="KEZ108" s="298"/>
      <c r="KFA108" s="298"/>
      <c r="KFB108" s="298"/>
      <c r="KFC108" s="298"/>
      <c r="KFD108" s="298"/>
      <c r="KFE108" s="298"/>
      <c r="KFF108" s="298"/>
      <c r="KFG108" s="298"/>
      <c r="KFH108" s="298"/>
      <c r="KFI108" s="298"/>
      <c r="KFJ108" s="298"/>
      <c r="KFK108" s="298"/>
      <c r="KFL108" s="298"/>
      <c r="KFM108" s="298"/>
      <c r="KFN108" s="298"/>
      <c r="KFO108" s="298"/>
      <c r="KFP108" s="298"/>
      <c r="KFQ108" s="298"/>
      <c r="KFR108" s="298"/>
      <c r="KFS108" s="298"/>
      <c r="KFT108" s="298"/>
      <c r="KFU108" s="298"/>
      <c r="KFV108" s="298"/>
      <c r="KFW108" s="298"/>
      <c r="KFX108" s="298"/>
      <c r="KFY108" s="298"/>
      <c r="KFZ108" s="298"/>
      <c r="KGA108" s="298"/>
      <c r="KGB108" s="298"/>
      <c r="KGC108" s="298"/>
      <c r="KGD108" s="298"/>
      <c r="KGE108" s="298"/>
      <c r="KGF108" s="298"/>
      <c r="KGG108" s="298"/>
      <c r="KGH108" s="298"/>
      <c r="KGI108" s="298"/>
      <c r="KGJ108" s="298"/>
      <c r="KGK108" s="298"/>
      <c r="KGL108" s="298"/>
      <c r="KGM108" s="298"/>
      <c r="KGN108" s="298"/>
      <c r="KGO108" s="298"/>
      <c r="KGP108" s="298"/>
      <c r="KGQ108" s="298"/>
      <c r="KGR108" s="298"/>
      <c r="KGS108" s="298"/>
      <c r="KGT108" s="298"/>
      <c r="KGU108" s="298"/>
      <c r="KGV108" s="298"/>
      <c r="KGW108" s="298"/>
      <c r="KGX108" s="298"/>
      <c r="KGY108" s="298"/>
      <c r="KGZ108" s="298"/>
      <c r="KHA108" s="298"/>
      <c r="KHB108" s="298"/>
      <c r="KHC108" s="298"/>
      <c r="KHD108" s="298"/>
      <c r="KHE108" s="298"/>
      <c r="KHF108" s="298"/>
      <c r="KHG108" s="298"/>
      <c r="KHH108" s="298"/>
      <c r="KHI108" s="298"/>
      <c r="KHJ108" s="298"/>
      <c r="KHK108" s="298"/>
      <c r="KHL108" s="298"/>
      <c r="KHM108" s="298"/>
      <c r="KHN108" s="298"/>
      <c r="KHO108" s="298"/>
      <c r="KHP108" s="298"/>
      <c r="KHQ108" s="298"/>
      <c r="KHR108" s="298"/>
      <c r="KHS108" s="298"/>
      <c r="KHT108" s="298"/>
      <c r="KHU108" s="298"/>
      <c r="KHV108" s="298"/>
      <c r="KHW108" s="298"/>
      <c r="KHX108" s="298"/>
      <c r="KHY108" s="298"/>
      <c r="KHZ108" s="298"/>
      <c r="KIA108" s="298"/>
      <c r="KIB108" s="298"/>
      <c r="KIC108" s="298"/>
      <c r="KID108" s="298"/>
      <c r="KIE108" s="298"/>
      <c r="KIF108" s="298"/>
      <c r="KIG108" s="298"/>
      <c r="KIH108" s="298"/>
      <c r="KII108" s="298"/>
      <c r="KIJ108" s="298"/>
      <c r="KIK108" s="298"/>
      <c r="KIL108" s="298"/>
      <c r="KIM108" s="298"/>
      <c r="KIN108" s="298"/>
      <c r="KIO108" s="298"/>
      <c r="KIP108" s="298"/>
      <c r="KIQ108" s="298"/>
      <c r="KIR108" s="298"/>
      <c r="KIS108" s="298"/>
      <c r="KIT108" s="298"/>
      <c r="KIU108" s="298"/>
      <c r="KIV108" s="298"/>
      <c r="KIW108" s="298"/>
      <c r="KIX108" s="298"/>
      <c r="KIY108" s="298"/>
      <c r="KIZ108" s="298"/>
      <c r="KJA108" s="298"/>
      <c r="KJB108" s="298"/>
      <c r="KJC108" s="298"/>
      <c r="KJD108" s="298"/>
      <c r="KJE108" s="298"/>
      <c r="KJF108" s="298"/>
      <c r="KJG108" s="298"/>
      <c r="KJH108" s="298"/>
      <c r="KJI108" s="298"/>
      <c r="KJJ108" s="298"/>
      <c r="KJK108" s="298"/>
      <c r="KJL108" s="298"/>
      <c r="KJM108" s="298"/>
      <c r="KJN108" s="298"/>
      <c r="KJO108" s="298"/>
      <c r="KJP108" s="298"/>
      <c r="KJQ108" s="298"/>
      <c r="KJR108" s="298"/>
      <c r="KJS108" s="298"/>
      <c r="KJT108" s="298"/>
      <c r="KJU108" s="298"/>
      <c r="KJV108" s="298"/>
      <c r="KJW108" s="298"/>
      <c r="KJX108" s="298"/>
      <c r="KJY108" s="298"/>
      <c r="KJZ108" s="298"/>
      <c r="KKA108" s="298"/>
      <c r="KKB108" s="298"/>
      <c r="KKC108" s="298"/>
      <c r="KKD108" s="298"/>
      <c r="KKE108" s="298"/>
      <c r="KKF108" s="298"/>
      <c r="KKG108" s="298"/>
      <c r="KKH108" s="298"/>
      <c r="KKI108" s="298"/>
      <c r="KKJ108" s="298"/>
      <c r="KKK108" s="298"/>
      <c r="KKL108" s="298"/>
      <c r="KKM108" s="298"/>
      <c r="KKN108" s="298"/>
      <c r="KKO108" s="298"/>
      <c r="KKP108" s="298"/>
      <c r="KKQ108" s="298"/>
      <c r="KKR108" s="298"/>
      <c r="KKS108" s="298"/>
      <c r="KKT108" s="298"/>
      <c r="KKU108" s="298"/>
      <c r="KKV108" s="298"/>
      <c r="KKW108" s="298"/>
      <c r="KKX108" s="298"/>
      <c r="KKY108" s="298"/>
      <c r="KKZ108" s="298"/>
      <c r="KLA108" s="298"/>
      <c r="KLB108" s="298"/>
      <c r="KLC108" s="298"/>
      <c r="KLD108" s="298"/>
      <c r="KLE108" s="298"/>
      <c r="KLF108" s="298"/>
      <c r="KLG108" s="298"/>
      <c r="KLH108" s="298"/>
      <c r="KLI108" s="298"/>
      <c r="KLJ108" s="298"/>
      <c r="KLK108" s="298"/>
      <c r="KLL108" s="298"/>
      <c r="KLM108" s="298"/>
      <c r="KLN108" s="298"/>
      <c r="KLO108" s="298"/>
      <c r="KLP108" s="298"/>
      <c r="KLQ108" s="298"/>
      <c r="KLR108" s="298"/>
      <c r="KLS108" s="298"/>
      <c r="KLT108" s="298"/>
      <c r="KLU108" s="298"/>
      <c r="KLV108" s="298"/>
      <c r="KLW108" s="298"/>
      <c r="KLX108" s="298"/>
      <c r="KLY108" s="298"/>
      <c r="KLZ108" s="298"/>
      <c r="KMA108" s="298"/>
      <c r="KMB108" s="298"/>
      <c r="KMC108" s="298"/>
      <c r="KMD108" s="298"/>
      <c r="KME108" s="298"/>
      <c r="KMF108" s="298"/>
      <c r="KMG108" s="298"/>
      <c r="KMH108" s="298"/>
      <c r="KMI108" s="298"/>
      <c r="KMJ108" s="298"/>
      <c r="KMK108" s="298"/>
      <c r="KML108" s="298"/>
      <c r="KMM108" s="298"/>
      <c r="KMN108" s="298"/>
      <c r="KMO108" s="298"/>
      <c r="KMP108" s="298"/>
      <c r="KMQ108" s="298"/>
      <c r="KMR108" s="298"/>
      <c r="KMS108" s="298"/>
      <c r="KMT108" s="298"/>
      <c r="KMU108" s="298"/>
      <c r="KMV108" s="298"/>
      <c r="KMW108" s="298"/>
      <c r="KMX108" s="298"/>
      <c r="KMY108" s="298"/>
      <c r="KMZ108" s="298"/>
      <c r="KNA108" s="298"/>
      <c r="KNB108" s="298"/>
      <c r="KNC108" s="298"/>
      <c r="KND108" s="298"/>
      <c r="KNE108" s="298"/>
      <c r="KNF108" s="298"/>
      <c r="KNG108" s="298"/>
      <c r="KNH108" s="298"/>
      <c r="KNI108" s="298"/>
      <c r="KNJ108" s="298"/>
      <c r="KNK108" s="298"/>
      <c r="KNL108" s="298"/>
      <c r="KNM108" s="298"/>
      <c r="KNN108" s="298"/>
      <c r="KNO108" s="298"/>
      <c r="KNP108" s="298"/>
      <c r="KNQ108" s="298"/>
      <c r="KNR108" s="298"/>
      <c r="KNS108" s="298"/>
      <c r="KNT108" s="298"/>
      <c r="KNU108" s="298"/>
      <c r="KNV108" s="298"/>
      <c r="KNW108" s="298"/>
      <c r="KNX108" s="298"/>
      <c r="KNY108" s="298"/>
      <c r="KNZ108" s="298"/>
      <c r="KOA108" s="298"/>
      <c r="KOB108" s="298"/>
      <c r="KOC108" s="298"/>
      <c r="KOD108" s="298"/>
      <c r="KOE108" s="298"/>
      <c r="KOF108" s="298"/>
      <c r="KOG108" s="298"/>
      <c r="KOH108" s="298"/>
      <c r="KOI108" s="298"/>
      <c r="KOJ108" s="298"/>
      <c r="KOK108" s="298"/>
      <c r="KOL108" s="298"/>
      <c r="KOM108" s="298"/>
      <c r="KON108" s="298"/>
      <c r="KOO108" s="298"/>
      <c r="KOP108" s="298"/>
      <c r="KOQ108" s="298"/>
      <c r="KOR108" s="298"/>
      <c r="KOS108" s="298"/>
      <c r="KOT108" s="298"/>
      <c r="KOU108" s="298"/>
      <c r="KOV108" s="298"/>
      <c r="KOW108" s="298"/>
      <c r="KOX108" s="298"/>
      <c r="KOY108" s="298"/>
      <c r="KOZ108" s="298"/>
      <c r="KPA108" s="298"/>
      <c r="KPB108" s="298"/>
      <c r="KPC108" s="298"/>
      <c r="KPD108" s="298"/>
      <c r="KPE108" s="298"/>
      <c r="KPF108" s="298"/>
      <c r="KPG108" s="298"/>
      <c r="KPH108" s="298"/>
      <c r="KPI108" s="298"/>
      <c r="KPJ108" s="298"/>
      <c r="KPK108" s="298"/>
      <c r="KPL108" s="298"/>
      <c r="KPM108" s="298"/>
      <c r="KPN108" s="298"/>
      <c r="KPO108" s="298"/>
      <c r="KPP108" s="298"/>
      <c r="KPQ108" s="298"/>
      <c r="KPR108" s="298"/>
      <c r="KPS108" s="298"/>
      <c r="KPT108" s="298"/>
      <c r="KPU108" s="298"/>
      <c r="KPV108" s="298"/>
      <c r="KPW108" s="298"/>
      <c r="KPX108" s="298"/>
      <c r="KPY108" s="298"/>
      <c r="KPZ108" s="298"/>
      <c r="KQA108" s="298"/>
      <c r="KQB108" s="298"/>
      <c r="KQC108" s="298"/>
      <c r="KQD108" s="298"/>
      <c r="KQE108" s="298"/>
      <c r="KQF108" s="298"/>
      <c r="KQG108" s="298"/>
      <c r="KQH108" s="298"/>
      <c r="KQI108" s="298"/>
      <c r="KQJ108" s="298"/>
      <c r="KQK108" s="298"/>
      <c r="KQL108" s="298"/>
      <c r="KQM108" s="298"/>
      <c r="KQN108" s="298"/>
      <c r="KQO108" s="298"/>
      <c r="KQP108" s="298"/>
      <c r="KQQ108" s="298"/>
      <c r="KQR108" s="298"/>
      <c r="KQS108" s="298"/>
      <c r="KQT108" s="298"/>
      <c r="KQU108" s="298"/>
      <c r="KQV108" s="298"/>
      <c r="KQW108" s="298"/>
      <c r="KQX108" s="298"/>
      <c r="KQY108" s="298"/>
      <c r="KQZ108" s="298"/>
      <c r="KRA108" s="298"/>
      <c r="KRB108" s="298"/>
      <c r="KRC108" s="298"/>
      <c r="KRD108" s="298"/>
      <c r="KRE108" s="298"/>
      <c r="KRF108" s="298"/>
      <c r="KRG108" s="298"/>
      <c r="KRH108" s="298"/>
      <c r="KRI108" s="298"/>
      <c r="KRJ108" s="298"/>
      <c r="KRK108" s="298"/>
      <c r="KRL108" s="298"/>
      <c r="KRM108" s="298"/>
      <c r="KRN108" s="298"/>
      <c r="KRO108" s="298"/>
      <c r="KRP108" s="298"/>
      <c r="KRQ108" s="298"/>
      <c r="KRR108" s="298"/>
      <c r="KRS108" s="298"/>
      <c r="KRT108" s="298"/>
      <c r="KRU108" s="298"/>
      <c r="KRV108" s="298"/>
      <c r="KRW108" s="298"/>
      <c r="KRX108" s="298"/>
      <c r="KRY108" s="298"/>
      <c r="KRZ108" s="298"/>
      <c r="KSA108" s="298"/>
      <c r="KSB108" s="298"/>
      <c r="KSC108" s="298"/>
      <c r="KSD108" s="298"/>
      <c r="KSE108" s="298"/>
      <c r="KSF108" s="298"/>
      <c r="KSG108" s="298"/>
      <c r="KSH108" s="298"/>
      <c r="KSI108" s="298"/>
      <c r="KSJ108" s="298"/>
      <c r="KSK108" s="298"/>
      <c r="KSL108" s="298"/>
      <c r="KSM108" s="298"/>
      <c r="KSN108" s="298"/>
      <c r="KSO108" s="298"/>
      <c r="KSP108" s="298"/>
      <c r="KSQ108" s="298"/>
      <c r="KSR108" s="298"/>
      <c r="KSS108" s="298"/>
      <c r="KST108" s="298"/>
      <c r="KSU108" s="298"/>
      <c r="KSV108" s="298"/>
      <c r="KSW108" s="298"/>
      <c r="KSX108" s="298"/>
      <c r="KSY108" s="298"/>
      <c r="KSZ108" s="298"/>
      <c r="KTA108" s="298"/>
      <c r="KTB108" s="298"/>
      <c r="KTC108" s="298"/>
      <c r="KTD108" s="298"/>
      <c r="KTE108" s="298"/>
      <c r="KTF108" s="298"/>
      <c r="KTG108" s="298"/>
      <c r="KTH108" s="298"/>
      <c r="KTI108" s="298"/>
      <c r="KTJ108" s="298"/>
      <c r="KTK108" s="298"/>
      <c r="KTL108" s="298"/>
      <c r="KTM108" s="298"/>
      <c r="KTN108" s="298"/>
      <c r="KTO108" s="298"/>
      <c r="KTP108" s="298"/>
      <c r="KTQ108" s="298"/>
      <c r="KTR108" s="298"/>
      <c r="KTS108" s="298"/>
      <c r="KTT108" s="298"/>
      <c r="KTU108" s="298"/>
      <c r="KTV108" s="298"/>
      <c r="KTW108" s="298"/>
      <c r="KTX108" s="298"/>
      <c r="KTY108" s="298"/>
      <c r="KTZ108" s="298"/>
      <c r="KUA108" s="298"/>
      <c r="KUB108" s="298"/>
      <c r="KUC108" s="298"/>
      <c r="KUD108" s="298"/>
      <c r="KUE108" s="298"/>
      <c r="KUF108" s="298"/>
      <c r="KUG108" s="298"/>
      <c r="KUH108" s="298"/>
      <c r="KUI108" s="298"/>
      <c r="KUJ108" s="298"/>
      <c r="KUK108" s="298"/>
      <c r="KUL108" s="298"/>
      <c r="KUM108" s="298"/>
      <c r="KUN108" s="298"/>
      <c r="KUO108" s="298"/>
      <c r="KUP108" s="298"/>
      <c r="KUQ108" s="298"/>
      <c r="KUR108" s="298"/>
      <c r="KUS108" s="298"/>
      <c r="KUT108" s="298"/>
      <c r="KUU108" s="298"/>
      <c r="KUV108" s="298"/>
      <c r="KUW108" s="298"/>
      <c r="KUX108" s="298"/>
      <c r="KUY108" s="298"/>
      <c r="KUZ108" s="298"/>
      <c r="KVA108" s="298"/>
      <c r="KVB108" s="298"/>
      <c r="KVC108" s="298"/>
      <c r="KVD108" s="298"/>
      <c r="KVE108" s="298"/>
      <c r="KVF108" s="298"/>
      <c r="KVG108" s="298"/>
      <c r="KVH108" s="298"/>
      <c r="KVI108" s="298"/>
      <c r="KVJ108" s="298"/>
      <c r="KVK108" s="298"/>
      <c r="KVL108" s="298"/>
      <c r="KVM108" s="298"/>
      <c r="KVN108" s="298"/>
      <c r="KVO108" s="298"/>
      <c r="KVP108" s="298"/>
      <c r="KVQ108" s="298"/>
      <c r="KVR108" s="298"/>
      <c r="KVS108" s="298"/>
      <c r="KVT108" s="298"/>
      <c r="KVU108" s="298"/>
      <c r="KVV108" s="298"/>
      <c r="KVW108" s="298"/>
      <c r="KVX108" s="298"/>
      <c r="KVY108" s="298"/>
      <c r="KVZ108" s="298"/>
      <c r="KWA108" s="298"/>
      <c r="KWB108" s="298"/>
      <c r="KWC108" s="298"/>
      <c r="KWD108" s="298"/>
      <c r="KWE108" s="298"/>
      <c r="KWF108" s="298"/>
      <c r="KWG108" s="298"/>
      <c r="KWH108" s="298"/>
      <c r="KWI108" s="298"/>
      <c r="KWJ108" s="298"/>
      <c r="KWK108" s="298"/>
      <c r="KWL108" s="298"/>
      <c r="KWM108" s="298"/>
      <c r="KWN108" s="298"/>
      <c r="KWO108" s="298"/>
      <c r="KWP108" s="298"/>
      <c r="KWQ108" s="298"/>
      <c r="KWR108" s="298"/>
      <c r="KWS108" s="298"/>
      <c r="KWT108" s="298"/>
      <c r="KWU108" s="298"/>
      <c r="KWV108" s="298"/>
      <c r="KWW108" s="298"/>
      <c r="KWX108" s="298"/>
      <c r="KWY108" s="298"/>
      <c r="KWZ108" s="298"/>
      <c r="KXA108" s="298"/>
      <c r="KXB108" s="298"/>
      <c r="KXC108" s="298"/>
      <c r="KXD108" s="298"/>
      <c r="KXE108" s="298"/>
      <c r="KXF108" s="298"/>
      <c r="KXG108" s="298"/>
      <c r="KXH108" s="298"/>
      <c r="KXI108" s="298"/>
      <c r="KXJ108" s="298"/>
      <c r="KXK108" s="298"/>
      <c r="KXL108" s="298"/>
      <c r="KXM108" s="298"/>
      <c r="KXN108" s="298"/>
      <c r="KXO108" s="298"/>
      <c r="KXP108" s="298"/>
      <c r="KXQ108" s="298"/>
      <c r="KXR108" s="298"/>
      <c r="KXS108" s="298"/>
      <c r="KXT108" s="298"/>
      <c r="KXU108" s="298"/>
      <c r="KXV108" s="298"/>
      <c r="KXW108" s="298"/>
      <c r="KXX108" s="298"/>
      <c r="KXY108" s="298"/>
      <c r="KXZ108" s="298"/>
      <c r="KYA108" s="298"/>
      <c r="KYB108" s="298"/>
      <c r="KYC108" s="298"/>
      <c r="KYD108" s="298"/>
      <c r="KYE108" s="298"/>
      <c r="KYF108" s="298"/>
      <c r="KYG108" s="298"/>
      <c r="KYH108" s="298"/>
      <c r="KYI108" s="298"/>
      <c r="KYJ108" s="298"/>
      <c r="KYK108" s="298"/>
      <c r="KYL108" s="298"/>
      <c r="KYM108" s="298"/>
      <c r="KYN108" s="298"/>
      <c r="KYO108" s="298"/>
      <c r="KYP108" s="298"/>
      <c r="KYQ108" s="298"/>
      <c r="KYR108" s="298"/>
      <c r="KYS108" s="298"/>
      <c r="KYT108" s="298"/>
      <c r="KYU108" s="298"/>
      <c r="KYV108" s="298"/>
      <c r="KYW108" s="298"/>
      <c r="KYX108" s="298"/>
      <c r="KYY108" s="298"/>
      <c r="KYZ108" s="298"/>
      <c r="KZA108" s="298"/>
      <c r="KZB108" s="298"/>
      <c r="KZC108" s="298"/>
      <c r="KZD108" s="298"/>
      <c r="KZE108" s="298"/>
      <c r="KZF108" s="298"/>
      <c r="KZG108" s="298"/>
      <c r="KZH108" s="298"/>
      <c r="KZI108" s="298"/>
      <c r="KZJ108" s="298"/>
      <c r="KZK108" s="298"/>
      <c r="KZL108" s="298"/>
      <c r="KZM108" s="298"/>
      <c r="KZN108" s="298"/>
      <c r="KZO108" s="298"/>
      <c r="KZP108" s="298"/>
      <c r="KZQ108" s="298"/>
      <c r="KZR108" s="298"/>
      <c r="KZS108" s="298"/>
      <c r="KZT108" s="298"/>
      <c r="KZU108" s="298"/>
      <c r="KZV108" s="298"/>
      <c r="KZW108" s="298"/>
      <c r="KZX108" s="298"/>
      <c r="KZY108" s="298"/>
      <c r="KZZ108" s="298"/>
      <c r="LAA108" s="298"/>
      <c r="LAB108" s="298"/>
      <c r="LAC108" s="298"/>
      <c r="LAD108" s="298"/>
      <c r="LAE108" s="298"/>
      <c r="LAF108" s="298"/>
      <c r="LAG108" s="298"/>
      <c r="LAH108" s="298"/>
      <c r="LAI108" s="298"/>
      <c r="LAJ108" s="298"/>
      <c r="LAK108" s="298"/>
      <c r="LAL108" s="298"/>
      <c r="LAM108" s="298"/>
      <c r="LAN108" s="298"/>
      <c r="LAO108" s="298"/>
      <c r="LAP108" s="298"/>
      <c r="LAQ108" s="298"/>
      <c r="LAR108" s="298"/>
      <c r="LAS108" s="298"/>
      <c r="LAT108" s="298"/>
      <c r="LAU108" s="298"/>
      <c r="LAV108" s="298"/>
      <c r="LAW108" s="298"/>
      <c r="LAX108" s="298"/>
      <c r="LAY108" s="298"/>
      <c r="LAZ108" s="298"/>
      <c r="LBA108" s="298"/>
      <c r="LBB108" s="298"/>
      <c r="LBC108" s="298"/>
      <c r="LBD108" s="298"/>
      <c r="LBE108" s="298"/>
      <c r="LBF108" s="298"/>
      <c r="LBG108" s="298"/>
      <c r="LBH108" s="298"/>
      <c r="LBI108" s="298"/>
      <c r="LBJ108" s="298"/>
      <c r="LBK108" s="298"/>
      <c r="LBL108" s="298"/>
      <c r="LBM108" s="298"/>
      <c r="LBN108" s="298"/>
      <c r="LBO108" s="298"/>
      <c r="LBP108" s="298"/>
      <c r="LBQ108" s="298"/>
      <c r="LBR108" s="298"/>
      <c r="LBS108" s="298"/>
      <c r="LBT108" s="298"/>
      <c r="LBU108" s="298"/>
      <c r="LBV108" s="298"/>
      <c r="LBW108" s="298"/>
      <c r="LBX108" s="298"/>
      <c r="LBY108" s="298"/>
      <c r="LBZ108" s="298"/>
      <c r="LCA108" s="298"/>
      <c r="LCB108" s="298"/>
      <c r="LCC108" s="298"/>
      <c r="LCD108" s="298"/>
      <c r="LCE108" s="298"/>
      <c r="LCF108" s="298"/>
      <c r="LCG108" s="298"/>
      <c r="LCH108" s="298"/>
      <c r="LCI108" s="298"/>
      <c r="LCJ108" s="298"/>
      <c r="LCK108" s="298"/>
      <c r="LCL108" s="298"/>
      <c r="LCM108" s="298"/>
      <c r="LCN108" s="298"/>
      <c r="LCO108" s="298"/>
      <c r="LCP108" s="298"/>
      <c r="LCQ108" s="298"/>
      <c r="LCR108" s="298"/>
      <c r="LCS108" s="298"/>
      <c r="LCT108" s="298"/>
      <c r="LCU108" s="298"/>
      <c r="LCV108" s="298"/>
      <c r="LCW108" s="298"/>
      <c r="LCX108" s="298"/>
      <c r="LCY108" s="298"/>
      <c r="LCZ108" s="298"/>
      <c r="LDA108" s="298"/>
      <c r="LDB108" s="298"/>
      <c r="LDC108" s="298"/>
      <c r="LDD108" s="298"/>
      <c r="LDE108" s="298"/>
      <c r="LDF108" s="298"/>
      <c r="LDG108" s="298"/>
      <c r="LDH108" s="298"/>
      <c r="LDI108" s="298"/>
      <c r="LDJ108" s="298"/>
      <c r="LDK108" s="298"/>
      <c r="LDL108" s="298"/>
      <c r="LDM108" s="298"/>
      <c r="LDN108" s="298"/>
      <c r="LDO108" s="298"/>
      <c r="LDP108" s="298"/>
      <c r="LDQ108" s="298"/>
      <c r="LDR108" s="298"/>
      <c r="LDS108" s="298"/>
      <c r="LDT108" s="298"/>
      <c r="LDU108" s="298"/>
      <c r="LDV108" s="298"/>
      <c r="LDW108" s="298"/>
      <c r="LDX108" s="298"/>
      <c r="LDY108" s="298"/>
      <c r="LDZ108" s="298"/>
      <c r="LEA108" s="298"/>
      <c r="LEB108" s="298"/>
      <c r="LEC108" s="298"/>
      <c r="LED108" s="298"/>
      <c r="LEE108" s="298"/>
      <c r="LEF108" s="298"/>
      <c r="LEG108" s="298"/>
      <c r="LEH108" s="298"/>
      <c r="LEI108" s="298"/>
      <c r="LEJ108" s="298"/>
      <c r="LEK108" s="298"/>
      <c r="LEL108" s="298"/>
      <c r="LEM108" s="298"/>
      <c r="LEN108" s="298"/>
      <c r="LEO108" s="298"/>
      <c r="LEP108" s="298"/>
      <c r="LEQ108" s="298"/>
      <c r="LER108" s="298"/>
      <c r="LES108" s="298"/>
      <c r="LET108" s="298"/>
      <c r="LEU108" s="298"/>
      <c r="LEV108" s="298"/>
      <c r="LEW108" s="298"/>
      <c r="LEX108" s="298"/>
      <c r="LEY108" s="298"/>
      <c r="LEZ108" s="298"/>
      <c r="LFA108" s="298"/>
      <c r="LFB108" s="298"/>
      <c r="LFC108" s="298"/>
      <c r="LFD108" s="298"/>
      <c r="LFE108" s="298"/>
      <c r="LFF108" s="298"/>
      <c r="LFG108" s="298"/>
      <c r="LFH108" s="298"/>
      <c r="LFI108" s="298"/>
      <c r="LFJ108" s="298"/>
      <c r="LFK108" s="298"/>
      <c r="LFL108" s="298"/>
      <c r="LFM108" s="298"/>
      <c r="LFN108" s="298"/>
      <c r="LFO108" s="298"/>
      <c r="LFP108" s="298"/>
      <c r="LFQ108" s="298"/>
      <c r="LFR108" s="298"/>
      <c r="LFS108" s="298"/>
      <c r="LFT108" s="298"/>
      <c r="LFU108" s="298"/>
      <c r="LFV108" s="298"/>
      <c r="LFW108" s="298"/>
      <c r="LFX108" s="298"/>
      <c r="LFY108" s="298"/>
      <c r="LFZ108" s="298"/>
      <c r="LGA108" s="298"/>
      <c r="LGB108" s="298"/>
      <c r="LGC108" s="298"/>
      <c r="LGD108" s="298"/>
      <c r="LGE108" s="298"/>
      <c r="LGF108" s="298"/>
      <c r="LGG108" s="298"/>
      <c r="LGH108" s="298"/>
      <c r="LGI108" s="298"/>
      <c r="LGJ108" s="298"/>
      <c r="LGK108" s="298"/>
      <c r="LGL108" s="298"/>
      <c r="LGM108" s="298"/>
      <c r="LGN108" s="298"/>
      <c r="LGO108" s="298"/>
      <c r="LGP108" s="298"/>
      <c r="LGQ108" s="298"/>
      <c r="LGR108" s="298"/>
      <c r="LGS108" s="298"/>
      <c r="LGT108" s="298"/>
      <c r="LGU108" s="298"/>
      <c r="LGV108" s="298"/>
      <c r="LGW108" s="298"/>
      <c r="LGX108" s="298"/>
      <c r="LGY108" s="298"/>
      <c r="LGZ108" s="298"/>
      <c r="LHA108" s="298"/>
      <c r="LHB108" s="298"/>
      <c r="LHC108" s="298"/>
      <c r="LHD108" s="298"/>
      <c r="LHE108" s="298"/>
      <c r="LHF108" s="298"/>
      <c r="LHG108" s="298"/>
      <c r="LHH108" s="298"/>
      <c r="LHI108" s="298"/>
      <c r="LHJ108" s="298"/>
      <c r="LHK108" s="298"/>
      <c r="LHL108" s="298"/>
      <c r="LHM108" s="298"/>
      <c r="LHN108" s="298"/>
      <c r="LHO108" s="298"/>
      <c r="LHP108" s="298"/>
      <c r="LHQ108" s="298"/>
      <c r="LHR108" s="298"/>
      <c r="LHS108" s="298"/>
      <c r="LHT108" s="298"/>
      <c r="LHU108" s="298"/>
      <c r="LHV108" s="298"/>
      <c r="LHW108" s="298"/>
      <c r="LHX108" s="298"/>
      <c r="LHY108" s="298"/>
      <c r="LHZ108" s="298"/>
      <c r="LIA108" s="298"/>
      <c r="LIB108" s="298"/>
      <c r="LIC108" s="298"/>
      <c r="LID108" s="298"/>
      <c r="LIE108" s="298"/>
      <c r="LIF108" s="298"/>
      <c r="LIG108" s="298"/>
      <c r="LIH108" s="298"/>
      <c r="LII108" s="298"/>
      <c r="LIJ108" s="298"/>
      <c r="LIK108" s="298"/>
      <c r="LIL108" s="298"/>
      <c r="LIM108" s="298"/>
      <c r="LIN108" s="298"/>
      <c r="LIO108" s="298"/>
      <c r="LIP108" s="298"/>
      <c r="LIQ108" s="298"/>
      <c r="LIR108" s="298"/>
      <c r="LIS108" s="298"/>
      <c r="LIT108" s="298"/>
      <c r="LIU108" s="298"/>
      <c r="LIV108" s="298"/>
      <c r="LIW108" s="298"/>
      <c r="LIX108" s="298"/>
      <c r="LIY108" s="298"/>
      <c r="LIZ108" s="298"/>
      <c r="LJA108" s="298"/>
      <c r="LJB108" s="298"/>
      <c r="LJC108" s="298"/>
      <c r="LJD108" s="298"/>
      <c r="LJE108" s="298"/>
      <c r="LJF108" s="298"/>
      <c r="LJG108" s="298"/>
      <c r="LJH108" s="298"/>
      <c r="LJI108" s="298"/>
      <c r="LJJ108" s="298"/>
      <c r="LJK108" s="298"/>
      <c r="LJL108" s="298"/>
      <c r="LJM108" s="298"/>
      <c r="LJN108" s="298"/>
      <c r="LJO108" s="298"/>
      <c r="LJP108" s="298"/>
      <c r="LJQ108" s="298"/>
      <c r="LJR108" s="298"/>
      <c r="LJS108" s="298"/>
      <c r="LJT108" s="298"/>
      <c r="LJU108" s="298"/>
      <c r="LJV108" s="298"/>
      <c r="LJW108" s="298"/>
      <c r="LJX108" s="298"/>
      <c r="LJY108" s="298"/>
      <c r="LJZ108" s="298"/>
      <c r="LKA108" s="298"/>
      <c r="LKB108" s="298"/>
      <c r="LKC108" s="298"/>
      <c r="LKD108" s="298"/>
      <c r="LKE108" s="298"/>
      <c r="LKF108" s="298"/>
      <c r="LKG108" s="298"/>
      <c r="LKH108" s="298"/>
      <c r="LKI108" s="298"/>
      <c r="LKJ108" s="298"/>
      <c r="LKK108" s="298"/>
      <c r="LKL108" s="298"/>
      <c r="LKM108" s="298"/>
      <c r="LKN108" s="298"/>
      <c r="LKO108" s="298"/>
      <c r="LKP108" s="298"/>
      <c r="LKQ108" s="298"/>
      <c r="LKR108" s="298"/>
      <c r="LKS108" s="298"/>
      <c r="LKT108" s="298"/>
      <c r="LKU108" s="298"/>
      <c r="LKV108" s="298"/>
      <c r="LKW108" s="298"/>
      <c r="LKX108" s="298"/>
      <c r="LKY108" s="298"/>
      <c r="LKZ108" s="298"/>
      <c r="LLA108" s="298"/>
      <c r="LLB108" s="298"/>
      <c r="LLC108" s="298"/>
      <c r="LLD108" s="298"/>
      <c r="LLE108" s="298"/>
      <c r="LLF108" s="298"/>
      <c r="LLG108" s="298"/>
      <c r="LLH108" s="298"/>
      <c r="LLI108" s="298"/>
      <c r="LLJ108" s="298"/>
      <c r="LLK108" s="298"/>
      <c r="LLL108" s="298"/>
      <c r="LLM108" s="298"/>
      <c r="LLN108" s="298"/>
      <c r="LLO108" s="298"/>
      <c r="LLP108" s="298"/>
      <c r="LLQ108" s="298"/>
      <c r="LLR108" s="298"/>
      <c r="LLS108" s="298"/>
      <c r="LLT108" s="298"/>
      <c r="LLU108" s="298"/>
      <c r="LLV108" s="298"/>
      <c r="LLW108" s="298"/>
      <c r="LLX108" s="298"/>
      <c r="LLY108" s="298"/>
      <c r="LLZ108" s="298"/>
      <c r="LMA108" s="298"/>
      <c r="LMB108" s="298"/>
      <c r="LMC108" s="298"/>
      <c r="LMD108" s="298"/>
      <c r="LME108" s="298"/>
      <c r="LMF108" s="298"/>
      <c r="LMG108" s="298"/>
      <c r="LMH108" s="298"/>
      <c r="LMI108" s="298"/>
      <c r="LMJ108" s="298"/>
      <c r="LMK108" s="298"/>
      <c r="LML108" s="298"/>
      <c r="LMM108" s="298"/>
      <c r="LMN108" s="298"/>
      <c r="LMO108" s="298"/>
      <c r="LMP108" s="298"/>
      <c r="LMQ108" s="298"/>
      <c r="LMR108" s="298"/>
      <c r="LMS108" s="298"/>
      <c r="LMT108" s="298"/>
      <c r="LMU108" s="298"/>
      <c r="LMV108" s="298"/>
      <c r="LMW108" s="298"/>
      <c r="LMX108" s="298"/>
      <c r="LMY108" s="298"/>
      <c r="LMZ108" s="298"/>
      <c r="LNA108" s="298"/>
      <c r="LNB108" s="298"/>
      <c r="LNC108" s="298"/>
      <c r="LND108" s="298"/>
      <c r="LNE108" s="298"/>
      <c r="LNF108" s="298"/>
      <c r="LNG108" s="298"/>
      <c r="LNH108" s="298"/>
      <c r="LNI108" s="298"/>
      <c r="LNJ108" s="298"/>
      <c r="LNK108" s="298"/>
      <c r="LNL108" s="298"/>
      <c r="LNM108" s="298"/>
      <c r="LNN108" s="298"/>
      <c r="LNO108" s="298"/>
      <c r="LNP108" s="298"/>
      <c r="LNQ108" s="298"/>
      <c r="LNR108" s="298"/>
      <c r="LNS108" s="298"/>
      <c r="LNT108" s="298"/>
      <c r="LNU108" s="298"/>
      <c r="LNV108" s="298"/>
      <c r="LNW108" s="298"/>
      <c r="LNX108" s="298"/>
      <c r="LNY108" s="298"/>
      <c r="LNZ108" s="298"/>
      <c r="LOA108" s="298"/>
      <c r="LOB108" s="298"/>
      <c r="LOC108" s="298"/>
      <c r="LOD108" s="298"/>
      <c r="LOE108" s="298"/>
      <c r="LOF108" s="298"/>
      <c r="LOG108" s="298"/>
      <c r="LOH108" s="298"/>
      <c r="LOI108" s="298"/>
      <c r="LOJ108" s="298"/>
      <c r="LOK108" s="298"/>
      <c r="LOL108" s="298"/>
      <c r="LOM108" s="298"/>
      <c r="LON108" s="298"/>
      <c r="LOO108" s="298"/>
      <c r="LOP108" s="298"/>
      <c r="LOQ108" s="298"/>
      <c r="LOR108" s="298"/>
      <c r="LOS108" s="298"/>
      <c r="LOT108" s="298"/>
      <c r="LOU108" s="298"/>
      <c r="LOV108" s="298"/>
      <c r="LOW108" s="298"/>
      <c r="LOX108" s="298"/>
      <c r="LOY108" s="298"/>
      <c r="LOZ108" s="298"/>
      <c r="LPA108" s="298"/>
      <c r="LPB108" s="298"/>
      <c r="LPC108" s="298"/>
      <c r="LPD108" s="298"/>
      <c r="LPE108" s="298"/>
      <c r="LPF108" s="298"/>
      <c r="LPG108" s="298"/>
      <c r="LPH108" s="298"/>
      <c r="LPI108" s="298"/>
      <c r="LPJ108" s="298"/>
      <c r="LPK108" s="298"/>
      <c r="LPL108" s="298"/>
      <c r="LPM108" s="298"/>
      <c r="LPN108" s="298"/>
      <c r="LPO108" s="298"/>
      <c r="LPP108" s="298"/>
      <c r="LPQ108" s="298"/>
      <c r="LPR108" s="298"/>
      <c r="LPS108" s="298"/>
      <c r="LPT108" s="298"/>
      <c r="LPU108" s="298"/>
      <c r="LPV108" s="298"/>
      <c r="LPW108" s="298"/>
      <c r="LPX108" s="298"/>
      <c r="LPY108" s="298"/>
      <c r="LPZ108" s="298"/>
      <c r="LQA108" s="298"/>
      <c r="LQB108" s="298"/>
      <c r="LQC108" s="298"/>
      <c r="LQD108" s="298"/>
      <c r="LQE108" s="298"/>
      <c r="LQF108" s="298"/>
      <c r="LQG108" s="298"/>
      <c r="LQH108" s="298"/>
      <c r="LQI108" s="298"/>
      <c r="LQJ108" s="298"/>
      <c r="LQK108" s="298"/>
      <c r="LQL108" s="298"/>
      <c r="LQM108" s="298"/>
      <c r="LQN108" s="298"/>
      <c r="LQO108" s="298"/>
      <c r="LQP108" s="298"/>
      <c r="LQQ108" s="298"/>
      <c r="LQR108" s="298"/>
      <c r="LQS108" s="298"/>
      <c r="LQT108" s="298"/>
      <c r="LQU108" s="298"/>
      <c r="LQV108" s="298"/>
      <c r="LQW108" s="298"/>
      <c r="LQX108" s="298"/>
      <c r="LQY108" s="298"/>
      <c r="LQZ108" s="298"/>
      <c r="LRA108" s="298"/>
      <c r="LRB108" s="298"/>
      <c r="LRC108" s="298"/>
      <c r="LRD108" s="298"/>
      <c r="LRE108" s="298"/>
      <c r="LRF108" s="298"/>
      <c r="LRG108" s="298"/>
      <c r="LRH108" s="298"/>
      <c r="LRI108" s="298"/>
      <c r="LRJ108" s="298"/>
      <c r="LRK108" s="298"/>
      <c r="LRL108" s="298"/>
      <c r="LRM108" s="298"/>
      <c r="LRN108" s="298"/>
      <c r="LRO108" s="298"/>
      <c r="LRP108" s="298"/>
      <c r="LRQ108" s="298"/>
      <c r="LRR108" s="298"/>
      <c r="LRS108" s="298"/>
      <c r="LRT108" s="298"/>
      <c r="LRU108" s="298"/>
      <c r="LRV108" s="298"/>
      <c r="LRW108" s="298"/>
      <c r="LRX108" s="298"/>
      <c r="LRY108" s="298"/>
      <c r="LRZ108" s="298"/>
      <c r="LSA108" s="298"/>
      <c r="LSB108" s="298"/>
      <c r="LSC108" s="298"/>
      <c r="LSD108" s="298"/>
      <c r="LSE108" s="298"/>
      <c r="LSF108" s="298"/>
      <c r="LSG108" s="298"/>
      <c r="LSH108" s="298"/>
      <c r="LSI108" s="298"/>
      <c r="LSJ108" s="298"/>
      <c r="LSK108" s="298"/>
      <c r="LSL108" s="298"/>
      <c r="LSM108" s="298"/>
      <c r="LSN108" s="298"/>
      <c r="LSO108" s="298"/>
      <c r="LSP108" s="298"/>
      <c r="LSQ108" s="298"/>
      <c r="LSR108" s="298"/>
      <c r="LSS108" s="298"/>
      <c r="LST108" s="298"/>
      <c r="LSU108" s="298"/>
      <c r="LSV108" s="298"/>
      <c r="LSW108" s="298"/>
      <c r="LSX108" s="298"/>
      <c r="LSY108" s="298"/>
      <c r="LSZ108" s="298"/>
      <c r="LTA108" s="298"/>
      <c r="LTB108" s="298"/>
      <c r="LTC108" s="298"/>
      <c r="LTD108" s="298"/>
      <c r="LTE108" s="298"/>
      <c r="LTF108" s="298"/>
      <c r="LTG108" s="298"/>
      <c r="LTH108" s="298"/>
      <c r="LTI108" s="298"/>
      <c r="LTJ108" s="298"/>
      <c r="LTK108" s="298"/>
      <c r="LTL108" s="298"/>
      <c r="LTM108" s="298"/>
      <c r="LTN108" s="298"/>
      <c r="LTO108" s="298"/>
      <c r="LTP108" s="298"/>
      <c r="LTQ108" s="298"/>
      <c r="LTR108" s="298"/>
      <c r="LTS108" s="298"/>
      <c r="LTT108" s="298"/>
      <c r="LTU108" s="298"/>
      <c r="LTV108" s="298"/>
      <c r="LTW108" s="298"/>
      <c r="LTX108" s="298"/>
      <c r="LTY108" s="298"/>
      <c r="LTZ108" s="298"/>
      <c r="LUA108" s="298"/>
      <c r="LUB108" s="298"/>
      <c r="LUC108" s="298"/>
      <c r="LUD108" s="298"/>
      <c r="LUE108" s="298"/>
      <c r="LUF108" s="298"/>
      <c r="LUG108" s="298"/>
      <c r="LUH108" s="298"/>
      <c r="LUI108" s="298"/>
      <c r="LUJ108" s="298"/>
      <c r="LUK108" s="298"/>
      <c r="LUL108" s="298"/>
      <c r="LUM108" s="298"/>
      <c r="LUN108" s="298"/>
      <c r="LUO108" s="298"/>
      <c r="LUP108" s="298"/>
      <c r="LUQ108" s="298"/>
      <c r="LUR108" s="298"/>
      <c r="LUS108" s="298"/>
      <c r="LUT108" s="298"/>
      <c r="LUU108" s="298"/>
      <c r="LUV108" s="298"/>
      <c r="LUW108" s="298"/>
      <c r="LUX108" s="298"/>
      <c r="LUY108" s="298"/>
      <c r="LUZ108" s="298"/>
      <c r="LVA108" s="298"/>
      <c r="LVB108" s="298"/>
      <c r="LVC108" s="298"/>
      <c r="LVD108" s="298"/>
      <c r="LVE108" s="298"/>
      <c r="LVF108" s="298"/>
      <c r="LVG108" s="298"/>
      <c r="LVH108" s="298"/>
      <c r="LVI108" s="298"/>
      <c r="LVJ108" s="298"/>
      <c r="LVK108" s="298"/>
      <c r="LVL108" s="298"/>
      <c r="LVM108" s="298"/>
      <c r="LVN108" s="298"/>
      <c r="LVO108" s="298"/>
      <c r="LVP108" s="298"/>
      <c r="LVQ108" s="298"/>
      <c r="LVR108" s="298"/>
      <c r="LVS108" s="298"/>
      <c r="LVT108" s="298"/>
      <c r="LVU108" s="298"/>
      <c r="LVV108" s="298"/>
      <c r="LVW108" s="298"/>
      <c r="LVX108" s="298"/>
      <c r="LVY108" s="298"/>
      <c r="LVZ108" s="298"/>
      <c r="LWA108" s="298"/>
      <c r="LWB108" s="298"/>
      <c r="LWC108" s="298"/>
      <c r="LWD108" s="298"/>
      <c r="LWE108" s="298"/>
      <c r="LWF108" s="298"/>
      <c r="LWG108" s="298"/>
      <c r="LWH108" s="298"/>
      <c r="LWI108" s="298"/>
      <c r="LWJ108" s="298"/>
      <c r="LWK108" s="298"/>
      <c r="LWL108" s="298"/>
      <c r="LWM108" s="298"/>
      <c r="LWN108" s="298"/>
      <c r="LWO108" s="298"/>
      <c r="LWP108" s="298"/>
      <c r="LWQ108" s="298"/>
      <c r="LWR108" s="298"/>
      <c r="LWS108" s="298"/>
      <c r="LWT108" s="298"/>
      <c r="LWU108" s="298"/>
      <c r="LWV108" s="298"/>
      <c r="LWW108" s="298"/>
      <c r="LWX108" s="298"/>
      <c r="LWY108" s="298"/>
      <c r="LWZ108" s="298"/>
      <c r="LXA108" s="298"/>
      <c r="LXB108" s="298"/>
      <c r="LXC108" s="298"/>
      <c r="LXD108" s="298"/>
      <c r="LXE108" s="298"/>
      <c r="LXF108" s="298"/>
      <c r="LXG108" s="298"/>
      <c r="LXH108" s="298"/>
      <c r="LXI108" s="298"/>
      <c r="LXJ108" s="298"/>
      <c r="LXK108" s="298"/>
      <c r="LXL108" s="298"/>
      <c r="LXM108" s="298"/>
      <c r="LXN108" s="298"/>
      <c r="LXO108" s="298"/>
      <c r="LXP108" s="298"/>
      <c r="LXQ108" s="298"/>
      <c r="LXR108" s="298"/>
      <c r="LXS108" s="298"/>
      <c r="LXT108" s="298"/>
      <c r="LXU108" s="298"/>
      <c r="LXV108" s="298"/>
      <c r="LXW108" s="298"/>
      <c r="LXX108" s="298"/>
      <c r="LXY108" s="298"/>
      <c r="LXZ108" s="298"/>
      <c r="LYA108" s="298"/>
      <c r="LYB108" s="298"/>
      <c r="LYC108" s="298"/>
      <c r="LYD108" s="298"/>
      <c r="LYE108" s="298"/>
      <c r="LYF108" s="298"/>
      <c r="LYG108" s="298"/>
      <c r="LYH108" s="298"/>
      <c r="LYI108" s="298"/>
      <c r="LYJ108" s="298"/>
      <c r="LYK108" s="298"/>
      <c r="LYL108" s="298"/>
      <c r="LYM108" s="298"/>
      <c r="LYN108" s="298"/>
      <c r="LYO108" s="298"/>
      <c r="LYP108" s="298"/>
      <c r="LYQ108" s="298"/>
      <c r="LYR108" s="298"/>
      <c r="LYS108" s="298"/>
      <c r="LYT108" s="298"/>
      <c r="LYU108" s="298"/>
      <c r="LYV108" s="298"/>
      <c r="LYW108" s="298"/>
      <c r="LYX108" s="298"/>
      <c r="LYY108" s="298"/>
      <c r="LYZ108" s="298"/>
      <c r="LZA108" s="298"/>
      <c r="LZB108" s="298"/>
      <c r="LZC108" s="298"/>
      <c r="LZD108" s="298"/>
      <c r="LZE108" s="298"/>
      <c r="LZF108" s="298"/>
      <c r="LZG108" s="298"/>
      <c r="LZH108" s="298"/>
      <c r="LZI108" s="298"/>
      <c r="LZJ108" s="298"/>
      <c r="LZK108" s="298"/>
      <c r="LZL108" s="298"/>
      <c r="LZM108" s="298"/>
      <c r="LZN108" s="298"/>
      <c r="LZO108" s="298"/>
      <c r="LZP108" s="298"/>
      <c r="LZQ108" s="298"/>
      <c r="LZR108" s="298"/>
      <c r="LZS108" s="298"/>
      <c r="LZT108" s="298"/>
      <c r="LZU108" s="298"/>
      <c r="LZV108" s="298"/>
      <c r="LZW108" s="298"/>
      <c r="LZX108" s="298"/>
      <c r="LZY108" s="298"/>
      <c r="LZZ108" s="298"/>
      <c r="MAA108" s="298"/>
      <c r="MAB108" s="298"/>
      <c r="MAC108" s="298"/>
      <c r="MAD108" s="298"/>
      <c r="MAE108" s="298"/>
      <c r="MAF108" s="298"/>
      <c r="MAG108" s="298"/>
      <c r="MAH108" s="298"/>
      <c r="MAI108" s="298"/>
      <c r="MAJ108" s="298"/>
      <c r="MAK108" s="298"/>
      <c r="MAL108" s="298"/>
      <c r="MAM108" s="298"/>
      <c r="MAN108" s="298"/>
      <c r="MAO108" s="298"/>
      <c r="MAP108" s="298"/>
      <c r="MAQ108" s="298"/>
      <c r="MAR108" s="298"/>
      <c r="MAS108" s="298"/>
      <c r="MAT108" s="298"/>
      <c r="MAU108" s="298"/>
      <c r="MAV108" s="298"/>
      <c r="MAW108" s="298"/>
      <c r="MAX108" s="298"/>
      <c r="MAY108" s="298"/>
      <c r="MAZ108" s="298"/>
      <c r="MBA108" s="298"/>
      <c r="MBB108" s="298"/>
      <c r="MBC108" s="298"/>
      <c r="MBD108" s="298"/>
      <c r="MBE108" s="298"/>
      <c r="MBF108" s="298"/>
      <c r="MBG108" s="298"/>
      <c r="MBH108" s="298"/>
      <c r="MBI108" s="298"/>
      <c r="MBJ108" s="298"/>
      <c r="MBK108" s="298"/>
      <c r="MBL108" s="298"/>
      <c r="MBM108" s="298"/>
      <c r="MBN108" s="298"/>
      <c r="MBO108" s="298"/>
      <c r="MBP108" s="298"/>
      <c r="MBQ108" s="298"/>
      <c r="MBR108" s="298"/>
      <c r="MBS108" s="298"/>
      <c r="MBT108" s="298"/>
      <c r="MBU108" s="298"/>
      <c r="MBV108" s="298"/>
      <c r="MBW108" s="298"/>
      <c r="MBX108" s="298"/>
      <c r="MBY108" s="298"/>
      <c r="MBZ108" s="298"/>
      <c r="MCA108" s="298"/>
      <c r="MCB108" s="298"/>
      <c r="MCC108" s="298"/>
      <c r="MCD108" s="298"/>
      <c r="MCE108" s="298"/>
      <c r="MCF108" s="298"/>
      <c r="MCG108" s="298"/>
      <c r="MCH108" s="298"/>
      <c r="MCI108" s="298"/>
      <c r="MCJ108" s="298"/>
      <c r="MCK108" s="298"/>
      <c r="MCL108" s="298"/>
      <c r="MCM108" s="298"/>
      <c r="MCN108" s="298"/>
      <c r="MCO108" s="298"/>
      <c r="MCP108" s="298"/>
      <c r="MCQ108" s="298"/>
      <c r="MCR108" s="298"/>
      <c r="MCS108" s="298"/>
      <c r="MCT108" s="298"/>
      <c r="MCU108" s="298"/>
      <c r="MCV108" s="298"/>
      <c r="MCW108" s="298"/>
      <c r="MCX108" s="298"/>
      <c r="MCY108" s="298"/>
      <c r="MCZ108" s="298"/>
      <c r="MDA108" s="298"/>
      <c r="MDB108" s="298"/>
      <c r="MDC108" s="298"/>
      <c r="MDD108" s="298"/>
      <c r="MDE108" s="298"/>
      <c r="MDF108" s="298"/>
      <c r="MDG108" s="298"/>
      <c r="MDH108" s="298"/>
      <c r="MDI108" s="298"/>
      <c r="MDJ108" s="298"/>
      <c r="MDK108" s="298"/>
      <c r="MDL108" s="298"/>
      <c r="MDM108" s="298"/>
      <c r="MDN108" s="298"/>
      <c r="MDO108" s="298"/>
      <c r="MDP108" s="298"/>
      <c r="MDQ108" s="298"/>
      <c r="MDR108" s="298"/>
      <c r="MDS108" s="298"/>
      <c r="MDT108" s="298"/>
      <c r="MDU108" s="298"/>
      <c r="MDV108" s="298"/>
      <c r="MDW108" s="298"/>
      <c r="MDX108" s="298"/>
      <c r="MDY108" s="298"/>
      <c r="MDZ108" s="298"/>
      <c r="MEA108" s="298"/>
      <c r="MEB108" s="298"/>
      <c r="MEC108" s="298"/>
      <c r="MED108" s="298"/>
      <c r="MEE108" s="298"/>
      <c r="MEF108" s="298"/>
      <c r="MEG108" s="298"/>
      <c r="MEH108" s="298"/>
      <c r="MEI108" s="298"/>
      <c r="MEJ108" s="298"/>
      <c r="MEK108" s="298"/>
      <c r="MEL108" s="298"/>
      <c r="MEM108" s="298"/>
      <c r="MEN108" s="298"/>
      <c r="MEO108" s="298"/>
      <c r="MEP108" s="298"/>
      <c r="MEQ108" s="298"/>
      <c r="MER108" s="298"/>
      <c r="MES108" s="298"/>
      <c r="MET108" s="298"/>
      <c r="MEU108" s="298"/>
      <c r="MEV108" s="298"/>
      <c r="MEW108" s="298"/>
      <c r="MEX108" s="298"/>
      <c r="MEY108" s="298"/>
      <c r="MEZ108" s="298"/>
      <c r="MFA108" s="298"/>
      <c r="MFB108" s="298"/>
      <c r="MFC108" s="298"/>
      <c r="MFD108" s="298"/>
      <c r="MFE108" s="298"/>
      <c r="MFF108" s="298"/>
      <c r="MFG108" s="298"/>
      <c r="MFH108" s="298"/>
      <c r="MFI108" s="298"/>
      <c r="MFJ108" s="298"/>
      <c r="MFK108" s="298"/>
      <c r="MFL108" s="298"/>
      <c r="MFM108" s="298"/>
      <c r="MFN108" s="298"/>
      <c r="MFO108" s="298"/>
      <c r="MFP108" s="298"/>
      <c r="MFQ108" s="298"/>
      <c r="MFR108" s="298"/>
      <c r="MFS108" s="298"/>
      <c r="MFT108" s="298"/>
      <c r="MFU108" s="298"/>
      <c r="MFV108" s="298"/>
      <c r="MFW108" s="298"/>
      <c r="MFX108" s="298"/>
      <c r="MFY108" s="298"/>
      <c r="MFZ108" s="298"/>
      <c r="MGA108" s="298"/>
      <c r="MGB108" s="298"/>
      <c r="MGC108" s="298"/>
      <c r="MGD108" s="298"/>
      <c r="MGE108" s="298"/>
      <c r="MGF108" s="298"/>
      <c r="MGG108" s="298"/>
      <c r="MGH108" s="298"/>
      <c r="MGI108" s="298"/>
      <c r="MGJ108" s="298"/>
      <c r="MGK108" s="298"/>
      <c r="MGL108" s="298"/>
      <c r="MGM108" s="298"/>
      <c r="MGN108" s="298"/>
      <c r="MGO108" s="298"/>
      <c r="MGP108" s="298"/>
      <c r="MGQ108" s="298"/>
      <c r="MGR108" s="298"/>
      <c r="MGS108" s="298"/>
      <c r="MGT108" s="298"/>
      <c r="MGU108" s="298"/>
      <c r="MGV108" s="298"/>
      <c r="MGW108" s="298"/>
      <c r="MGX108" s="298"/>
      <c r="MGY108" s="298"/>
      <c r="MGZ108" s="298"/>
      <c r="MHA108" s="298"/>
      <c r="MHB108" s="298"/>
      <c r="MHC108" s="298"/>
      <c r="MHD108" s="298"/>
      <c r="MHE108" s="298"/>
      <c r="MHF108" s="298"/>
      <c r="MHG108" s="298"/>
      <c r="MHH108" s="298"/>
      <c r="MHI108" s="298"/>
      <c r="MHJ108" s="298"/>
      <c r="MHK108" s="298"/>
      <c r="MHL108" s="298"/>
      <c r="MHM108" s="298"/>
      <c r="MHN108" s="298"/>
      <c r="MHO108" s="298"/>
      <c r="MHP108" s="298"/>
      <c r="MHQ108" s="298"/>
      <c r="MHR108" s="298"/>
      <c r="MHS108" s="298"/>
      <c r="MHT108" s="298"/>
      <c r="MHU108" s="298"/>
      <c r="MHV108" s="298"/>
      <c r="MHW108" s="298"/>
      <c r="MHX108" s="298"/>
      <c r="MHY108" s="298"/>
      <c r="MHZ108" s="298"/>
      <c r="MIA108" s="298"/>
      <c r="MIB108" s="298"/>
      <c r="MIC108" s="298"/>
      <c r="MID108" s="298"/>
      <c r="MIE108" s="298"/>
      <c r="MIF108" s="298"/>
      <c r="MIG108" s="298"/>
      <c r="MIH108" s="298"/>
      <c r="MII108" s="298"/>
      <c r="MIJ108" s="298"/>
      <c r="MIK108" s="298"/>
      <c r="MIL108" s="298"/>
      <c r="MIM108" s="298"/>
      <c r="MIN108" s="298"/>
      <c r="MIO108" s="298"/>
      <c r="MIP108" s="298"/>
      <c r="MIQ108" s="298"/>
      <c r="MIR108" s="298"/>
      <c r="MIS108" s="298"/>
      <c r="MIT108" s="298"/>
      <c r="MIU108" s="298"/>
      <c r="MIV108" s="298"/>
      <c r="MIW108" s="298"/>
      <c r="MIX108" s="298"/>
      <c r="MIY108" s="298"/>
      <c r="MIZ108" s="298"/>
      <c r="MJA108" s="298"/>
      <c r="MJB108" s="298"/>
      <c r="MJC108" s="298"/>
      <c r="MJD108" s="298"/>
      <c r="MJE108" s="298"/>
      <c r="MJF108" s="298"/>
      <c r="MJG108" s="298"/>
      <c r="MJH108" s="298"/>
      <c r="MJI108" s="298"/>
      <c r="MJJ108" s="298"/>
      <c r="MJK108" s="298"/>
      <c r="MJL108" s="298"/>
      <c r="MJM108" s="298"/>
      <c r="MJN108" s="298"/>
      <c r="MJO108" s="298"/>
      <c r="MJP108" s="298"/>
      <c r="MJQ108" s="298"/>
      <c r="MJR108" s="298"/>
      <c r="MJS108" s="298"/>
      <c r="MJT108" s="298"/>
      <c r="MJU108" s="298"/>
      <c r="MJV108" s="298"/>
      <c r="MJW108" s="298"/>
      <c r="MJX108" s="298"/>
      <c r="MJY108" s="298"/>
      <c r="MJZ108" s="298"/>
      <c r="MKA108" s="298"/>
      <c r="MKB108" s="298"/>
      <c r="MKC108" s="298"/>
      <c r="MKD108" s="298"/>
      <c r="MKE108" s="298"/>
      <c r="MKF108" s="298"/>
      <c r="MKG108" s="298"/>
      <c r="MKH108" s="298"/>
      <c r="MKI108" s="298"/>
      <c r="MKJ108" s="298"/>
      <c r="MKK108" s="298"/>
      <c r="MKL108" s="298"/>
      <c r="MKM108" s="298"/>
      <c r="MKN108" s="298"/>
      <c r="MKO108" s="298"/>
      <c r="MKP108" s="298"/>
      <c r="MKQ108" s="298"/>
      <c r="MKR108" s="298"/>
      <c r="MKS108" s="298"/>
      <c r="MKT108" s="298"/>
      <c r="MKU108" s="298"/>
      <c r="MKV108" s="298"/>
      <c r="MKW108" s="298"/>
      <c r="MKX108" s="298"/>
      <c r="MKY108" s="298"/>
      <c r="MKZ108" s="298"/>
      <c r="MLA108" s="298"/>
      <c r="MLB108" s="298"/>
      <c r="MLC108" s="298"/>
      <c r="MLD108" s="298"/>
      <c r="MLE108" s="298"/>
      <c r="MLF108" s="298"/>
      <c r="MLG108" s="298"/>
      <c r="MLH108" s="298"/>
      <c r="MLI108" s="298"/>
      <c r="MLJ108" s="298"/>
      <c r="MLK108" s="298"/>
      <c r="MLL108" s="298"/>
      <c r="MLM108" s="298"/>
      <c r="MLN108" s="298"/>
      <c r="MLO108" s="298"/>
      <c r="MLP108" s="298"/>
      <c r="MLQ108" s="298"/>
      <c r="MLR108" s="298"/>
      <c r="MLS108" s="298"/>
      <c r="MLT108" s="298"/>
      <c r="MLU108" s="298"/>
      <c r="MLV108" s="298"/>
      <c r="MLW108" s="298"/>
      <c r="MLX108" s="298"/>
      <c r="MLY108" s="298"/>
      <c r="MLZ108" s="298"/>
      <c r="MMA108" s="298"/>
      <c r="MMB108" s="298"/>
      <c r="MMC108" s="298"/>
      <c r="MMD108" s="298"/>
      <c r="MME108" s="298"/>
      <c r="MMF108" s="298"/>
      <c r="MMG108" s="298"/>
      <c r="MMH108" s="298"/>
      <c r="MMI108" s="298"/>
      <c r="MMJ108" s="298"/>
      <c r="MMK108" s="298"/>
      <c r="MML108" s="298"/>
      <c r="MMM108" s="298"/>
      <c r="MMN108" s="298"/>
      <c r="MMO108" s="298"/>
      <c r="MMP108" s="298"/>
      <c r="MMQ108" s="298"/>
      <c r="MMR108" s="298"/>
      <c r="MMS108" s="298"/>
      <c r="MMT108" s="298"/>
      <c r="MMU108" s="298"/>
      <c r="MMV108" s="298"/>
      <c r="MMW108" s="298"/>
      <c r="MMX108" s="298"/>
      <c r="MMY108" s="298"/>
      <c r="MMZ108" s="298"/>
      <c r="MNA108" s="298"/>
      <c r="MNB108" s="298"/>
      <c r="MNC108" s="298"/>
      <c r="MND108" s="298"/>
      <c r="MNE108" s="298"/>
      <c r="MNF108" s="298"/>
      <c r="MNG108" s="298"/>
      <c r="MNH108" s="298"/>
      <c r="MNI108" s="298"/>
      <c r="MNJ108" s="298"/>
      <c r="MNK108" s="298"/>
      <c r="MNL108" s="298"/>
      <c r="MNM108" s="298"/>
      <c r="MNN108" s="298"/>
      <c r="MNO108" s="298"/>
      <c r="MNP108" s="298"/>
      <c r="MNQ108" s="298"/>
      <c r="MNR108" s="298"/>
      <c r="MNS108" s="298"/>
      <c r="MNT108" s="298"/>
      <c r="MNU108" s="298"/>
      <c r="MNV108" s="298"/>
      <c r="MNW108" s="298"/>
      <c r="MNX108" s="298"/>
      <c r="MNY108" s="298"/>
      <c r="MNZ108" s="298"/>
      <c r="MOA108" s="298"/>
      <c r="MOB108" s="298"/>
      <c r="MOC108" s="298"/>
      <c r="MOD108" s="298"/>
      <c r="MOE108" s="298"/>
      <c r="MOF108" s="298"/>
      <c r="MOG108" s="298"/>
      <c r="MOH108" s="298"/>
      <c r="MOI108" s="298"/>
      <c r="MOJ108" s="298"/>
      <c r="MOK108" s="298"/>
      <c r="MOL108" s="298"/>
      <c r="MOM108" s="298"/>
      <c r="MON108" s="298"/>
      <c r="MOO108" s="298"/>
      <c r="MOP108" s="298"/>
      <c r="MOQ108" s="298"/>
      <c r="MOR108" s="298"/>
      <c r="MOS108" s="298"/>
      <c r="MOT108" s="298"/>
      <c r="MOU108" s="298"/>
      <c r="MOV108" s="298"/>
      <c r="MOW108" s="298"/>
      <c r="MOX108" s="298"/>
      <c r="MOY108" s="298"/>
      <c r="MOZ108" s="298"/>
      <c r="MPA108" s="298"/>
      <c r="MPB108" s="298"/>
      <c r="MPC108" s="298"/>
      <c r="MPD108" s="298"/>
      <c r="MPE108" s="298"/>
      <c r="MPF108" s="298"/>
      <c r="MPG108" s="298"/>
      <c r="MPH108" s="298"/>
      <c r="MPI108" s="298"/>
      <c r="MPJ108" s="298"/>
      <c r="MPK108" s="298"/>
      <c r="MPL108" s="298"/>
      <c r="MPM108" s="298"/>
      <c r="MPN108" s="298"/>
      <c r="MPO108" s="298"/>
      <c r="MPP108" s="298"/>
      <c r="MPQ108" s="298"/>
      <c r="MPR108" s="298"/>
      <c r="MPS108" s="298"/>
      <c r="MPT108" s="298"/>
      <c r="MPU108" s="298"/>
      <c r="MPV108" s="298"/>
      <c r="MPW108" s="298"/>
      <c r="MPX108" s="298"/>
      <c r="MPY108" s="298"/>
      <c r="MPZ108" s="298"/>
      <c r="MQA108" s="298"/>
      <c r="MQB108" s="298"/>
      <c r="MQC108" s="298"/>
      <c r="MQD108" s="298"/>
      <c r="MQE108" s="298"/>
      <c r="MQF108" s="298"/>
      <c r="MQG108" s="298"/>
      <c r="MQH108" s="298"/>
      <c r="MQI108" s="298"/>
      <c r="MQJ108" s="298"/>
      <c r="MQK108" s="298"/>
      <c r="MQL108" s="298"/>
      <c r="MQM108" s="298"/>
      <c r="MQN108" s="298"/>
      <c r="MQO108" s="298"/>
      <c r="MQP108" s="298"/>
      <c r="MQQ108" s="298"/>
      <c r="MQR108" s="298"/>
      <c r="MQS108" s="298"/>
      <c r="MQT108" s="298"/>
      <c r="MQU108" s="298"/>
      <c r="MQV108" s="298"/>
      <c r="MQW108" s="298"/>
      <c r="MQX108" s="298"/>
      <c r="MQY108" s="298"/>
      <c r="MQZ108" s="298"/>
      <c r="MRA108" s="298"/>
      <c r="MRB108" s="298"/>
      <c r="MRC108" s="298"/>
      <c r="MRD108" s="298"/>
      <c r="MRE108" s="298"/>
      <c r="MRF108" s="298"/>
      <c r="MRG108" s="298"/>
      <c r="MRH108" s="298"/>
      <c r="MRI108" s="298"/>
      <c r="MRJ108" s="298"/>
      <c r="MRK108" s="298"/>
      <c r="MRL108" s="298"/>
      <c r="MRM108" s="298"/>
      <c r="MRN108" s="298"/>
      <c r="MRO108" s="298"/>
      <c r="MRP108" s="298"/>
      <c r="MRQ108" s="298"/>
      <c r="MRR108" s="298"/>
      <c r="MRS108" s="298"/>
      <c r="MRT108" s="298"/>
      <c r="MRU108" s="298"/>
      <c r="MRV108" s="298"/>
      <c r="MRW108" s="298"/>
      <c r="MRX108" s="298"/>
      <c r="MRY108" s="298"/>
      <c r="MRZ108" s="298"/>
      <c r="MSA108" s="298"/>
      <c r="MSB108" s="298"/>
      <c r="MSC108" s="298"/>
      <c r="MSD108" s="298"/>
      <c r="MSE108" s="298"/>
      <c r="MSF108" s="298"/>
      <c r="MSG108" s="298"/>
      <c r="MSH108" s="298"/>
      <c r="MSI108" s="298"/>
      <c r="MSJ108" s="298"/>
      <c r="MSK108" s="298"/>
      <c r="MSL108" s="298"/>
      <c r="MSM108" s="298"/>
      <c r="MSN108" s="298"/>
      <c r="MSO108" s="298"/>
      <c r="MSP108" s="298"/>
      <c r="MSQ108" s="298"/>
      <c r="MSR108" s="298"/>
      <c r="MSS108" s="298"/>
      <c r="MST108" s="298"/>
      <c r="MSU108" s="298"/>
      <c r="MSV108" s="298"/>
      <c r="MSW108" s="298"/>
      <c r="MSX108" s="298"/>
      <c r="MSY108" s="298"/>
      <c r="MSZ108" s="298"/>
      <c r="MTA108" s="298"/>
      <c r="MTB108" s="298"/>
      <c r="MTC108" s="298"/>
      <c r="MTD108" s="298"/>
      <c r="MTE108" s="298"/>
      <c r="MTF108" s="298"/>
      <c r="MTG108" s="298"/>
      <c r="MTH108" s="298"/>
      <c r="MTI108" s="298"/>
      <c r="MTJ108" s="298"/>
      <c r="MTK108" s="298"/>
      <c r="MTL108" s="298"/>
      <c r="MTM108" s="298"/>
      <c r="MTN108" s="298"/>
      <c r="MTO108" s="298"/>
      <c r="MTP108" s="298"/>
      <c r="MTQ108" s="298"/>
      <c r="MTR108" s="298"/>
      <c r="MTS108" s="298"/>
      <c r="MTT108" s="298"/>
      <c r="MTU108" s="298"/>
      <c r="MTV108" s="298"/>
      <c r="MTW108" s="298"/>
      <c r="MTX108" s="298"/>
      <c r="MTY108" s="298"/>
      <c r="MTZ108" s="298"/>
      <c r="MUA108" s="298"/>
      <c r="MUB108" s="298"/>
      <c r="MUC108" s="298"/>
      <c r="MUD108" s="298"/>
      <c r="MUE108" s="298"/>
      <c r="MUF108" s="298"/>
      <c r="MUG108" s="298"/>
      <c r="MUH108" s="298"/>
      <c r="MUI108" s="298"/>
      <c r="MUJ108" s="298"/>
      <c r="MUK108" s="298"/>
      <c r="MUL108" s="298"/>
      <c r="MUM108" s="298"/>
      <c r="MUN108" s="298"/>
      <c r="MUO108" s="298"/>
      <c r="MUP108" s="298"/>
      <c r="MUQ108" s="298"/>
      <c r="MUR108" s="298"/>
      <c r="MUS108" s="298"/>
      <c r="MUT108" s="298"/>
      <c r="MUU108" s="298"/>
      <c r="MUV108" s="298"/>
      <c r="MUW108" s="298"/>
      <c r="MUX108" s="298"/>
      <c r="MUY108" s="298"/>
      <c r="MUZ108" s="298"/>
      <c r="MVA108" s="298"/>
      <c r="MVB108" s="298"/>
      <c r="MVC108" s="298"/>
      <c r="MVD108" s="298"/>
      <c r="MVE108" s="298"/>
      <c r="MVF108" s="298"/>
      <c r="MVG108" s="298"/>
      <c r="MVH108" s="298"/>
      <c r="MVI108" s="298"/>
      <c r="MVJ108" s="298"/>
      <c r="MVK108" s="298"/>
      <c r="MVL108" s="298"/>
      <c r="MVM108" s="298"/>
      <c r="MVN108" s="298"/>
      <c r="MVO108" s="298"/>
      <c r="MVP108" s="298"/>
      <c r="MVQ108" s="298"/>
      <c r="MVR108" s="298"/>
      <c r="MVS108" s="298"/>
      <c r="MVT108" s="298"/>
      <c r="MVU108" s="298"/>
      <c r="MVV108" s="298"/>
      <c r="MVW108" s="298"/>
      <c r="MVX108" s="298"/>
      <c r="MVY108" s="298"/>
      <c r="MVZ108" s="298"/>
      <c r="MWA108" s="298"/>
      <c r="MWB108" s="298"/>
      <c r="MWC108" s="298"/>
      <c r="MWD108" s="298"/>
      <c r="MWE108" s="298"/>
      <c r="MWF108" s="298"/>
      <c r="MWG108" s="298"/>
      <c r="MWH108" s="298"/>
      <c r="MWI108" s="298"/>
      <c r="MWJ108" s="298"/>
      <c r="MWK108" s="298"/>
      <c r="MWL108" s="298"/>
      <c r="MWM108" s="298"/>
      <c r="MWN108" s="298"/>
      <c r="MWO108" s="298"/>
      <c r="MWP108" s="298"/>
      <c r="MWQ108" s="298"/>
      <c r="MWR108" s="298"/>
      <c r="MWS108" s="298"/>
      <c r="MWT108" s="298"/>
      <c r="MWU108" s="298"/>
      <c r="MWV108" s="298"/>
      <c r="MWW108" s="298"/>
      <c r="MWX108" s="298"/>
      <c r="MWY108" s="298"/>
      <c r="MWZ108" s="298"/>
      <c r="MXA108" s="298"/>
      <c r="MXB108" s="298"/>
      <c r="MXC108" s="298"/>
      <c r="MXD108" s="298"/>
      <c r="MXE108" s="298"/>
      <c r="MXF108" s="298"/>
      <c r="MXG108" s="298"/>
      <c r="MXH108" s="298"/>
      <c r="MXI108" s="298"/>
      <c r="MXJ108" s="298"/>
      <c r="MXK108" s="298"/>
      <c r="MXL108" s="298"/>
      <c r="MXM108" s="298"/>
      <c r="MXN108" s="298"/>
      <c r="MXO108" s="298"/>
      <c r="MXP108" s="298"/>
      <c r="MXQ108" s="298"/>
      <c r="MXR108" s="298"/>
      <c r="MXS108" s="298"/>
      <c r="MXT108" s="298"/>
      <c r="MXU108" s="298"/>
      <c r="MXV108" s="298"/>
      <c r="MXW108" s="298"/>
      <c r="MXX108" s="298"/>
      <c r="MXY108" s="298"/>
      <c r="MXZ108" s="298"/>
      <c r="MYA108" s="298"/>
      <c r="MYB108" s="298"/>
      <c r="MYC108" s="298"/>
      <c r="MYD108" s="298"/>
      <c r="MYE108" s="298"/>
      <c r="MYF108" s="298"/>
      <c r="MYG108" s="298"/>
      <c r="MYH108" s="298"/>
      <c r="MYI108" s="298"/>
      <c r="MYJ108" s="298"/>
      <c r="MYK108" s="298"/>
      <c r="MYL108" s="298"/>
      <c r="MYM108" s="298"/>
      <c r="MYN108" s="298"/>
      <c r="MYO108" s="298"/>
      <c r="MYP108" s="298"/>
      <c r="MYQ108" s="298"/>
      <c r="MYR108" s="298"/>
      <c r="MYS108" s="298"/>
      <c r="MYT108" s="298"/>
      <c r="MYU108" s="298"/>
      <c r="MYV108" s="298"/>
      <c r="MYW108" s="298"/>
      <c r="MYX108" s="298"/>
      <c r="MYY108" s="298"/>
      <c r="MYZ108" s="298"/>
      <c r="MZA108" s="298"/>
      <c r="MZB108" s="298"/>
      <c r="MZC108" s="298"/>
      <c r="MZD108" s="298"/>
      <c r="MZE108" s="298"/>
      <c r="MZF108" s="298"/>
      <c r="MZG108" s="298"/>
      <c r="MZH108" s="298"/>
      <c r="MZI108" s="298"/>
      <c r="MZJ108" s="298"/>
      <c r="MZK108" s="298"/>
      <c r="MZL108" s="298"/>
      <c r="MZM108" s="298"/>
      <c r="MZN108" s="298"/>
      <c r="MZO108" s="298"/>
      <c r="MZP108" s="298"/>
      <c r="MZQ108" s="298"/>
      <c r="MZR108" s="298"/>
      <c r="MZS108" s="298"/>
      <c r="MZT108" s="298"/>
      <c r="MZU108" s="298"/>
      <c r="MZV108" s="298"/>
      <c r="MZW108" s="298"/>
      <c r="MZX108" s="298"/>
      <c r="MZY108" s="298"/>
      <c r="MZZ108" s="298"/>
      <c r="NAA108" s="298"/>
      <c r="NAB108" s="298"/>
      <c r="NAC108" s="298"/>
      <c r="NAD108" s="298"/>
      <c r="NAE108" s="298"/>
      <c r="NAF108" s="298"/>
      <c r="NAG108" s="298"/>
      <c r="NAH108" s="298"/>
      <c r="NAI108" s="298"/>
      <c r="NAJ108" s="298"/>
      <c r="NAK108" s="298"/>
      <c r="NAL108" s="298"/>
      <c r="NAM108" s="298"/>
      <c r="NAN108" s="298"/>
      <c r="NAO108" s="298"/>
      <c r="NAP108" s="298"/>
      <c r="NAQ108" s="298"/>
      <c r="NAR108" s="298"/>
      <c r="NAS108" s="298"/>
      <c r="NAT108" s="298"/>
      <c r="NAU108" s="298"/>
      <c r="NAV108" s="298"/>
      <c r="NAW108" s="298"/>
      <c r="NAX108" s="298"/>
      <c r="NAY108" s="298"/>
      <c r="NAZ108" s="298"/>
      <c r="NBA108" s="298"/>
      <c r="NBB108" s="298"/>
      <c r="NBC108" s="298"/>
      <c r="NBD108" s="298"/>
      <c r="NBE108" s="298"/>
      <c r="NBF108" s="298"/>
      <c r="NBG108" s="298"/>
      <c r="NBH108" s="298"/>
      <c r="NBI108" s="298"/>
      <c r="NBJ108" s="298"/>
      <c r="NBK108" s="298"/>
      <c r="NBL108" s="298"/>
      <c r="NBM108" s="298"/>
      <c r="NBN108" s="298"/>
      <c r="NBO108" s="298"/>
      <c r="NBP108" s="298"/>
      <c r="NBQ108" s="298"/>
      <c r="NBR108" s="298"/>
      <c r="NBS108" s="298"/>
      <c r="NBT108" s="298"/>
      <c r="NBU108" s="298"/>
      <c r="NBV108" s="298"/>
      <c r="NBW108" s="298"/>
      <c r="NBX108" s="298"/>
      <c r="NBY108" s="298"/>
      <c r="NBZ108" s="298"/>
      <c r="NCA108" s="298"/>
      <c r="NCB108" s="298"/>
      <c r="NCC108" s="298"/>
      <c r="NCD108" s="298"/>
      <c r="NCE108" s="298"/>
      <c r="NCF108" s="298"/>
      <c r="NCG108" s="298"/>
      <c r="NCH108" s="298"/>
      <c r="NCI108" s="298"/>
      <c r="NCJ108" s="298"/>
      <c r="NCK108" s="298"/>
      <c r="NCL108" s="298"/>
      <c r="NCM108" s="298"/>
      <c r="NCN108" s="298"/>
      <c r="NCO108" s="298"/>
      <c r="NCP108" s="298"/>
      <c r="NCQ108" s="298"/>
      <c r="NCR108" s="298"/>
      <c r="NCS108" s="298"/>
      <c r="NCT108" s="298"/>
      <c r="NCU108" s="298"/>
      <c r="NCV108" s="298"/>
      <c r="NCW108" s="298"/>
      <c r="NCX108" s="298"/>
      <c r="NCY108" s="298"/>
      <c r="NCZ108" s="298"/>
      <c r="NDA108" s="298"/>
      <c r="NDB108" s="298"/>
      <c r="NDC108" s="298"/>
      <c r="NDD108" s="298"/>
      <c r="NDE108" s="298"/>
      <c r="NDF108" s="298"/>
      <c r="NDG108" s="298"/>
      <c r="NDH108" s="298"/>
      <c r="NDI108" s="298"/>
      <c r="NDJ108" s="298"/>
      <c r="NDK108" s="298"/>
      <c r="NDL108" s="298"/>
      <c r="NDM108" s="298"/>
      <c r="NDN108" s="298"/>
      <c r="NDO108" s="298"/>
      <c r="NDP108" s="298"/>
      <c r="NDQ108" s="298"/>
      <c r="NDR108" s="298"/>
      <c r="NDS108" s="298"/>
      <c r="NDT108" s="298"/>
      <c r="NDU108" s="298"/>
      <c r="NDV108" s="298"/>
      <c r="NDW108" s="298"/>
      <c r="NDX108" s="298"/>
      <c r="NDY108" s="298"/>
      <c r="NDZ108" s="298"/>
      <c r="NEA108" s="298"/>
      <c r="NEB108" s="298"/>
      <c r="NEC108" s="298"/>
      <c r="NED108" s="298"/>
      <c r="NEE108" s="298"/>
      <c r="NEF108" s="298"/>
      <c r="NEG108" s="298"/>
      <c r="NEH108" s="298"/>
      <c r="NEI108" s="298"/>
      <c r="NEJ108" s="298"/>
      <c r="NEK108" s="298"/>
      <c r="NEL108" s="298"/>
      <c r="NEM108" s="298"/>
      <c r="NEN108" s="298"/>
      <c r="NEO108" s="298"/>
      <c r="NEP108" s="298"/>
      <c r="NEQ108" s="298"/>
      <c r="NER108" s="298"/>
      <c r="NES108" s="298"/>
      <c r="NET108" s="298"/>
      <c r="NEU108" s="298"/>
      <c r="NEV108" s="298"/>
      <c r="NEW108" s="298"/>
      <c r="NEX108" s="298"/>
      <c r="NEY108" s="298"/>
      <c r="NEZ108" s="298"/>
      <c r="NFA108" s="298"/>
      <c r="NFB108" s="298"/>
      <c r="NFC108" s="298"/>
      <c r="NFD108" s="298"/>
      <c r="NFE108" s="298"/>
      <c r="NFF108" s="298"/>
      <c r="NFG108" s="298"/>
      <c r="NFH108" s="298"/>
      <c r="NFI108" s="298"/>
      <c r="NFJ108" s="298"/>
      <c r="NFK108" s="298"/>
      <c r="NFL108" s="298"/>
      <c r="NFM108" s="298"/>
      <c r="NFN108" s="298"/>
      <c r="NFO108" s="298"/>
      <c r="NFP108" s="298"/>
      <c r="NFQ108" s="298"/>
      <c r="NFR108" s="298"/>
      <c r="NFS108" s="298"/>
      <c r="NFT108" s="298"/>
      <c r="NFU108" s="298"/>
      <c r="NFV108" s="298"/>
      <c r="NFW108" s="298"/>
      <c r="NFX108" s="298"/>
      <c r="NFY108" s="298"/>
      <c r="NFZ108" s="298"/>
      <c r="NGA108" s="298"/>
      <c r="NGB108" s="298"/>
      <c r="NGC108" s="298"/>
      <c r="NGD108" s="298"/>
      <c r="NGE108" s="298"/>
      <c r="NGF108" s="298"/>
      <c r="NGG108" s="298"/>
      <c r="NGH108" s="298"/>
      <c r="NGI108" s="298"/>
      <c r="NGJ108" s="298"/>
      <c r="NGK108" s="298"/>
      <c r="NGL108" s="298"/>
      <c r="NGM108" s="298"/>
      <c r="NGN108" s="298"/>
      <c r="NGO108" s="298"/>
      <c r="NGP108" s="298"/>
      <c r="NGQ108" s="298"/>
      <c r="NGR108" s="298"/>
      <c r="NGS108" s="298"/>
      <c r="NGT108" s="298"/>
      <c r="NGU108" s="298"/>
      <c r="NGV108" s="298"/>
      <c r="NGW108" s="298"/>
      <c r="NGX108" s="298"/>
      <c r="NGY108" s="298"/>
      <c r="NGZ108" s="298"/>
      <c r="NHA108" s="298"/>
      <c r="NHB108" s="298"/>
      <c r="NHC108" s="298"/>
      <c r="NHD108" s="298"/>
      <c r="NHE108" s="298"/>
      <c r="NHF108" s="298"/>
      <c r="NHG108" s="298"/>
      <c r="NHH108" s="298"/>
      <c r="NHI108" s="298"/>
      <c r="NHJ108" s="298"/>
      <c r="NHK108" s="298"/>
      <c r="NHL108" s="298"/>
      <c r="NHM108" s="298"/>
      <c r="NHN108" s="298"/>
      <c r="NHO108" s="298"/>
      <c r="NHP108" s="298"/>
      <c r="NHQ108" s="298"/>
      <c r="NHR108" s="298"/>
      <c r="NHS108" s="298"/>
      <c r="NHT108" s="298"/>
      <c r="NHU108" s="298"/>
      <c r="NHV108" s="298"/>
      <c r="NHW108" s="298"/>
      <c r="NHX108" s="298"/>
      <c r="NHY108" s="298"/>
      <c r="NHZ108" s="298"/>
      <c r="NIA108" s="298"/>
      <c r="NIB108" s="298"/>
      <c r="NIC108" s="298"/>
      <c r="NID108" s="298"/>
      <c r="NIE108" s="298"/>
      <c r="NIF108" s="298"/>
      <c r="NIG108" s="298"/>
      <c r="NIH108" s="298"/>
      <c r="NII108" s="298"/>
      <c r="NIJ108" s="298"/>
      <c r="NIK108" s="298"/>
      <c r="NIL108" s="298"/>
      <c r="NIM108" s="298"/>
      <c r="NIN108" s="298"/>
      <c r="NIO108" s="298"/>
      <c r="NIP108" s="298"/>
      <c r="NIQ108" s="298"/>
      <c r="NIR108" s="298"/>
      <c r="NIS108" s="298"/>
      <c r="NIT108" s="298"/>
      <c r="NIU108" s="298"/>
      <c r="NIV108" s="298"/>
      <c r="NIW108" s="298"/>
      <c r="NIX108" s="298"/>
      <c r="NIY108" s="298"/>
      <c r="NIZ108" s="298"/>
      <c r="NJA108" s="298"/>
      <c r="NJB108" s="298"/>
      <c r="NJC108" s="298"/>
      <c r="NJD108" s="298"/>
      <c r="NJE108" s="298"/>
      <c r="NJF108" s="298"/>
      <c r="NJG108" s="298"/>
      <c r="NJH108" s="298"/>
      <c r="NJI108" s="298"/>
      <c r="NJJ108" s="298"/>
      <c r="NJK108" s="298"/>
      <c r="NJL108" s="298"/>
      <c r="NJM108" s="298"/>
      <c r="NJN108" s="298"/>
      <c r="NJO108" s="298"/>
      <c r="NJP108" s="298"/>
      <c r="NJQ108" s="298"/>
      <c r="NJR108" s="298"/>
      <c r="NJS108" s="298"/>
      <c r="NJT108" s="298"/>
      <c r="NJU108" s="298"/>
      <c r="NJV108" s="298"/>
      <c r="NJW108" s="298"/>
      <c r="NJX108" s="298"/>
      <c r="NJY108" s="298"/>
      <c r="NJZ108" s="298"/>
      <c r="NKA108" s="298"/>
      <c r="NKB108" s="298"/>
      <c r="NKC108" s="298"/>
      <c r="NKD108" s="298"/>
      <c r="NKE108" s="298"/>
      <c r="NKF108" s="298"/>
      <c r="NKG108" s="298"/>
      <c r="NKH108" s="298"/>
      <c r="NKI108" s="298"/>
      <c r="NKJ108" s="298"/>
      <c r="NKK108" s="298"/>
      <c r="NKL108" s="298"/>
      <c r="NKM108" s="298"/>
      <c r="NKN108" s="298"/>
      <c r="NKO108" s="298"/>
      <c r="NKP108" s="298"/>
      <c r="NKQ108" s="298"/>
      <c r="NKR108" s="298"/>
      <c r="NKS108" s="298"/>
      <c r="NKT108" s="298"/>
      <c r="NKU108" s="298"/>
      <c r="NKV108" s="298"/>
      <c r="NKW108" s="298"/>
      <c r="NKX108" s="298"/>
      <c r="NKY108" s="298"/>
      <c r="NKZ108" s="298"/>
      <c r="NLA108" s="298"/>
      <c r="NLB108" s="298"/>
      <c r="NLC108" s="298"/>
      <c r="NLD108" s="298"/>
      <c r="NLE108" s="298"/>
      <c r="NLF108" s="298"/>
      <c r="NLG108" s="298"/>
      <c r="NLH108" s="298"/>
      <c r="NLI108" s="298"/>
      <c r="NLJ108" s="298"/>
      <c r="NLK108" s="298"/>
      <c r="NLL108" s="298"/>
      <c r="NLM108" s="298"/>
      <c r="NLN108" s="298"/>
      <c r="NLO108" s="298"/>
      <c r="NLP108" s="298"/>
      <c r="NLQ108" s="298"/>
      <c r="NLR108" s="298"/>
      <c r="NLS108" s="298"/>
      <c r="NLT108" s="298"/>
      <c r="NLU108" s="298"/>
      <c r="NLV108" s="298"/>
      <c r="NLW108" s="298"/>
      <c r="NLX108" s="298"/>
      <c r="NLY108" s="298"/>
      <c r="NLZ108" s="298"/>
      <c r="NMA108" s="298"/>
      <c r="NMB108" s="298"/>
      <c r="NMC108" s="298"/>
      <c r="NMD108" s="298"/>
      <c r="NME108" s="298"/>
      <c r="NMF108" s="298"/>
      <c r="NMG108" s="298"/>
      <c r="NMH108" s="298"/>
      <c r="NMI108" s="298"/>
      <c r="NMJ108" s="298"/>
      <c r="NMK108" s="298"/>
      <c r="NML108" s="298"/>
      <c r="NMM108" s="298"/>
      <c r="NMN108" s="298"/>
      <c r="NMO108" s="298"/>
      <c r="NMP108" s="298"/>
      <c r="NMQ108" s="298"/>
      <c r="NMR108" s="298"/>
      <c r="NMS108" s="298"/>
      <c r="NMT108" s="298"/>
      <c r="NMU108" s="298"/>
      <c r="NMV108" s="298"/>
      <c r="NMW108" s="298"/>
      <c r="NMX108" s="298"/>
      <c r="NMY108" s="298"/>
      <c r="NMZ108" s="298"/>
      <c r="NNA108" s="298"/>
      <c r="NNB108" s="298"/>
      <c r="NNC108" s="298"/>
      <c r="NND108" s="298"/>
      <c r="NNE108" s="298"/>
      <c r="NNF108" s="298"/>
      <c r="NNG108" s="298"/>
      <c r="NNH108" s="298"/>
      <c r="NNI108" s="298"/>
      <c r="NNJ108" s="298"/>
      <c r="NNK108" s="298"/>
      <c r="NNL108" s="298"/>
      <c r="NNM108" s="298"/>
      <c r="NNN108" s="298"/>
      <c r="NNO108" s="298"/>
      <c r="NNP108" s="298"/>
      <c r="NNQ108" s="298"/>
      <c r="NNR108" s="298"/>
      <c r="NNS108" s="298"/>
      <c r="NNT108" s="298"/>
      <c r="NNU108" s="298"/>
      <c r="NNV108" s="298"/>
      <c r="NNW108" s="298"/>
      <c r="NNX108" s="298"/>
      <c r="NNY108" s="298"/>
      <c r="NNZ108" s="298"/>
      <c r="NOA108" s="298"/>
      <c r="NOB108" s="298"/>
      <c r="NOC108" s="298"/>
      <c r="NOD108" s="298"/>
      <c r="NOE108" s="298"/>
      <c r="NOF108" s="298"/>
      <c r="NOG108" s="298"/>
      <c r="NOH108" s="298"/>
      <c r="NOI108" s="298"/>
      <c r="NOJ108" s="298"/>
      <c r="NOK108" s="298"/>
      <c r="NOL108" s="298"/>
      <c r="NOM108" s="298"/>
      <c r="NON108" s="298"/>
      <c r="NOO108" s="298"/>
      <c r="NOP108" s="298"/>
      <c r="NOQ108" s="298"/>
      <c r="NOR108" s="298"/>
      <c r="NOS108" s="298"/>
      <c r="NOT108" s="298"/>
      <c r="NOU108" s="298"/>
      <c r="NOV108" s="298"/>
      <c r="NOW108" s="298"/>
      <c r="NOX108" s="298"/>
      <c r="NOY108" s="298"/>
      <c r="NOZ108" s="298"/>
      <c r="NPA108" s="298"/>
      <c r="NPB108" s="298"/>
      <c r="NPC108" s="298"/>
      <c r="NPD108" s="298"/>
      <c r="NPE108" s="298"/>
      <c r="NPF108" s="298"/>
      <c r="NPG108" s="298"/>
      <c r="NPH108" s="298"/>
      <c r="NPI108" s="298"/>
      <c r="NPJ108" s="298"/>
      <c r="NPK108" s="298"/>
      <c r="NPL108" s="298"/>
      <c r="NPM108" s="298"/>
      <c r="NPN108" s="298"/>
      <c r="NPO108" s="298"/>
      <c r="NPP108" s="298"/>
      <c r="NPQ108" s="298"/>
      <c r="NPR108" s="298"/>
      <c r="NPS108" s="298"/>
      <c r="NPT108" s="298"/>
      <c r="NPU108" s="298"/>
      <c r="NPV108" s="298"/>
      <c r="NPW108" s="298"/>
      <c r="NPX108" s="298"/>
      <c r="NPY108" s="298"/>
      <c r="NPZ108" s="298"/>
      <c r="NQA108" s="298"/>
      <c r="NQB108" s="298"/>
      <c r="NQC108" s="298"/>
      <c r="NQD108" s="298"/>
      <c r="NQE108" s="298"/>
      <c r="NQF108" s="298"/>
      <c r="NQG108" s="298"/>
      <c r="NQH108" s="298"/>
      <c r="NQI108" s="298"/>
      <c r="NQJ108" s="298"/>
      <c r="NQK108" s="298"/>
      <c r="NQL108" s="298"/>
      <c r="NQM108" s="298"/>
      <c r="NQN108" s="298"/>
      <c r="NQO108" s="298"/>
      <c r="NQP108" s="298"/>
      <c r="NQQ108" s="298"/>
      <c r="NQR108" s="298"/>
      <c r="NQS108" s="298"/>
      <c r="NQT108" s="298"/>
      <c r="NQU108" s="298"/>
      <c r="NQV108" s="298"/>
      <c r="NQW108" s="298"/>
      <c r="NQX108" s="298"/>
      <c r="NQY108" s="298"/>
      <c r="NQZ108" s="298"/>
      <c r="NRA108" s="298"/>
      <c r="NRB108" s="298"/>
      <c r="NRC108" s="298"/>
      <c r="NRD108" s="298"/>
      <c r="NRE108" s="298"/>
      <c r="NRF108" s="298"/>
      <c r="NRG108" s="298"/>
      <c r="NRH108" s="298"/>
      <c r="NRI108" s="298"/>
      <c r="NRJ108" s="298"/>
      <c r="NRK108" s="298"/>
      <c r="NRL108" s="298"/>
      <c r="NRM108" s="298"/>
      <c r="NRN108" s="298"/>
      <c r="NRO108" s="298"/>
      <c r="NRP108" s="298"/>
      <c r="NRQ108" s="298"/>
      <c r="NRR108" s="298"/>
      <c r="NRS108" s="298"/>
      <c r="NRT108" s="298"/>
      <c r="NRU108" s="298"/>
      <c r="NRV108" s="298"/>
      <c r="NRW108" s="298"/>
      <c r="NRX108" s="298"/>
      <c r="NRY108" s="298"/>
      <c r="NRZ108" s="298"/>
      <c r="NSA108" s="298"/>
      <c r="NSB108" s="298"/>
      <c r="NSC108" s="298"/>
      <c r="NSD108" s="298"/>
      <c r="NSE108" s="298"/>
      <c r="NSF108" s="298"/>
      <c r="NSG108" s="298"/>
      <c r="NSH108" s="298"/>
      <c r="NSI108" s="298"/>
      <c r="NSJ108" s="298"/>
      <c r="NSK108" s="298"/>
      <c r="NSL108" s="298"/>
      <c r="NSM108" s="298"/>
      <c r="NSN108" s="298"/>
      <c r="NSO108" s="298"/>
      <c r="NSP108" s="298"/>
      <c r="NSQ108" s="298"/>
      <c r="NSR108" s="298"/>
      <c r="NSS108" s="298"/>
      <c r="NST108" s="298"/>
      <c r="NSU108" s="298"/>
      <c r="NSV108" s="298"/>
      <c r="NSW108" s="298"/>
      <c r="NSX108" s="298"/>
      <c r="NSY108" s="298"/>
      <c r="NSZ108" s="298"/>
      <c r="NTA108" s="298"/>
      <c r="NTB108" s="298"/>
      <c r="NTC108" s="298"/>
      <c r="NTD108" s="298"/>
      <c r="NTE108" s="298"/>
      <c r="NTF108" s="298"/>
      <c r="NTG108" s="298"/>
      <c r="NTH108" s="298"/>
      <c r="NTI108" s="298"/>
      <c r="NTJ108" s="298"/>
      <c r="NTK108" s="298"/>
      <c r="NTL108" s="298"/>
      <c r="NTM108" s="298"/>
      <c r="NTN108" s="298"/>
      <c r="NTO108" s="298"/>
      <c r="NTP108" s="298"/>
      <c r="NTQ108" s="298"/>
      <c r="NTR108" s="298"/>
      <c r="NTS108" s="298"/>
      <c r="NTT108" s="298"/>
      <c r="NTU108" s="298"/>
      <c r="NTV108" s="298"/>
      <c r="NTW108" s="298"/>
      <c r="NTX108" s="298"/>
      <c r="NTY108" s="298"/>
      <c r="NTZ108" s="298"/>
      <c r="NUA108" s="298"/>
      <c r="NUB108" s="298"/>
      <c r="NUC108" s="298"/>
      <c r="NUD108" s="298"/>
      <c r="NUE108" s="298"/>
      <c r="NUF108" s="298"/>
      <c r="NUG108" s="298"/>
      <c r="NUH108" s="298"/>
      <c r="NUI108" s="298"/>
      <c r="NUJ108" s="298"/>
      <c r="NUK108" s="298"/>
      <c r="NUL108" s="298"/>
      <c r="NUM108" s="298"/>
      <c r="NUN108" s="298"/>
      <c r="NUO108" s="298"/>
      <c r="NUP108" s="298"/>
      <c r="NUQ108" s="298"/>
      <c r="NUR108" s="298"/>
      <c r="NUS108" s="298"/>
      <c r="NUT108" s="298"/>
      <c r="NUU108" s="298"/>
      <c r="NUV108" s="298"/>
      <c r="NUW108" s="298"/>
      <c r="NUX108" s="298"/>
      <c r="NUY108" s="298"/>
      <c r="NUZ108" s="298"/>
      <c r="NVA108" s="298"/>
      <c r="NVB108" s="298"/>
      <c r="NVC108" s="298"/>
      <c r="NVD108" s="298"/>
      <c r="NVE108" s="298"/>
      <c r="NVF108" s="298"/>
      <c r="NVG108" s="298"/>
      <c r="NVH108" s="298"/>
      <c r="NVI108" s="298"/>
      <c r="NVJ108" s="298"/>
      <c r="NVK108" s="298"/>
      <c r="NVL108" s="298"/>
      <c r="NVM108" s="298"/>
      <c r="NVN108" s="298"/>
      <c r="NVO108" s="298"/>
      <c r="NVP108" s="298"/>
      <c r="NVQ108" s="298"/>
      <c r="NVR108" s="298"/>
      <c r="NVS108" s="298"/>
      <c r="NVT108" s="298"/>
      <c r="NVU108" s="298"/>
      <c r="NVV108" s="298"/>
      <c r="NVW108" s="298"/>
      <c r="NVX108" s="298"/>
      <c r="NVY108" s="298"/>
      <c r="NVZ108" s="298"/>
      <c r="NWA108" s="298"/>
      <c r="NWB108" s="298"/>
      <c r="NWC108" s="298"/>
      <c r="NWD108" s="298"/>
      <c r="NWE108" s="298"/>
      <c r="NWF108" s="298"/>
      <c r="NWG108" s="298"/>
      <c r="NWH108" s="298"/>
      <c r="NWI108" s="298"/>
      <c r="NWJ108" s="298"/>
      <c r="NWK108" s="298"/>
      <c r="NWL108" s="298"/>
      <c r="NWM108" s="298"/>
      <c r="NWN108" s="298"/>
      <c r="NWO108" s="298"/>
      <c r="NWP108" s="298"/>
      <c r="NWQ108" s="298"/>
      <c r="NWR108" s="298"/>
      <c r="NWS108" s="298"/>
      <c r="NWT108" s="298"/>
      <c r="NWU108" s="298"/>
      <c r="NWV108" s="298"/>
      <c r="NWW108" s="298"/>
      <c r="NWX108" s="298"/>
      <c r="NWY108" s="298"/>
      <c r="NWZ108" s="298"/>
      <c r="NXA108" s="298"/>
      <c r="NXB108" s="298"/>
      <c r="NXC108" s="298"/>
      <c r="NXD108" s="298"/>
      <c r="NXE108" s="298"/>
      <c r="NXF108" s="298"/>
      <c r="NXG108" s="298"/>
      <c r="NXH108" s="298"/>
      <c r="NXI108" s="298"/>
      <c r="NXJ108" s="298"/>
      <c r="NXK108" s="298"/>
      <c r="NXL108" s="298"/>
      <c r="NXM108" s="298"/>
      <c r="NXN108" s="298"/>
      <c r="NXO108" s="298"/>
      <c r="NXP108" s="298"/>
      <c r="NXQ108" s="298"/>
      <c r="NXR108" s="298"/>
      <c r="NXS108" s="298"/>
      <c r="NXT108" s="298"/>
      <c r="NXU108" s="298"/>
      <c r="NXV108" s="298"/>
      <c r="NXW108" s="298"/>
      <c r="NXX108" s="298"/>
      <c r="NXY108" s="298"/>
      <c r="NXZ108" s="298"/>
      <c r="NYA108" s="298"/>
      <c r="NYB108" s="298"/>
      <c r="NYC108" s="298"/>
      <c r="NYD108" s="298"/>
      <c r="NYE108" s="298"/>
      <c r="NYF108" s="298"/>
      <c r="NYG108" s="298"/>
      <c r="NYH108" s="298"/>
      <c r="NYI108" s="298"/>
      <c r="NYJ108" s="298"/>
      <c r="NYK108" s="298"/>
      <c r="NYL108" s="298"/>
      <c r="NYM108" s="298"/>
      <c r="NYN108" s="298"/>
      <c r="NYO108" s="298"/>
      <c r="NYP108" s="298"/>
      <c r="NYQ108" s="298"/>
      <c r="NYR108" s="298"/>
      <c r="NYS108" s="298"/>
      <c r="NYT108" s="298"/>
      <c r="NYU108" s="298"/>
      <c r="NYV108" s="298"/>
      <c r="NYW108" s="298"/>
      <c r="NYX108" s="298"/>
      <c r="NYY108" s="298"/>
      <c r="NYZ108" s="298"/>
      <c r="NZA108" s="298"/>
      <c r="NZB108" s="298"/>
      <c r="NZC108" s="298"/>
      <c r="NZD108" s="298"/>
      <c r="NZE108" s="298"/>
      <c r="NZF108" s="298"/>
      <c r="NZG108" s="298"/>
      <c r="NZH108" s="298"/>
      <c r="NZI108" s="298"/>
      <c r="NZJ108" s="298"/>
      <c r="NZK108" s="298"/>
      <c r="NZL108" s="298"/>
      <c r="NZM108" s="298"/>
      <c r="NZN108" s="298"/>
      <c r="NZO108" s="298"/>
      <c r="NZP108" s="298"/>
      <c r="NZQ108" s="298"/>
      <c r="NZR108" s="298"/>
      <c r="NZS108" s="298"/>
      <c r="NZT108" s="298"/>
      <c r="NZU108" s="298"/>
      <c r="NZV108" s="298"/>
      <c r="NZW108" s="298"/>
      <c r="NZX108" s="298"/>
      <c r="NZY108" s="298"/>
      <c r="NZZ108" s="298"/>
      <c r="OAA108" s="298"/>
      <c r="OAB108" s="298"/>
      <c r="OAC108" s="298"/>
      <c r="OAD108" s="298"/>
      <c r="OAE108" s="298"/>
      <c r="OAF108" s="298"/>
      <c r="OAG108" s="298"/>
      <c r="OAH108" s="298"/>
      <c r="OAI108" s="298"/>
      <c r="OAJ108" s="298"/>
      <c r="OAK108" s="298"/>
      <c r="OAL108" s="298"/>
      <c r="OAM108" s="298"/>
      <c r="OAN108" s="298"/>
      <c r="OAO108" s="298"/>
      <c r="OAP108" s="298"/>
      <c r="OAQ108" s="298"/>
      <c r="OAR108" s="298"/>
      <c r="OAS108" s="298"/>
      <c r="OAT108" s="298"/>
      <c r="OAU108" s="298"/>
      <c r="OAV108" s="298"/>
      <c r="OAW108" s="298"/>
      <c r="OAX108" s="298"/>
      <c r="OAY108" s="298"/>
      <c r="OAZ108" s="298"/>
      <c r="OBA108" s="298"/>
      <c r="OBB108" s="298"/>
      <c r="OBC108" s="298"/>
      <c r="OBD108" s="298"/>
      <c r="OBE108" s="298"/>
      <c r="OBF108" s="298"/>
      <c r="OBG108" s="298"/>
      <c r="OBH108" s="298"/>
      <c r="OBI108" s="298"/>
      <c r="OBJ108" s="298"/>
      <c r="OBK108" s="298"/>
      <c r="OBL108" s="298"/>
      <c r="OBM108" s="298"/>
      <c r="OBN108" s="298"/>
      <c r="OBO108" s="298"/>
      <c r="OBP108" s="298"/>
      <c r="OBQ108" s="298"/>
      <c r="OBR108" s="298"/>
      <c r="OBS108" s="298"/>
      <c r="OBT108" s="298"/>
      <c r="OBU108" s="298"/>
      <c r="OBV108" s="298"/>
      <c r="OBW108" s="298"/>
      <c r="OBX108" s="298"/>
      <c r="OBY108" s="298"/>
      <c r="OBZ108" s="298"/>
      <c r="OCA108" s="298"/>
      <c r="OCB108" s="298"/>
      <c r="OCC108" s="298"/>
      <c r="OCD108" s="298"/>
      <c r="OCE108" s="298"/>
      <c r="OCF108" s="298"/>
      <c r="OCG108" s="298"/>
      <c r="OCH108" s="298"/>
      <c r="OCI108" s="298"/>
      <c r="OCJ108" s="298"/>
      <c r="OCK108" s="298"/>
      <c r="OCL108" s="298"/>
      <c r="OCM108" s="298"/>
      <c r="OCN108" s="298"/>
      <c r="OCO108" s="298"/>
      <c r="OCP108" s="298"/>
      <c r="OCQ108" s="298"/>
      <c r="OCR108" s="298"/>
      <c r="OCS108" s="298"/>
      <c r="OCT108" s="298"/>
      <c r="OCU108" s="298"/>
      <c r="OCV108" s="298"/>
      <c r="OCW108" s="298"/>
      <c r="OCX108" s="298"/>
      <c r="OCY108" s="298"/>
      <c r="OCZ108" s="298"/>
      <c r="ODA108" s="298"/>
      <c r="ODB108" s="298"/>
      <c r="ODC108" s="298"/>
      <c r="ODD108" s="298"/>
      <c r="ODE108" s="298"/>
      <c r="ODF108" s="298"/>
      <c r="ODG108" s="298"/>
      <c r="ODH108" s="298"/>
      <c r="ODI108" s="298"/>
      <c r="ODJ108" s="298"/>
      <c r="ODK108" s="298"/>
      <c r="ODL108" s="298"/>
      <c r="ODM108" s="298"/>
      <c r="ODN108" s="298"/>
      <c r="ODO108" s="298"/>
      <c r="ODP108" s="298"/>
      <c r="ODQ108" s="298"/>
      <c r="ODR108" s="298"/>
      <c r="ODS108" s="298"/>
      <c r="ODT108" s="298"/>
      <c r="ODU108" s="298"/>
      <c r="ODV108" s="298"/>
      <c r="ODW108" s="298"/>
      <c r="ODX108" s="298"/>
      <c r="ODY108" s="298"/>
      <c r="ODZ108" s="298"/>
      <c r="OEA108" s="298"/>
      <c r="OEB108" s="298"/>
      <c r="OEC108" s="298"/>
      <c r="OED108" s="298"/>
      <c r="OEE108" s="298"/>
      <c r="OEF108" s="298"/>
      <c r="OEG108" s="298"/>
      <c r="OEH108" s="298"/>
      <c r="OEI108" s="298"/>
      <c r="OEJ108" s="298"/>
      <c r="OEK108" s="298"/>
      <c r="OEL108" s="298"/>
      <c r="OEM108" s="298"/>
      <c r="OEN108" s="298"/>
      <c r="OEO108" s="298"/>
      <c r="OEP108" s="298"/>
      <c r="OEQ108" s="298"/>
      <c r="OER108" s="298"/>
      <c r="OES108" s="298"/>
      <c r="OET108" s="298"/>
      <c r="OEU108" s="298"/>
      <c r="OEV108" s="298"/>
      <c r="OEW108" s="298"/>
      <c r="OEX108" s="298"/>
      <c r="OEY108" s="298"/>
      <c r="OEZ108" s="298"/>
      <c r="OFA108" s="298"/>
      <c r="OFB108" s="298"/>
      <c r="OFC108" s="298"/>
      <c r="OFD108" s="298"/>
      <c r="OFE108" s="298"/>
      <c r="OFF108" s="298"/>
      <c r="OFG108" s="298"/>
      <c r="OFH108" s="298"/>
      <c r="OFI108" s="298"/>
      <c r="OFJ108" s="298"/>
      <c r="OFK108" s="298"/>
      <c r="OFL108" s="298"/>
      <c r="OFM108" s="298"/>
      <c r="OFN108" s="298"/>
      <c r="OFO108" s="298"/>
      <c r="OFP108" s="298"/>
      <c r="OFQ108" s="298"/>
      <c r="OFR108" s="298"/>
      <c r="OFS108" s="298"/>
      <c r="OFT108" s="298"/>
      <c r="OFU108" s="298"/>
      <c r="OFV108" s="298"/>
      <c r="OFW108" s="298"/>
      <c r="OFX108" s="298"/>
      <c r="OFY108" s="298"/>
      <c r="OFZ108" s="298"/>
      <c r="OGA108" s="298"/>
      <c r="OGB108" s="298"/>
      <c r="OGC108" s="298"/>
      <c r="OGD108" s="298"/>
      <c r="OGE108" s="298"/>
      <c r="OGF108" s="298"/>
      <c r="OGG108" s="298"/>
      <c r="OGH108" s="298"/>
      <c r="OGI108" s="298"/>
      <c r="OGJ108" s="298"/>
      <c r="OGK108" s="298"/>
      <c r="OGL108" s="298"/>
      <c r="OGM108" s="298"/>
      <c r="OGN108" s="298"/>
      <c r="OGO108" s="298"/>
      <c r="OGP108" s="298"/>
      <c r="OGQ108" s="298"/>
      <c r="OGR108" s="298"/>
      <c r="OGS108" s="298"/>
      <c r="OGT108" s="298"/>
      <c r="OGU108" s="298"/>
      <c r="OGV108" s="298"/>
      <c r="OGW108" s="298"/>
      <c r="OGX108" s="298"/>
      <c r="OGY108" s="298"/>
      <c r="OGZ108" s="298"/>
      <c r="OHA108" s="298"/>
      <c r="OHB108" s="298"/>
      <c r="OHC108" s="298"/>
      <c r="OHD108" s="298"/>
      <c r="OHE108" s="298"/>
      <c r="OHF108" s="298"/>
      <c r="OHG108" s="298"/>
      <c r="OHH108" s="298"/>
      <c r="OHI108" s="298"/>
      <c r="OHJ108" s="298"/>
      <c r="OHK108" s="298"/>
      <c r="OHL108" s="298"/>
      <c r="OHM108" s="298"/>
      <c r="OHN108" s="298"/>
      <c r="OHO108" s="298"/>
      <c r="OHP108" s="298"/>
      <c r="OHQ108" s="298"/>
      <c r="OHR108" s="298"/>
      <c r="OHS108" s="298"/>
      <c r="OHT108" s="298"/>
      <c r="OHU108" s="298"/>
      <c r="OHV108" s="298"/>
      <c r="OHW108" s="298"/>
      <c r="OHX108" s="298"/>
      <c r="OHY108" s="298"/>
      <c r="OHZ108" s="298"/>
      <c r="OIA108" s="298"/>
      <c r="OIB108" s="298"/>
      <c r="OIC108" s="298"/>
      <c r="OID108" s="298"/>
      <c r="OIE108" s="298"/>
      <c r="OIF108" s="298"/>
      <c r="OIG108" s="298"/>
      <c r="OIH108" s="298"/>
      <c r="OII108" s="298"/>
      <c r="OIJ108" s="298"/>
      <c r="OIK108" s="298"/>
      <c r="OIL108" s="298"/>
      <c r="OIM108" s="298"/>
      <c r="OIN108" s="298"/>
      <c r="OIO108" s="298"/>
      <c r="OIP108" s="298"/>
      <c r="OIQ108" s="298"/>
      <c r="OIR108" s="298"/>
      <c r="OIS108" s="298"/>
      <c r="OIT108" s="298"/>
      <c r="OIU108" s="298"/>
      <c r="OIV108" s="298"/>
      <c r="OIW108" s="298"/>
      <c r="OIX108" s="298"/>
      <c r="OIY108" s="298"/>
      <c r="OIZ108" s="298"/>
      <c r="OJA108" s="298"/>
      <c r="OJB108" s="298"/>
      <c r="OJC108" s="298"/>
      <c r="OJD108" s="298"/>
      <c r="OJE108" s="298"/>
      <c r="OJF108" s="298"/>
      <c r="OJG108" s="298"/>
      <c r="OJH108" s="298"/>
      <c r="OJI108" s="298"/>
      <c r="OJJ108" s="298"/>
      <c r="OJK108" s="298"/>
      <c r="OJL108" s="298"/>
      <c r="OJM108" s="298"/>
      <c r="OJN108" s="298"/>
      <c r="OJO108" s="298"/>
      <c r="OJP108" s="298"/>
      <c r="OJQ108" s="298"/>
      <c r="OJR108" s="298"/>
      <c r="OJS108" s="298"/>
      <c r="OJT108" s="298"/>
      <c r="OJU108" s="298"/>
      <c r="OJV108" s="298"/>
      <c r="OJW108" s="298"/>
      <c r="OJX108" s="298"/>
      <c r="OJY108" s="298"/>
      <c r="OJZ108" s="298"/>
      <c r="OKA108" s="298"/>
      <c r="OKB108" s="298"/>
      <c r="OKC108" s="298"/>
      <c r="OKD108" s="298"/>
      <c r="OKE108" s="298"/>
      <c r="OKF108" s="298"/>
      <c r="OKG108" s="298"/>
      <c r="OKH108" s="298"/>
      <c r="OKI108" s="298"/>
      <c r="OKJ108" s="298"/>
      <c r="OKK108" s="298"/>
      <c r="OKL108" s="298"/>
      <c r="OKM108" s="298"/>
      <c r="OKN108" s="298"/>
      <c r="OKO108" s="298"/>
      <c r="OKP108" s="298"/>
      <c r="OKQ108" s="298"/>
      <c r="OKR108" s="298"/>
      <c r="OKS108" s="298"/>
      <c r="OKT108" s="298"/>
      <c r="OKU108" s="298"/>
      <c r="OKV108" s="298"/>
      <c r="OKW108" s="298"/>
      <c r="OKX108" s="298"/>
      <c r="OKY108" s="298"/>
      <c r="OKZ108" s="298"/>
      <c r="OLA108" s="298"/>
      <c r="OLB108" s="298"/>
      <c r="OLC108" s="298"/>
      <c r="OLD108" s="298"/>
      <c r="OLE108" s="298"/>
      <c r="OLF108" s="298"/>
      <c r="OLG108" s="298"/>
      <c r="OLH108" s="298"/>
      <c r="OLI108" s="298"/>
      <c r="OLJ108" s="298"/>
      <c r="OLK108" s="298"/>
      <c r="OLL108" s="298"/>
      <c r="OLM108" s="298"/>
      <c r="OLN108" s="298"/>
      <c r="OLO108" s="298"/>
      <c r="OLP108" s="298"/>
      <c r="OLQ108" s="298"/>
      <c r="OLR108" s="298"/>
      <c r="OLS108" s="298"/>
      <c r="OLT108" s="298"/>
      <c r="OLU108" s="298"/>
      <c r="OLV108" s="298"/>
      <c r="OLW108" s="298"/>
      <c r="OLX108" s="298"/>
      <c r="OLY108" s="298"/>
      <c r="OLZ108" s="298"/>
      <c r="OMA108" s="298"/>
      <c r="OMB108" s="298"/>
      <c r="OMC108" s="298"/>
      <c r="OMD108" s="298"/>
      <c r="OME108" s="298"/>
      <c r="OMF108" s="298"/>
      <c r="OMG108" s="298"/>
      <c r="OMH108" s="298"/>
      <c r="OMI108" s="298"/>
      <c r="OMJ108" s="298"/>
      <c r="OMK108" s="298"/>
      <c r="OML108" s="298"/>
      <c r="OMM108" s="298"/>
      <c r="OMN108" s="298"/>
      <c r="OMO108" s="298"/>
      <c r="OMP108" s="298"/>
      <c r="OMQ108" s="298"/>
      <c r="OMR108" s="298"/>
      <c r="OMS108" s="298"/>
      <c r="OMT108" s="298"/>
      <c r="OMU108" s="298"/>
      <c r="OMV108" s="298"/>
      <c r="OMW108" s="298"/>
      <c r="OMX108" s="298"/>
      <c r="OMY108" s="298"/>
      <c r="OMZ108" s="298"/>
      <c r="ONA108" s="298"/>
      <c r="ONB108" s="298"/>
      <c r="ONC108" s="298"/>
      <c r="OND108" s="298"/>
      <c r="ONE108" s="298"/>
      <c r="ONF108" s="298"/>
      <c r="ONG108" s="298"/>
      <c r="ONH108" s="298"/>
      <c r="ONI108" s="298"/>
      <c r="ONJ108" s="298"/>
      <c r="ONK108" s="298"/>
      <c r="ONL108" s="298"/>
      <c r="ONM108" s="298"/>
      <c r="ONN108" s="298"/>
      <c r="ONO108" s="298"/>
      <c r="ONP108" s="298"/>
      <c r="ONQ108" s="298"/>
      <c r="ONR108" s="298"/>
      <c r="ONS108" s="298"/>
      <c r="ONT108" s="298"/>
      <c r="ONU108" s="298"/>
      <c r="ONV108" s="298"/>
      <c r="ONW108" s="298"/>
      <c r="ONX108" s="298"/>
      <c r="ONY108" s="298"/>
      <c r="ONZ108" s="298"/>
      <c r="OOA108" s="298"/>
      <c r="OOB108" s="298"/>
      <c r="OOC108" s="298"/>
      <c r="OOD108" s="298"/>
      <c r="OOE108" s="298"/>
      <c r="OOF108" s="298"/>
      <c r="OOG108" s="298"/>
      <c r="OOH108" s="298"/>
      <c r="OOI108" s="298"/>
      <c r="OOJ108" s="298"/>
      <c r="OOK108" s="298"/>
      <c r="OOL108" s="298"/>
      <c r="OOM108" s="298"/>
      <c r="OON108" s="298"/>
      <c r="OOO108" s="298"/>
      <c r="OOP108" s="298"/>
      <c r="OOQ108" s="298"/>
      <c r="OOR108" s="298"/>
      <c r="OOS108" s="298"/>
      <c r="OOT108" s="298"/>
      <c r="OOU108" s="298"/>
      <c r="OOV108" s="298"/>
      <c r="OOW108" s="298"/>
      <c r="OOX108" s="298"/>
      <c r="OOY108" s="298"/>
      <c r="OOZ108" s="298"/>
      <c r="OPA108" s="298"/>
      <c r="OPB108" s="298"/>
      <c r="OPC108" s="298"/>
      <c r="OPD108" s="298"/>
      <c r="OPE108" s="298"/>
      <c r="OPF108" s="298"/>
      <c r="OPG108" s="298"/>
      <c r="OPH108" s="298"/>
      <c r="OPI108" s="298"/>
      <c r="OPJ108" s="298"/>
      <c r="OPK108" s="298"/>
      <c r="OPL108" s="298"/>
      <c r="OPM108" s="298"/>
      <c r="OPN108" s="298"/>
      <c r="OPO108" s="298"/>
      <c r="OPP108" s="298"/>
      <c r="OPQ108" s="298"/>
      <c r="OPR108" s="298"/>
      <c r="OPS108" s="298"/>
      <c r="OPT108" s="298"/>
      <c r="OPU108" s="298"/>
      <c r="OPV108" s="298"/>
      <c r="OPW108" s="298"/>
      <c r="OPX108" s="298"/>
      <c r="OPY108" s="298"/>
      <c r="OPZ108" s="298"/>
      <c r="OQA108" s="298"/>
      <c r="OQB108" s="298"/>
      <c r="OQC108" s="298"/>
      <c r="OQD108" s="298"/>
      <c r="OQE108" s="298"/>
      <c r="OQF108" s="298"/>
      <c r="OQG108" s="298"/>
      <c r="OQH108" s="298"/>
      <c r="OQI108" s="298"/>
      <c r="OQJ108" s="298"/>
      <c r="OQK108" s="298"/>
      <c r="OQL108" s="298"/>
      <c r="OQM108" s="298"/>
      <c r="OQN108" s="298"/>
      <c r="OQO108" s="298"/>
      <c r="OQP108" s="298"/>
      <c r="OQQ108" s="298"/>
      <c r="OQR108" s="298"/>
      <c r="OQS108" s="298"/>
      <c r="OQT108" s="298"/>
      <c r="OQU108" s="298"/>
      <c r="OQV108" s="298"/>
      <c r="OQW108" s="298"/>
      <c r="OQX108" s="298"/>
      <c r="OQY108" s="298"/>
      <c r="OQZ108" s="298"/>
      <c r="ORA108" s="298"/>
      <c r="ORB108" s="298"/>
      <c r="ORC108" s="298"/>
      <c r="ORD108" s="298"/>
      <c r="ORE108" s="298"/>
      <c r="ORF108" s="298"/>
      <c r="ORG108" s="298"/>
      <c r="ORH108" s="298"/>
      <c r="ORI108" s="298"/>
      <c r="ORJ108" s="298"/>
      <c r="ORK108" s="298"/>
      <c r="ORL108" s="298"/>
      <c r="ORM108" s="298"/>
      <c r="ORN108" s="298"/>
      <c r="ORO108" s="298"/>
      <c r="ORP108" s="298"/>
      <c r="ORQ108" s="298"/>
      <c r="ORR108" s="298"/>
      <c r="ORS108" s="298"/>
      <c r="ORT108" s="298"/>
      <c r="ORU108" s="298"/>
      <c r="ORV108" s="298"/>
      <c r="ORW108" s="298"/>
      <c r="ORX108" s="298"/>
      <c r="ORY108" s="298"/>
      <c r="ORZ108" s="298"/>
      <c r="OSA108" s="298"/>
      <c r="OSB108" s="298"/>
      <c r="OSC108" s="298"/>
      <c r="OSD108" s="298"/>
      <c r="OSE108" s="298"/>
      <c r="OSF108" s="298"/>
      <c r="OSG108" s="298"/>
      <c r="OSH108" s="298"/>
      <c r="OSI108" s="298"/>
      <c r="OSJ108" s="298"/>
      <c r="OSK108" s="298"/>
      <c r="OSL108" s="298"/>
      <c r="OSM108" s="298"/>
      <c r="OSN108" s="298"/>
      <c r="OSO108" s="298"/>
      <c r="OSP108" s="298"/>
      <c r="OSQ108" s="298"/>
      <c r="OSR108" s="298"/>
      <c r="OSS108" s="298"/>
      <c r="OST108" s="298"/>
      <c r="OSU108" s="298"/>
      <c r="OSV108" s="298"/>
      <c r="OSW108" s="298"/>
      <c r="OSX108" s="298"/>
      <c r="OSY108" s="298"/>
      <c r="OSZ108" s="298"/>
      <c r="OTA108" s="298"/>
      <c r="OTB108" s="298"/>
      <c r="OTC108" s="298"/>
      <c r="OTD108" s="298"/>
      <c r="OTE108" s="298"/>
      <c r="OTF108" s="298"/>
      <c r="OTG108" s="298"/>
      <c r="OTH108" s="298"/>
      <c r="OTI108" s="298"/>
      <c r="OTJ108" s="298"/>
      <c r="OTK108" s="298"/>
      <c r="OTL108" s="298"/>
      <c r="OTM108" s="298"/>
      <c r="OTN108" s="298"/>
      <c r="OTO108" s="298"/>
      <c r="OTP108" s="298"/>
      <c r="OTQ108" s="298"/>
      <c r="OTR108" s="298"/>
      <c r="OTS108" s="298"/>
      <c r="OTT108" s="298"/>
      <c r="OTU108" s="298"/>
      <c r="OTV108" s="298"/>
      <c r="OTW108" s="298"/>
      <c r="OTX108" s="298"/>
      <c r="OTY108" s="298"/>
      <c r="OTZ108" s="298"/>
      <c r="OUA108" s="298"/>
      <c r="OUB108" s="298"/>
      <c r="OUC108" s="298"/>
      <c r="OUD108" s="298"/>
      <c r="OUE108" s="298"/>
      <c r="OUF108" s="298"/>
      <c r="OUG108" s="298"/>
      <c r="OUH108" s="298"/>
      <c r="OUI108" s="298"/>
      <c r="OUJ108" s="298"/>
      <c r="OUK108" s="298"/>
      <c r="OUL108" s="298"/>
      <c r="OUM108" s="298"/>
      <c r="OUN108" s="298"/>
      <c r="OUO108" s="298"/>
      <c r="OUP108" s="298"/>
      <c r="OUQ108" s="298"/>
      <c r="OUR108" s="298"/>
      <c r="OUS108" s="298"/>
      <c r="OUT108" s="298"/>
      <c r="OUU108" s="298"/>
      <c r="OUV108" s="298"/>
      <c r="OUW108" s="298"/>
      <c r="OUX108" s="298"/>
      <c r="OUY108" s="298"/>
      <c r="OUZ108" s="298"/>
      <c r="OVA108" s="298"/>
      <c r="OVB108" s="298"/>
      <c r="OVC108" s="298"/>
      <c r="OVD108" s="298"/>
      <c r="OVE108" s="298"/>
      <c r="OVF108" s="298"/>
      <c r="OVG108" s="298"/>
      <c r="OVH108" s="298"/>
      <c r="OVI108" s="298"/>
      <c r="OVJ108" s="298"/>
      <c r="OVK108" s="298"/>
      <c r="OVL108" s="298"/>
      <c r="OVM108" s="298"/>
      <c r="OVN108" s="298"/>
      <c r="OVO108" s="298"/>
      <c r="OVP108" s="298"/>
      <c r="OVQ108" s="298"/>
      <c r="OVR108" s="298"/>
      <c r="OVS108" s="298"/>
      <c r="OVT108" s="298"/>
      <c r="OVU108" s="298"/>
      <c r="OVV108" s="298"/>
      <c r="OVW108" s="298"/>
      <c r="OVX108" s="298"/>
      <c r="OVY108" s="298"/>
      <c r="OVZ108" s="298"/>
      <c r="OWA108" s="298"/>
      <c r="OWB108" s="298"/>
      <c r="OWC108" s="298"/>
      <c r="OWD108" s="298"/>
      <c r="OWE108" s="298"/>
      <c r="OWF108" s="298"/>
      <c r="OWG108" s="298"/>
      <c r="OWH108" s="298"/>
      <c r="OWI108" s="298"/>
      <c r="OWJ108" s="298"/>
      <c r="OWK108" s="298"/>
      <c r="OWL108" s="298"/>
      <c r="OWM108" s="298"/>
      <c r="OWN108" s="298"/>
      <c r="OWO108" s="298"/>
      <c r="OWP108" s="298"/>
      <c r="OWQ108" s="298"/>
      <c r="OWR108" s="298"/>
      <c r="OWS108" s="298"/>
      <c r="OWT108" s="298"/>
      <c r="OWU108" s="298"/>
      <c r="OWV108" s="298"/>
      <c r="OWW108" s="298"/>
      <c r="OWX108" s="298"/>
      <c r="OWY108" s="298"/>
      <c r="OWZ108" s="298"/>
      <c r="OXA108" s="298"/>
      <c r="OXB108" s="298"/>
      <c r="OXC108" s="298"/>
      <c r="OXD108" s="298"/>
      <c r="OXE108" s="298"/>
      <c r="OXF108" s="298"/>
      <c r="OXG108" s="298"/>
      <c r="OXH108" s="298"/>
      <c r="OXI108" s="298"/>
      <c r="OXJ108" s="298"/>
      <c r="OXK108" s="298"/>
      <c r="OXL108" s="298"/>
      <c r="OXM108" s="298"/>
      <c r="OXN108" s="298"/>
      <c r="OXO108" s="298"/>
      <c r="OXP108" s="298"/>
      <c r="OXQ108" s="298"/>
      <c r="OXR108" s="298"/>
      <c r="OXS108" s="298"/>
      <c r="OXT108" s="298"/>
      <c r="OXU108" s="298"/>
      <c r="OXV108" s="298"/>
      <c r="OXW108" s="298"/>
      <c r="OXX108" s="298"/>
      <c r="OXY108" s="298"/>
      <c r="OXZ108" s="298"/>
      <c r="OYA108" s="298"/>
      <c r="OYB108" s="298"/>
      <c r="OYC108" s="298"/>
      <c r="OYD108" s="298"/>
      <c r="OYE108" s="298"/>
      <c r="OYF108" s="298"/>
      <c r="OYG108" s="298"/>
      <c r="OYH108" s="298"/>
      <c r="OYI108" s="298"/>
      <c r="OYJ108" s="298"/>
      <c r="OYK108" s="298"/>
      <c r="OYL108" s="298"/>
      <c r="OYM108" s="298"/>
      <c r="OYN108" s="298"/>
      <c r="OYO108" s="298"/>
      <c r="OYP108" s="298"/>
      <c r="OYQ108" s="298"/>
      <c r="OYR108" s="298"/>
      <c r="OYS108" s="298"/>
      <c r="OYT108" s="298"/>
      <c r="OYU108" s="298"/>
      <c r="OYV108" s="298"/>
      <c r="OYW108" s="298"/>
      <c r="OYX108" s="298"/>
      <c r="OYY108" s="298"/>
      <c r="OYZ108" s="298"/>
      <c r="OZA108" s="298"/>
      <c r="OZB108" s="298"/>
      <c r="OZC108" s="298"/>
      <c r="OZD108" s="298"/>
      <c r="OZE108" s="298"/>
      <c r="OZF108" s="298"/>
      <c r="OZG108" s="298"/>
      <c r="OZH108" s="298"/>
      <c r="OZI108" s="298"/>
      <c r="OZJ108" s="298"/>
      <c r="OZK108" s="298"/>
      <c r="OZL108" s="298"/>
      <c r="OZM108" s="298"/>
      <c r="OZN108" s="298"/>
      <c r="OZO108" s="298"/>
      <c r="OZP108" s="298"/>
      <c r="OZQ108" s="298"/>
      <c r="OZR108" s="298"/>
      <c r="OZS108" s="298"/>
      <c r="OZT108" s="298"/>
      <c r="OZU108" s="298"/>
      <c r="OZV108" s="298"/>
      <c r="OZW108" s="298"/>
      <c r="OZX108" s="298"/>
      <c r="OZY108" s="298"/>
      <c r="OZZ108" s="298"/>
      <c r="PAA108" s="298"/>
      <c r="PAB108" s="298"/>
      <c r="PAC108" s="298"/>
      <c r="PAD108" s="298"/>
      <c r="PAE108" s="298"/>
      <c r="PAF108" s="298"/>
      <c r="PAG108" s="298"/>
      <c r="PAH108" s="298"/>
      <c r="PAI108" s="298"/>
      <c r="PAJ108" s="298"/>
      <c r="PAK108" s="298"/>
      <c r="PAL108" s="298"/>
      <c r="PAM108" s="298"/>
      <c r="PAN108" s="298"/>
      <c r="PAO108" s="298"/>
      <c r="PAP108" s="298"/>
      <c r="PAQ108" s="298"/>
      <c r="PAR108" s="298"/>
      <c r="PAS108" s="298"/>
      <c r="PAT108" s="298"/>
      <c r="PAU108" s="298"/>
      <c r="PAV108" s="298"/>
      <c r="PAW108" s="298"/>
      <c r="PAX108" s="298"/>
      <c r="PAY108" s="298"/>
      <c r="PAZ108" s="298"/>
      <c r="PBA108" s="298"/>
      <c r="PBB108" s="298"/>
      <c r="PBC108" s="298"/>
      <c r="PBD108" s="298"/>
      <c r="PBE108" s="298"/>
      <c r="PBF108" s="298"/>
      <c r="PBG108" s="298"/>
      <c r="PBH108" s="298"/>
      <c r="PBI108" s="298"/>
      <c r="PBJ108" s="298"/>
      <c r="PBK108" s="298"/>
      <c r="PBL108" s="298"/>
      <c r="PBM108" s="298"/>
      <c r="PBN108" s="298"/>
      <c r="PBO108" s="298"/>
      <c r="PBP108" s="298"/>
      <c r="PBQ108" s="298"/>
      <c r="PBR108" s="298"/>
      <c r="PBS108" s="298"/>
      <c r="PBT108" s="298"/>
      <c r="PBU108" s="298"/>
      <c r="PBV108" s="298"/>
      <c r="PBW108" s="298"/>
      <c r="PBX108" s="298"/>
      <c r="PBY108" s="298"/>
      <c r="PBZ108" s="298"/>
      <c r="PCA108" s="298"/>
      <c r="PCB108" s="298"/>
      <c r="PCC108" s="298"/>
      <c r="PCD108" s="298"/>
      <c r="PCE108" s="298"/>
      <c r="PCF108" s="298"/>
      <c r="PCG108" s="298"/>
      <c r="PCH108" s="298"/>
      <c r="PCI108" s="298"/>
      <c r="PCJ108" s="298"/>
      <c r="PCK108" s="298"/>
      <c r="PCL108" s="298"/>
      <c r="PCM108" s="298"/>
      <c r="PCN108" s="298"/>
      <c r="PCO108" s="298"/>
      <c r="PCP108" s="298"/>
      <c r="PCQ108" s="298"/>
      <c r="PCR108" s="298"/>
      <c r="PCS108" s="298"/>
      <c r="PCT108" s="298"/>
      <c r="PCU108" s="298"/>
      <c r="PCV108" s="298"/>
      <c r="PCW108" s="298"/>
      <c r="PCX108" s="298"/>
      <c r="PCY108" s="298"/>
      <c r="PCZ108" s="298"/>
      <c r="PDA108" s="298"/>
      <c r="PDB108" s="298"/>
      <c r="PDC108" s="298"/>
      <c r="PDD108" s="298"/>
      <c r="PDE108" s="298"/>
      <c r="PDF108" s="298"/>
      <c r="PDG108" s="298"/>
      <c r="PDH108" s="298"/>
      <c r="PDI108" s="298"/>
      <c r="PDJ108" s="298"/>
      <c r="PDK108" s="298"/>
      <c r="PDL108" s="298"/>
      <c r="PDM108" s="298"/>
      <c r="PDN108" s="298"/>
      <c r="PDO108" s="298"/>
      <c r="PDP108" s="298"/>
      <c r="PDQ108" s="298"/>
      <c r="PDR108" s="298"/>
      <c r="PDS108" s="298"/>
      <c r="PDT108" s="298"/>
      <c r="PDU108" s="298"/>
      <c r="PDV108" s="298"/>
      <c r="PDW108" s="298"/>
      <c r="PDX108" s="298"/>
      <c r="PDY108" s="298"/>
      <c r="PDZ108" s="298"/>
      <c r="PEA108" s="298"/>
      <c r="PEB108" s="298"/>
      <c r="PEC108" s="298"/>
      <c r="PED108" s="298"/>
      <c r="PEE108" s="298"/>
      <c r="PEF108" s="298"/>
      <c r="PEG108" s="298"/>
      <c r="PEH108" s="298"/>
      <c r="PEI108" s="298"/>
      <c r="PEJ108" s="298"/>
      <c r="PEK108" s="298"/>
      <c r="PEL108" s="298"/>
      <c r="PEM108" s="298"/>
      <c r="PEN108" s="298"/>
      <c r="PEO108" s="298"/>
      <c r="PEP108" s="298"/>
      <c r="PEQ108" s="298"/>
      <c r="PER108" s="298"/>
      <c r="PES108" s="298"/>
      <c r="PET108" s="298"/>
      <c r="PEU108" s="298"/>
      <c r="PEV108" s="298"/>
      <c r="PEW108" s="298"/>
      <c r="PEX108" s="298"/>
      <c r="PEY108" s="298"/>
      <c r="PEZ108" s="298"/>
      <c r="PFA108" s="298"/>
      <c r="PFB108" s="298"/>
      <c r="PFC108" s="298"/>
      <c r="PFD108" s="298"/>
      <c r="PFE108" s="298"/>
      <c r="PFF108" s="298"/>
      <c r="PFG108" s="298"/>
      <c r="PFH108" s="298"/>
      <c r="PFI108" s="298"/>
      <c r="PFJ108" s="298"/>
      <c r="PFK108" s="298"/>
      <c r="PFL108" s="298"/>
      <c r="PFM108" s="298"/>
      <c r="PFN108" s="298"/>
      <c r="PFO108" s="298"/>
      <c r="PFP108" s="298"/>
      <c r="PFQ108" s="298"/>
      <c r="PFR108" s="298"/>
      <c r="PFS108" s="298"/>
      <c r="PFT108" s="298"/>
      <c r="PFU108" s="298"/>
      <c r="PFV108" s="298"/>
      <c r="PFW108" s="298"/>
      <c r="PFX108" s="298"/>
      <c r="PFY108" s="298"/>
      <c r="PFZ108" s="298"/>
      <c r="PGA108" s="298"/>
      <c r="PGB108" s="298"/>
      <c r="PGC108" s="298"/>
      <c r="PGD108" s="298"/>
      <c r="PGE108" s="298"/>
      <c r="PGF108" s="298"/>
      <c r="PGG108" s="298"/>
      <c r="PGH108" s="298"/>
      <c r="PGI108" s="298"/>
      <c r="PGJ108" s="298"/>
      <c r="PGK108" s="298"/>
      <c r="PGL108" s="298"/>
      <c r="PGM108" s="298"/>
      <c r="PGN108" s="298"/>
      <c r="PGO108" s="298"/>
      <c r="PGP108" s="298"/>
      <c r="PGQ108" s="298"/>
      <c r="PGR108" s="298"/>
      <c r="PGS108" s="298"/>
      <c r="PGT108" s="298"/>
      <c r="PGU108" s="298"/>
      <c r="PGV108" s="298"/>
      <c r="PGW108" s="298"/>
      <c r="PGX108" s="298"/>
      <c r="PGY108" s="298"/>
      <c r="PGZ108" s="298"/>
      <c r="PHA108" s="298"/>
      <c r="PHB108" s="298"/>
      <c r="PHC108" s="298"/>
      <c r="PHD108" s="298"/>
      <c r="PHE108" s="298"/>
      <c r="PHF108" s="298"/>
      <c r="PHG108" s="298"/>
      <c r="PHH108" s="298"/>
      <c r="PHI108" s="298"/>
      <c r="PHJ108" s="298"/>
      <c r="PHK108" s="298"/>
      <c r="PHL108" s="298"/>
      <c r="PHM108" s="298"/>
      <c r="PHN108" s="298"/>
      <c r="PHO108" s="298"/>
      <c r="PHP108" s="298"/>
      <c r="PHQ108" s="298"/>
      <c r="PHR108" s="298"/>
      <c r="PHS108" s="298"/>
      <c r="PHT108" s="298"/>
      <c r="PHU108" s="298"/>
      <c r="PHV108" s="298"/>
      <c r="PHW108" s="298"/>
      <c r="PHX108" s="298"/>
      <c r="PHY108" s="298"/>
      <c r="PHZ108" s="298"/>
      <c r="PIA108" s="298"/>
      <c r="PIB108" s="298"/>
      <c r="PIC108" s="298"/>
      <c r="PID108" s="298"/>
      <c r="PIE108" s="298"/>
      <c r="PIF108" s="298"/>
      <c r="PIG108" s="298"/>
      <c r="PIH108" s="298"/>
      <c r="PII108" s="298"/>
      <c r="PIJ108" s="298"/>
      <c r="PIK108" s="298"/>
      <c r="PIL108" s="298"/>
      <c r="PIM108" s="298"/>
      <c r="PIN108" s="298"/>
      <c r="PIO108" s="298"/>
      <c r="PIP108" s="298"/>
      <c r="PIQ108" s="298"/>
      <c r="PIR108" s="298"/>
      <c r="PIS108" s="298"/>
      <c r="PIT108" s="298"/>
      <c r="PIU108" s="298"/>
      <c r="PIV108" s="298"/>
      <c r="PIW108" s="298"/>
      <c r="PIX108" s="298"/>
      <c r="PIY108" s="298"/>
      <c r="PIZ108" s="298"/>
      <c r="PJA108" s="298"/>
      <c r="PJB108" s="298"/>
      <c r="PJC108" s="298"/>
      <c r="PJD108" s="298"/>
      <c r="PJE108" s="298"/>
      <c r="PJF108" s="298"/>
      <c r="PJG108" s="298"/>
      <c r="PJH108" s="298"/>
      <c r="PJI108" s="298"/>
      <c r="PJJ108" s="298"/>
      <c r="PJK108" s="298"/>
      <c r="PJL108" s="298"/>
      <c r="PJM108" s="298"/>
      <c r="PJN108" s="298"/>
      <c r="PJO108" s="298"/>
      <c r="PJP108" s="298"/>
      <c r="PJQ108" s="298"/>
      <c r="PJR108" s="298"/>
      <c r="PJS108" s="298"/>
      <c r="PJT108" s="298"/>
      <c r="PJU108" s="298"/>
      <c r="PJV108" s="298"/>
      <c r="PJW108" s="298"/>
      <c r="PJX108" s="298"/>
      <c r="PJY108" s="298"/>
      <c r="PJZ108" s="298"/>
      <c r="PKA108" s="298"/>
      <c r="PKB108" s="298"/>
      <c r="PKC108" s="298"/>
      <c r="PKD108" s="298"/>
      <c r="PKE108" s="298"/>
      <c r="PKF108" s="298"/>
      <c r="PKG108" s="298"/>
      <c r="PKH108" s="298"/>
      <c r="PKI108" s="298"/>
      <c r="PKJ108" s="298"/>
      <c r="PKK108" s="298"/>
      <c r="PKL108" s="298"/>
      <c r="PKM108" s="298"/>
      <c r="PKN108" s="298"/>
      <c r="PKO108" s="298"/>
      <c r="PKP108" s="298"/>
      <c r="PKQ108" s="298"/>
      <c r="PKR108" s="298"/>
      <c r="PKS108" s="298"/>
      <c r="PKT108" s="298"/>
      <c r="PKU108" s="298"/>
      <c r="PKV108" s="298"/>
      <c r="PKW108" s="298"/>
      <c r="PKX108" s="298"/>
      <c r="PKY108" s="298"/>
      <c r="PKZ108" s="298"/>
      <c r="PLA108" s="298"/>
      <c r="PLB108" s="298"/>
      <c r="PLC108" s="298"/>
      <c r="PLD108" s="298"/>
      <c r="PLE108" s="298"/>
      <c r="PLF108" s="298"/>
      <c r="PLG108" s="298"/>
      <c r="PLH108" s="298"/>
      <c r="PLI108" s="298"/>
      <c r="PLJ108" s="298"/>
      <c r="PLK108" s="298"/>
      <c r="PLL108" s="298"/>
      <c r="PLM108" s="298"/>
      <c r="PLN108" s="298"/>
      <c r="PLO108" s="298"/>
      <c r="PLP108" s="298"/>
      <c r="PLQ108" s="298"/>
      <c r="PLR108" s="298"/>
      <c r="PLS108" s="298"/>
      <c r="PLT108" s="298"/>
      <c r="PLU108" s="298"/>
      <c r="PLV108" s="298"/>
      <c r="PLW108" s="298"/>
      <c r="PLX108" s="298"/>
      <c r="PLY108" s="298"/>
      <c r="PLZ108" s="298"/>
      <c r="PMA108" s="298"/>
      <c r="PMB108" s="298"/>
      <c r="PMC108" s="298"/>
      <c r="PMD108" s="298"/>
      <c r="PME108" s="298"/>
      <c r="PMF108" s="298"/>
      <c r="PMG108" s="298"/>
      <c r="PMH108" s="298"/>
      <c r="PMI108" s="298"/>
      <c r="PMJ108" s="298"/>
      <c r="PMK108" s="298"/>
      <c r="PML108" s="298"/>
      <c r="PMM108" s="298"/>
      <c r="PMN108" s="298"/>
      <c r="PMO108" s="298"/>
      <c r="PMP108" s="298"/>
      <c r="PMQ108" s="298"/>
      <c r="PMR108" s="298"/>
      <c r="PMS108" s="298"/>
      <c r="PMT108" s="298"/>
      <c r="PMU108" s="298"/>
      <c r="PMV108" s="298"/>
      <c r="PMW108" s="298"/>
      <c r="PMX108" s="298"/>
      <c r="PMY108" s="298"/>
      <c r="PMZ108" s="298"/>
      <c r="PNA108" s="298"/>
      <c r="PNB108" s="298"/>
      <c r="PNC108" s="298"/>
      <c r="PND108" s="298"/>
      <c r="PNE108" s="298"/>
      <c r="PNF108" s="298"/>
      <c r="PNG108" s="298"/>
      <c r="PNH108" s="298"/>
      <c r="PNI108" s="298"/>
      <c r="PNJ108" s="298"/>
      <c r="PNK108" s="298"/>
      <c r="PNL108" s="298"/>
      <c r="PNM108" s="298"/>
      <c r="PNN108" s="298"/>
      <c r="PNO108" s="298"/>
      <c r="PNP108" s="298"/>
      <c r="PNQ108" s="298"/>
      <c r="PNR108" s="298"/>
      <c r="PNS108" s="298"/>
      <c r="PNT108" s="298"/>
      <c r="PNU108" s="298"/>
      <c r="PNV108" s="298"/>
      <c r="PNW108" s="298"/>
      <c r="PNX108" s="298"/>
      <c r="PNY108" s="298"/>
      <c r="PNZ108" s="298"/>
      <c r="POA108" s="298"/>
      <c r="POB108" s="298"/>
      <c r="POC108" s="298"/>
      <c r="POD108" s="298"/>
      <c r="POE108" s="298"/>
      <c r="POF108" s="298"/>
      <c r="POG108" s="298"/>
      <c r="POH108" s="298"/>
      <c r="POI108" s="298"/>
      <c r="POJ108" s="298"/>
      <c r="POK108" s="298"/>
      <c r="POL108" s="298"/>
      <c r="POM108" s="298"/>
      <c r="PON108" s="298"/>
      <c r="POO108" s="298"/>
      <c r="POP108" s="298"/>
      <c r="POQ108" s="298"/>
      <c r="POR108" s="298"/>
      <c r="POS108" s="298"/>
      <c r="POT108" s="298"/>
      <c r="POU108" s="298"/>
      <c r="POV108" s="298"/>
      <c r="POW108" s="298"/>
      <c r="POX108" s="298"/>
      <c r="POY108" s="298"/>
      <c r="POZ108" s="298"/>
      <c r="PPA108" s="298"/>
      <c r="PPB108" s="298"/>
      <c r="PPC108" s="298"/>
      <c r="PPD108" s="298"/>
      <c r="PPE108" s="298"/>
      <c r="PPF108" s="298"/>
      <c r="PPG108" s="298"/>
      <c r="PPH108" s="298"/>
      <c r="PPI108" s="298"/>
      <c r="PPJ108" s="298"/>
      <c r="PPK108" s="298"/>
      <c r="PPL108" s="298"/>
      <c r="PPM108" s="298"/>
      <c r="PPN108" s="298"/>
      <c r="PPO108" s="298"/>
      <c r="PPP108" s="298"/>
      <c r="PPQ108" s="298"/>
      <c r="PPR108" s="298"/>
      <c r="PPS108" s="298"/>
      <c r="PPT108" s="298"/>
      <c r="PPU108" s="298"/>
      <c r="PPV108" s="298"/>
      <c r="PPW108" s="298"/>
      <c r="PPX108" s="298"/>
      <c r="PPY108" s="298"/>
      <c r="PPZ108" s="298"/>
      <c r="PQA108" s="298"/>
      <c r="PQB108" s="298"/>
      <c r="PQC108" s="298"/>
      <c r="PQD108" s="298"/>
      <c r="PQE108" s="298"/>
      <c r="PQF108" s="298"/>
      <c r="PQG108" s="298"/>
      <c r="PQH108" s="298"/>
      <c r="PQI108" s="298"/>
      <c r="PQJ108" s="298"/>
      <c r="PQK108" s="298"/>
      <c r="PQL108" s="298"/>
      <c r="PQM108" s="298"/>
      <c r="PQN108" s="298"/>
      <c r="PQO108" s="298"/>
      <c r="PQP108" s="298"/>
      <c r="PQQ108" s="298"/>
      <c r="PQR108" s="298"/>
      <c r="PQS108" s="298"/>
      <c r="PQT108" s="298"/>
      <c r="PQU108" s="298"/>
      <c r="PQV108" s="298"/>
      <c r="PQW108" s="298"/>
      <c r="PQX108" s="298"/>
      <c r="PQY108" s="298"/>
      <c r="PQZ108" s="298"/>
      <c r="PRA108" s="298"/>
      <c r="PRB108" s="298"/>
      <c r="PRC108" s="298"/>
      <c r="PRD108" s="298"/>
      <c r="PRE108" s="298"/>
      <c r="PRF108" s="298"/>
      <c r="PRG108" s="298"/>
      <c r="PRH108" s="298"/>
      <c r="PRI108" s="298"/>
      <c r="PRJ108" s="298"/>
      <c r="PRK108" s="298"/>
      <c r="PRL108" s="298"/>
      <c r="PRM108" s="298"/>
      <c r="PRN108" s="298"/>
      <c r="PRO108" s="298"/>
      <c r="PRP108" s="298"/>
      <c r="PRQ108" s="298"/>
      <c r="PRR108" s="298"/>
      <c r="PRS108" s="298"/>
      <c r="PRT108" s="298"/>
      <c r="PRU108" s="298"/>
      <c r="PRV108" s="298"/>
      <c r="PRW108" s="298"/>
      <c r="PRX108" s="298"/>
      <c r="PRY108" s="298"/>
      <c r="PRZ108" s="298"/>
      <c r="PSA108" s="298"/>
      <c r="PSB108" s="298"/>
      <c r="PSC108" s="298"/>
      <c r="PSD108" s="298"/>
      <c r="PSE108" s="298"/>
      <c r="PSF108" s="298"/>
      <c r="PSG108" s="298"/>
      <c r="PSH108" s="298"/>
      <c r="PSI108" s="298"/>
      <c r="PSJ108" s="298"/>
      <c r="PSK108" s="298"/>
      <c r="PSL108" s="298"/>
      <c r="PSM108" s="298"/>
      <c r="PSN108" s="298"/>
      <c r="PSO108" s="298"/>
      <c r="PSP108" s="298"/>
      <c r="PSQ108" s="298"/>
      <c r="PSR108" s="298"/>
      <c r="PSS108" s="298"/>
      <c r="PST108" s="298"/>
      <c r="PSU108" s="298"/>
      <c r="PSV108" s="298"/>
      <c r="PSW108" s="298"/>
      <c r="PSX108" s="298"/>
      <c r="PSY108" s="298"/>
      <c r="PSZ108" s="298"/>
      <c r="PTA108" s="298"/>
      <c r="PTB108" s="298"/>
      <c r="PTC108" s="298"/>
      <c r="PTD108" s="298"/>
      <c r="PTE108" s="298"/>
      <c r="PTF108" s="298"/>
      <c r="PTG108" s="298"/>
      <c r="PTH108" s="298"/>
      <c r="PTI108" s="298"/>
      <c r="PTJ108" s="298"/>
      <c r="PTK108" s="298"/>
      <c r="PTL108" s="298"/>
      <c r="PTM108" s="298"/>
      <c r="PTN108" s="298"/>
      <c r="PTO108" s="298"/>
      <c r="PTP108" s="298"/>
      <c r="PTQ108" s="298"/>
      <c r="PTR108" s="298"/>
      <c r="PTS108" s="298"/>
      <c r="PTT108" s="298"/>
      <c r="PTU108" s="298"/>
      <c r="PTV108" s="298"/>
      <c r="PTW108" s="298"/>
      <c r="PTX108" s="298"/>
      <c r="PTY108" s="298"/>
      <c r="PTZ108" s="298"/>
      <c r="PUA108" s="298"/>
      <c r="PUB108" s="298"/>
      <c r="PUC108" s="298"/>
      <c r="PUD108" s="298"/>
      <c r="PUE108" s="298"/>
      <c r="PUF108" s="298"/>
      <c r="PUG108" s="298"/>
      <c r="PUH108" s="298"/>
      <c r="PUI108" s="298"/>
      <c r="PUJ108" s="298"/>
      <c r="PUK108" s="298"/>
      <c r="PUL108" s="298"/>
      <c r="PUM108" s="298"/>
      <c r="PUN108" s="298"/>
      <c r="PUO108" s="298"/>
      <c r="PUP108" s="298"/>
      <c r="PUQ108" s="298"/>
      <c r="PUR108" s="298"/>
      <c r="PUS108" s="298"/>
      <c r="PUT108" s="298"/>
      <c r="PUU108" s="298"/>
      <c r="PUV108" s="298"/>
      <c r="PUW108" s="298"/>
      <c r="PUX108" s="298"/>
      <c r="PUY108" s="298"/>
      <c r="PUZ108" s="298"/>
      <c r="PVA108" s="298"/>
      <c r="PVB108" s="298"/>
      <c r="PVC108" s="298"/>
      <c r="PVD108" s="298"/>
      <c r="PVE108" s="298"/>
      <c r="PVF108" s="298"/>
      <c r="PVG108" s="298"/>
      <c r="PVH108" s="298"/>
      <c r="PVI108" s="298"/>
      <c r="PVJ108" s="298"/>
      <c r="PVK108" s="298"/>
      <c r="PVL108" s="298"/>
      <c r="PVM108" s="298"/>
      <c r="PVN108" s="298"/>
      <c r="PVO108" s="298"/>
      <c r="PVP108" s="298"/>
      <c r="PVQ108" s="298"/>
      <c r="PVR108" s="298"/>
      <c r="PVS108" s="298"/>
      <c r="PVT108" s="298"/>
      <c r="PVU108" s="298"/>
      <c r="PVV108" s="298"/>
      <c r="PVW108" s="298"/>
      <c r="PVX108" s="298"/>
      <c r="PVY108" s="298"/>
      <c r="PVZ108" s="298"/>
      <c r="PWA108" s="298"/>
      <c r="PWB108" s="298"/>
      <c r="PWC108" s="298"/>
      <c r="PWD108" s="298"/>
      <c r="PWE108" s="298"/>
      <c r="PWF108" s="298"/>
      <c r="PWG108" s="298"/>
      <c r="PWH108" s="298"/>
      <c r="PWI108" s="298"/>
      <c r="PWJ108" s="298"/>
      <c r="PWK108" s="298"/>
      <c r="PWL108" s="298"/>
      <c r="PWM108" s="298"/>
      <c r="PWN108" s="298"/>
      <c r="PWO108" s="298"/>
      <c r="PWP108" s="298"/>
      <c r="PWQ108" s="298"/>
      <c r="PWR108" s="298"/>
      <c r="PWS108" s="298"/>
      <c r="PWT108" s="298"/>
      <c r="PWU108" s="298"/>
      <c r="PWV108" s="298"/>
      <c r="PWW108" s="298"/>
      <c r="PWX108" s="298"/>
      <c r="PWY108" s="298"/>
      <c r="PWZ108" s="298"/>
      <c r="PXA108" s="298"/>
      <c r="PXB108" s="298"/>
      <c r="PXC108" s="298"/>
      <c r="PXD108" s="298"/>
      <c r="PXE108" s="298"/>
      <c r="PXF108" s="298"/>
      <c r="PXG108" s="298"/>
      <c r="PXH108" s="298"/>
      <c r="PXI108" s="298"/>
      <c r="PXJ108" s="298"/>
      <c r="PXK108" s="298"/>
      <c r="PXL108" s="298"/>
      <c r="PXM108" s="298"/>
      <c r="PXN108" s="298"/>
      <c r="PXO108" s="298"/>
      <c r="PXP108" s="298"/>
      <c r="PXQ108" s="298"/>
      <c r="PXR108" s="298"/>
      <c r="PXS108" s="298"/>
      <c r="PXT108" s="298"/>
      <c r="PXU108" s="298"/>
      <c r="PXV108" s="298"/>
      <c r="PXW108" s="298"/>
      <c r="PXX108" s="298"/>
      <c r="PXY108" s="298"/>
      <c r="PXZ108" s="298"/>
      <c r="PYA108" s="298"/>
      <c r="PYB108" s="298"/>
      <c r="PYC108" s="298"/>
      <c r="PYD108" s="298"/>
      <c r="PYE108" s="298"/>
      <c r="PYF108" s="298"/>
      <c r="PYG108" s="298"/>
      <c r="PYH108" s="298"/>
      <c r="PYI108" s="298"/>
      <c r="PYJ108" s="298"/>
      <c r="PYK108" s="298"/>
      <c r="PYL108" s="298"/>
      <c r="PYM108" s="298"/>
      <c r="PYN108" s="298"/>
      <c r="PYO108" s="298"/>
      <c r="PYP108" s="298"/>
      <c r="PYQ108" s="298"/>
      <c r="PYR108" s="298"/>
      <c r="PYS108" s="298"/>
      <c r="PYT108" s="298"/>
      <c r="PYU108" s="298"/>
      <c r="PYV108" s="298"/>
      <c r="PYW108" s="298"/>
      <c r="PYX108" s="298"/>
      <c r="PYY108" s="298"/>
      <c r="PYZ108" s="298"/>
      <c r="PZA108" s="298"/>
      <c r="PZB108" s="298"/>
      <c r="PZC108" s="298"/>
      <c r="PZD108" s="298"/>
      <c r="PZE108" s="298"/>
      <c r="PZF108" s="298"/>
      <c r="PZG108" s="298"/>
      <c r="PZH108" s="298"/>
      <c r="PZI108" s="298"/>
      <c r="PZJ108" s="298"/>
      <c r="PZK108" s="298"/>
      <c r="PZL108" s="298"/>
      <c r="PZM108" s="298"/>
      <c r="PZN108" s="298"/>
      <c r="PZO108" s="298"/>
      <c r="PZP108" s="298"/>
      <c r="PZQ108" s="298"/>
      <c r="PZR108" s="298"/>
      <c r="PZS108" s="298"/>
      <c r="PZT108" s="298"/>
      <c r="PZU108" s="298"/>
      <c r="PZV108" s="298"/>
      <c r="PZW108" s="298"/>
      <c r="PZX108" s="298"/>
      <c r="PZY108" s="298"/>
      <c r="PZZ108" s="298"/>
      <c r="QAA108" s="298"/>
      <c r="QAB108" s="298"/>
      <c r="QAC108" s="298"/>
      <c r="QAD108" s="298"/>
      <c r="QAE108" s="298"/>
      <c r="QAF108" s="298"/>
      <c r="QAG108" s="298"/>
      <c r="QAH108" s="298"/>
      <c r="QAI108" s="298"/>
      <c r="QAJ108" s="298"/>
      <c r="QAK108" s="298"/>
      <c r="QAL108" s="298"/>
      <c r="QAM108" s="298"/>
      <c r="QAN108" s="298"/>
      <c r="QAO108" s="298"/>
      <c r="QAP108" s="298"/>
      <c r="QAQ108" s="298"/>
      <c r="QAR108" s="298"/>
      <c r="QAS108" s="298"/>
      <c r="QAT108" s="298"/>
      <c r="QAU108" s="298"/>
      <c r="QAV108" s="298"/>
      <c r="QAW108" s="298"/>
      <c r="QAX108" s="298"/>
      <c r="QAY108" s="298"/>
      <c r="QAZ108" s="298"/>
      <c r="QBA108" s="298"/>
      <c r="QBB108" s="298"/>
      <c r="QBC108" s="298"/>
      <c r="QBD108" s="298"/>
      <c r="QBE108" s="298"/>
      <c r="QBF108" s="298"/>
      <c r="QBG108" s="298"/>
      <c r="QBH108" s="298"/>
      <c r="QBI108" s="298"/>
      <c r="QBJ108" s="298"/>
      <c r="QBK108" s="298"/>
      <c r="QBL108" s="298"/>
      <c r="QBM108" s="298"/>
      <c r="QBN108" s="298"/>
      <c r="QBO108" s="298"/>
      <c r="QBP108" s="298"/>
      <c r="QBQ108" s="298"/>
      <c r="QBR108" s="298"/>
      <c r="QBS108" s="298"/>
      <c r="QBT108" s="298"/>
      <c r="QBU108" s="298"/>
      <c r="QBV108" s="298"/>
      <c r="QBW108" s="298"/>
      <c r="QBX108" s="298"/>
      <c r="QBY108" s="298"/>
      <c r="QBZ108" s="298"/>
      <c r="QCA108" s="298"/>
      <c r="QCB108" s="298"/>
      <c r="QCC108" s="298"/>
      <c r="QCD108" s="298"/>
      <c r="QCE108" s="298"/>
      <c r="QCF108" s="298"/>
      <c r="QCG108" s="298"/>
      <c r="QCH108" s="298"/>
      <c r="QCI108" s="298"/>
      <c r="QCJ108" s="298"/>
      <c r="QCK108" s="298"/>
      <c r="QCL108" s="298"/>
      <c r="QCM108" s="298"/>
      <c r="QCN108" s="298"/>
      <c r="QCO108" s="298"/>
      <c r="QCP108" s="298"/>
      <c r="QCQ108" s="298"/>
      <c r="QCR108" s="298"/>
      <c r="QCS108" s="298"/>
      <c r="QCT108" s="298"/>
      <c r="QCU108" s="298"/>
      <c r="QCV108" s="298"/>
      <c r="QCW108" s="298"/>
      <c r="QCX108" s="298"/>
      <c r="QCY108" s="298"/>
      <c r="QCZ108" s="298"/>
      <c r="QDA108" s="298"/>
      <c r="QDB108" s="298"/>
      <c r="QDC108" s="298"/>
      <c r="QDD108" s="298"/>
      <c r="QDE108" s="298"/>
      <c r="QDF108" s="298"/>
      <c r="QDG108" s="298"/>
      <c r="QDH108" s="298"/>
      <c r="QDI108" s="298"/>
      <c r="QDJ108" s="298"/>
      <c r="QDK108" s="298"/>
      <c r="QDL108" s="298"/>
      <c r="QDM108" s="298"/>
      <c r="QDN108" s="298"/>
      <c r="QDO108" s="298"/>
      <c r="QDP108" s="298"/>
      <c r="QDQ108" s="298"/>
      <c r="QDR108" s="298"/>
      <c r="QDS108" s="298"/>
      <c r="QDT108" s="298"/>
      <c r="QDU108" s="298"/>
      <c r="QDV108" s="298"/>
      <c r="QDW108" s="298"/>
      <c r="QDX108" s="298"/>
      <c r="QDY108" s="298"/>
      <c r="QDZ108" s="298"/>
      <c r="QEA108" s="298"/>
      <c r="QEB108" s="298"/>
      <c r="QEC108" s="298"/>
      <c r="QED108" s="298"/>
      <c r="QEE108" s="298"/>
      <c r="QEF108" s="298"/>
      <c r="QEG108" s="298"/>
      <c r="QEH108" s="298"/>
      <c r="QEI108" s="298"/>
      <c r="QEJ108" s="298"/>
      <c r="QEK108" s="298"/>
      <c r="QEL108" s="298"/>
      <c r="QEM108" s="298"/>
      <c r="QEN108" s="298"/>
      <c r="QEO108" s="298"/>
      <c r="QEP108" s="298"/>
      <c r="QEQ108" s="298"/>
      <c r="QER108" s="298"/>
      <c r="QES108" s="298"/>
      <c r="QET108" s="298"/>
      <c r="QEU108" s="298"/>
      <c r="QEV108" s="298"/>
      <c r="QEW108" s="298"/>
      <c r="QEX108" s="298"/>
      <c r="QEY108" s="298"/>
      <c r="QEZ108" s="298"/>
      <c r="QFA108" s="298"/>
      <c r="QFB108" s="298"/>
      <c r="QFC108" s="298"/>
      <c r="QFD108" s="298"/>
      <c r="QFE108" s="298"/>
      <c r="QFF108" s="298"/>
      <c r="QFG108" s="298"/>
      <c r="QFH108" s="298"/>
      <c r="QFI108" s="298"/>
      <c r="QFJ108" s="298"/>
      <c r="QFK108" s="298"/>
      <c r="QFL108" s="298"/>
      <c r="QFM108" s="298"/>
      <c r="QFN108" s="298"/>
      <c r="QFO108" s="298"/>
      <c r="QFP108" s="298"/>
      <c r="QFQ108" s="298"/>
      <c r="QFR108" s="298"/>
      <c r="QFS108" s="298"/>
      <c r="QFT108" s="298"/>
      <c r="QFU108" s="298"/>
      <c r="QFV108" s="298"/>
      <c r="QFW108" s="298"/>
      <c r="QFX108" s="298"/>
      <c r="QFY108" s="298"/>
      <c r="QFZ108" s="298"/>
      <c r="QGA108" s="298"/>
      <c r="QGB108" s="298"/>
      <c r="QGC108" s="298"/>
      <c r="QGD108" s="298"/>
      <c r="QGE108" s="298"/>
      <c r="QGF108" s="298"/>
      <c r="QGG108" s="298"/>
      <c r="QGH108" s="298"/>
      <c r="QGI108" s="298"/>
      <c r="QGJ108" s="298"/>
      <c r="QGK108" s="298"/>
      <c r="QGL108" s="298"/>
      <c r="QGM108" s="298"/>
      <c r="QGN108" s="298"/>
      <c r="QGO108" s="298"/>
      <c r="QGP108" s="298"/>
      <c r="QGQ108" s="298"/>
      <c r="QGR108" s="298"/>
      <c r="QGS108" s="298"/>
      <c r="QGT108" s="298"/>
      <c r="QGU108" s="298"/>
      <c r="QGV108" s="298"/>
      <c r="QGW108" s="298"/>
      <c r="QGX108" s="298"/>
      <c r="QGY108" s="298"/>
      <c r="QGZ108" s="298"/>
      <c r="QHA108" s="298"/>
      <c r="QHB108" s="298"/>
      <c r="QHC108" s="298"/>
      <c r="QHD108" s="298"/>
      <c r="QHE108" s="298"/>
      <c r="QHF108" s="298"/>
      <c r="QHG108" s="298"/>
      <c r="QHH108" s="298"/>
      <c r="QHI108" s="298"/>
      <c r="QHJ108" s="298"/>
      <c r="QHK108" s="298"/>
      <c r="QHL108" s="298"/>
      <c r="QHM108" s="298"/>
      <c r="QHN108" s="298"/>
      <c r="QHO108" s="298"/>
      <c r="QHP108" s="298"/>
      <c r="QHQ108" s="298"/>
      <c r="QHR108" s="298"/>
      <c r="QHS108" s="298"/>
      <c r="QHT108" s="298"/>
      <c r="QHU108" s="298"/>
      <c r="QHV108" s="298"/>
      <c r="QHW108" s="298"/>
      <c r="QHX108" s="298"/>
      <c r="QHY108" s="298"/>
      <c r="QHZ108" s="298"/>
      <c r="QIA108" s="298"/>
      <c r="QIB108" s="298"/>
      <c r="QIC108" s="298"/>
      <c r="QID108" s="298"/>
      <c r="QIE108" s="298"/>
      <c r="QIF108" s="298"/>
      <c r="QIG108" s="298"/>
      <c r="QIH108" s="298"/>
      <c r="QII108" s="298"/>
      <c r="QIJ108" s="298"/>
      <c r="QIK108" s="298"/>
      <c r="QIL108" s="298"/>
      <c r="QIM108" s="298"/>
      <c r="QIN108" s="298"/>
      <c r="QIO108" s="298"/>
      <c r="QIP108" s="298"/>
      <c r="QIQ108" s="298"/>
      <c r="QIR108" s="298"/>
      <c r="QIS108" s="298"/>
      <c r="QIT108" s="298"/>
      <c r="QIU108" s="298"/>
      <c r="QIV108" s="298"/>
      <c r="QIW108" s="298"/>
      <c r="QIX108" s="298"/>
      <c r="QIY108" s="298"/>
      <c r="QIZ108" s="298"/>
      <c r="QJA108" s="298"/>
      <c r="QJB108" s="298"/>
      <c r="QJC108" s="298"/>
      <c r="QJD108" s="298"/>
      <c r="QJE108" s="298"/>
      <c r="QJF108" s="298"/>
      <c r="QJG108" s="298"/>
      <c r="QJH108" s="298"/>
      <c r="QJI108" s="298"/>
      <c r="QJJ108" s="298"/>
      <c r="QJK108" s="298"/>
      <c r="QJL108" s="298"/>
      <c r="QJM108" s="298"/>
      <c r="QJN108" s="298"/>
      <c r="QJO108" s="298"/>
      <c r="QJP108" s="298"/>
      <c r="QJQ108" s="298"/>
      <c r="QJR108" s="298"/>
      <c r="QJS108" s="298"/>
      <c r="QJT108" s="298"/>
      <c r="QJU108" s="298"/>
      <c r="QJV108" s="298"/>
      <c r="QJW108" s="298"/>
      <c r="QJX108" s="298"/>
      <c r="QJY108" s="298"/>
      <c r="QJZ108" s="298"/>
      <c r="QKA108" s="298"/>
      <c r="QKB108" s="298"/>
      <c r="QKC108" s="298"/>
      <c r="QKD108" s="298"/>
      <c r="QKE108" s="298"/>
      <c r="QKF108" s="298"/>
      <c r="QKG108" s="298"/>
      <c r="QKH108" s="298"/>
      <c r="QKI108" s="298"/>
      <c r="QKJ108" s="298"/>
      <c r="QKK108" s="298"/>
      <c r="QKL108" s="298"/>
      <c r="QKM108" s="298"/>
      <c r="QKN108" s="298"/>
      <c r="QKO108" s="298"/>
      <c r="QKP108" s="298"/>
      <c r="QKQ108" s="298"/>
      <c r="QKR108" s="298"/>
      <c r="QKS108" s="298"/>
      <c r="QKT108" s="298"/>
      <c r="QKU108" s="298"/>
      <c r="QKV108" s="298"/>
      <c r="QKW108" s="298"/>
      <c r="QKX108" s="298"/>
      <c r="QKY108" s="298"/>
      <c r="QKZ108" s="298"/>
      <c r="QLA108" s="298"/>
      <c r="QLB108" s="298"/>
      <c r="QLC108" s="298"/>
      <c r="QLD108" s="298"/>
      <c r="QLE108" s="298"/>
      <c r="QLF108" s="298"/>
      <c r="QLG108" s="298"/>
      <c r="QLH108" s="298"/>
      <c r="QLI108" s="298"/>
      <c r="QLJ108" s="298"/>
      <c r="QLK108" s="298"/>
      <c r="QLL108" s="298"/>
      <c r="QLM108" s="298"/>
      <c r="QLN108" s="298"/>
      <c r="QLO108" s="298"/>
      <c r="QLP108" s="298"/>
      <c r="QLQ108" s="298"/>
      <c r="QLR108" s="298"/>
      <c r="QLS108" s="298"/>
      <c r="QLT108" s="298"/>
      <c r="QLU108" s="298"/>
      <c r="QLV108" s="298"/>
      <c r="QLW108" s="298"/>
      <c r="QLX108" s="298"/>
      <c r="QLY108" s="298"/>
      <c r="QLZ108" s="298"/>
      <c r="QMA108" s="298"/>
      <c r="QMB108" s="298"/>
      <c r="QMC108" s="298"/>
      <c r="QMD108" s="298"/>
      <c r="QME108" s="298"/>
      <c r="QMF108" s="298"/>
      <c r="QMG108" s="298"/>
      <c r="QMH108" s="298"/>
      <c r="QMI108" s="298"/>
      <c r="QMJ108" s="298"/>
      <c r="QMK108" s="298"/>
      <c r="QML108" s="298"/>
      <c r="QMM108" s="298"/>
      <c r="QMN108" s="298"/>
      <c r="QMO108" s="298"/>
      <c r="QMP108" s="298"/>
      <c r="QMQ108" s="298"/>
      <c r="QMR108" s="298"/>
      <c r="QMS108" s="298"/>
      <c r="QMT108" s="298"/>
      <c r="QMU108" s="298"/>
      <c r="QMV108" s="298"/>
      <c r="QMW108" s="298"/>
      <c r="QMX108" s="298"/>
      <c r="QMY108" s="298"/>
      <c r="QMZ108" s="298"/>
      <c r="QNA108" s="298"/>
      <c r="QNB108" s="298"/>
      <c r="QNC108" s="298"/>
      <c r="QND108" s="298"/>
      <c r="QNE108" s="298"/>
      <c r="QNF108" s="298"/>
      <c r="QNG108" s="298"/>
      <c r="QNH108" s="298"/>
      <c r="QNI108" s="298"/>
      <c r="QNJ108" s="298"/>
      <c r="QNK108" s="298"/>
      <c r="QNL108" s="298"/>
      <c r="QNM108" s="298"/>
      <c r="QNN108" s="298"/>
      <c r="QNO108" s="298"/>
      <c r="QNP108" s="298"/>
      <c r="QNQ108" s="298"/>
      <c r="QNR108" s="298"/>
      <c r="QNS108" s="298"/>
      <c r="QNT108" s="298"/>
      <c r="QNU108" s="298"/>
      <c r="QNV108" s="298"/>
      <c r="QNW108" s="298"/>
      <c r="QNX108" s="298"/>
      <c r="QNY108" s="298"/>
      <c r="QNZ108" s="298"/>
      <c r="QOA108" s="298"/>
      <c r="QOB108" s="298"/>
      <c r="QOC108" s="298"/>
      <c r="QOD108" s="298"/>
      <c r="QOE108" s="298"/>
      <c r="QOF108" s="298"/>
      <c r="QOG108" s="298"/>
      <c r="QOH108" s="298"/>
      <c r="QOI108" s="298"/>
      <c r="QOJ108" s="298"/>
      <c r="QOK108" s="298"/>
      <c r="QOL108" s="298"/>
      <c r="QOM108" s="298"/>
      <c r="QON108" s="298"/>
      <c r="QOO108" s="298"/>
      <c r="QOP108" s="298"/>
      <c r="QOQ108" s="298"/>
      <c r="QOR108" s="298"/>
      <c r="QOS108" s="298"/>
      <c r="QOT108" s="298"/>
      <c r="QOU108" s="298"/>
      <c r="QOV108" s="298"/>
      <c r="QOW108" s="298"/>
      <c r="QOX108" s="298"/>
      <c r="QOY108" s="298"/>
      <c r="QOZ108" s="298"/>
      <c r="QPA108" s="298"/>
      <c r="QPB108" s="298"/>
      <c r="QPC108" s="298"/>
      <c r="QPD108" s="298"/>
      <c r="QPE108" s="298"/>
      <c r="QPF108" s="298"/>
      <c r="QPG108" s="298"/>
      <c r="QPH108" s="298"/>
      <c r="QPI108" s="298"/>
      <c r="QPJ108" s="298"/>
      <c r="QPK108" s="298"/>
      <c r="QPL108" s="298"/>
      <c r="QPM108" s="298"/>
      <c r="QPN108" s="298"/>
      <c r="QPO108" s="298"/>
      <c r="QPP108" s="298"/>
      <c r="QPQ108" s="298"/>
      <c r="QPR108" s="298"/>
      <c r="QPS108" s="298"/>
      <c r="QPT108" s="298"/>
      <c r="QPU108" s="298"/>
      <c r="QPV108" s="298"/>
      <c r="QPW108" s="298"/>
      <c r="QPX108" s="298"/>
      <c r="QPY108" s="298"/>
      <c r="QPZ108" s="298"/>
      <c r="QQA108" s="298"/>
      <c r="QQB108" s="298"/>
      <c r="QQC108" s="298"/>
      <c r="QQD108" s="298"/>
      <c r="QQE108" s="298"/>
      <c r="QQF108" s="298"/>
      <c r="QQG108" s="298"/>
      <c r="QQH108" s="298"/>
      <c r="QQI108" s="298"/>
      <c r="QQJ108" s="298"/>
      <c r="QQK108" s="298"/>
      <c r="QQL108" s="298"/>
      <c r="QQM108" s="298"/>
      <c r="QQN108" s="298"/>
      <c r="QQO108" s="298"/>
      <c r="QQP108" s="298"/>
      <c r="QQQ108" s="298"/>
      <c r="QQR108" s="298"/>
      <c r="QQS108" s="298"/>
      <c r="QQT108" s="298"/>
      <c r="QQU108" s="298"/>
      <c r="QQV108" s="298"/>
      <c r="QQW108" s="298"/>
      <c r="QQX108" s="298"/>
      <c r="QQY108" s="298"/>
      <c r="QQZ108" s="298"/>
      <c r="QRA108" s="298"/>
      <c r="QRB108" s="298"/>
      <c r="QRC108" s="298"/>
      <c r="QRD108" s="298"/>
      <c r="QRE108" s="298"/>
      <c r="QRF108" s="298"/>
      <c r="QRG108" s="298"/>
      <c r="QRH108" s="298"/>
      <c r="QRI108" s="298"/>
      <c r="QRJ108" s="298"/>
      <c r="QRK108" s="298"/>
      <c r="QRL108" s="298"/>
      <c r="QRM108" s="298"/>
      <c r="QRN108" s="298"/>
      <c r="QRO108" s="298"/>
      <c r="QRP108" s="298"/>
      <c r="QRQ108" s="298"/>
      <c r="QRR108" s="298"/>
      <c r="QRS108" s="298"/>
      <c r="QRT108" s="298"/>
      <c r="QRU108" s="298"/>
      <c r="QRV108" s="298"/>
      <c r="QRW108" s="298"/>
      <c r="QRX108" s="298"/>
      <c r="QRY108" s="298"/>
      <c r="QRZ108" s="298"/>
      <c r="QSA108" s="298"/>
      <c r="QSB108" s="298"/>
      <c r="QSC108" s="298"/>
      <c r="QSD108" s="298"/>
      <c r="QSE108" s="298"/>
      <c r="QSF108" s="298"/>
      <c r="QSG108" s="298"/>
      <c r="QSH108" s="298"/>
      <c r="QSI108" s="298"/>
      <c r="QSJ108" s="298"/>
      <c r="QSK108" s="298"/>
      <c r="QSL108" s="298"/>
      <c r="QSM108" s="298"/>
      <c r="QSN108" s="298"/>
      <c r="QSO108" s="298"/>
      <c r="QSP108" s="298"/>
      <c r="QSQ108" s="298"/>
      <c r="QSR108" s="298"/>
      <c r="QSS108" s="298"/>
      <c r="QST108" s="298"/>
      <c r="QSU108" s="298"/>
      <c r="QSV108" s="298"/>
      <c r="QSW108" s="298"/>
      <c r="QSX108" s="298"/>
      <c r="QSY108" s="298"/>
      <c r="QSZ108" s="298"/>
      <c r="QTA108" s="298"/>
      <c r="QTB108" s="298"/>
      <c r="QTC108" s="298"/>
      <c r="QTD108" s="298"/>
      <c r="QTE108" s="298"/>
      <c r="QTF108" s="298"/>
      <c r="QTG108" s="298"/>
      <c r="QTH108" s="298"/>
      <c r="QTI108" s="298"/>
      <c r="QTJ108" s="298"/>
      <c r="QTK108" s="298"/>
      <c r="QTL108" s="298"/>
      <c r="QTM108" s="298"/>
      <c r="QTN108" s="298"/>
      <c r="QTO108" s="298"/>
      <c r="QTP108" s="298"/>
      <c r="QTQ108" s="298"/>
      <c r="QTR108" s="298"/>
      <c r="QTS108" s="298"/>
      <c r="QTT108" s="298"/>
      <c r="QTU108" s="298"/>
      <c r="QTV108" s="298"/>
      <c r="QTW108" s="298"/>
      <c r="QTX108" s="298"/>
      <c r="QTY108" s="298"/>
      <c r="QTZ108" s="298"/>
      <c r="QUA108" s="298"/>
      <c r="QUB108" s="298"/>
      <c r="QUC108" s="298"/>
      <c r="QUD108" s="298"/>
      <c r="QUE108" s="298"/>
      <c r="QUF108" s="298"/>
      <c r="QUG108" s="298"/>
      <c r="QUH108" s="298"/>
      <c r="QUI108" s="298"/>
      <c r="QUJ108" s="298"/>
      <c r="QUK108" s="298"/>
      <c r="QUL108" s="298"/>
      <c r="QUM108" s="298"/>
      <c r="QUN108" s="298"/>
      <c r="QUO108" s="298"/>
      <c r="QUP108" s="298"/>
      <c r="QUQ108" s="298"/>
      <c r="QUR108" s="298"/>
      <c r="QUS108" s="298"/>
      <c r="QUT108" s="298"/>
      <c r="QUU108" s="298"/>
      <c r="QUV108" s="298"/>
      <c r="QUW108" s="298"/>
      <c r="QUX108" s="298"/>
      <c r="QUY108" s="298"/>
      <c r="QUZ108" s="298"/>
      <c r="QVA108" s="298"/>
      <c r="QVB108" s="298"/>
      <c r="QVC108" s="298"/>
      <c r="QVD108" s="298"/>
      <c r="QVE108" s="298"/>
      <c r="QVF108" s="298"/>
      <c r="QVG108" s="298"/>
      <c r="QVH108" s="298"/>
      <c r="QVI108" s="298"/>
      <c r="QVJ108" s="298"/>
      <c r="QVK108" s="298"/>
      <c r="QVL108" s="298"/>
      <c r="QVM108" s="298"/>
      <c r="QVN108" s="298"/>
      <c r="QVO108" s="298"/>
      <c r="QVP108" s="298"/>
      <c r="QVQ108" s="298"/>
      <c r="QVR108" s="298"/>
      <c r="QVS108" s="298"/>
      <c r="QVT108" s="298"/>
      <c r="QVU108" s="298"/>
      <c r="QVV108" s="298"/>
      <c r="QVW108" s="298"/>
      <c r="QVX108" s="298"/>
      <c r="QVY108" s="298"/>
      <c r="QVZ108" s="298"/>
      <c r="QWA108" s="298"/>
      <c r="QWB108" s="298"/>
      <c r="QWC108" s="298"/>
      <c r="QWD108" s="298"/>
      <c r="QWE108" s="298"/>
      <c r="QWF108" s="298"/>
      <c r="QWG108" s="298"/>
      <c r="QWH108" s="298"/>
      <c r="QWI108" s="298"/>
      <c r="QWJ108" s="298"/>
      <c r="QWK108" s="298"/>
      <c r="QWL108" s="298"/>
      <c r="QWM108" s="298"/>
      <c r="QWN108" s="298"/>
      <c r="QWO108" s="298"/>
      <c r="QWP108" s="298"/>
      <c r="QWQ108" s="298"/>
      <c r="QWR108" s="298"/>
      <c r="QWS108" s="298"/>
      <c r="QWT108" s="298"/>
      <c r="QWU108" s="298"/>
      <c r="QWV108" s="298"/>
      <c r="QWW108" s="298"/>
      <c r="QWX108" s="298"/>
      <c r="QWY108" s="298"/>
      <c r="QWZ108" s="298"/>
      <c r="QXA108" s="298"/>
      <c r="QXB108" s="298"/>
      <c r="QXC108" s="298"/>
      <c r="QXD108" s="298"/>
      <c r="QXE108" s="298"/>
      <c r="QXF108" s="298"/>
      <c r="QXG108" s="298"/>
      <c r="QXH108" s="298"/>
      <c r="QXI108" s="298"/>
      <c r="QXJ108" s="298"/>
      <c r="QXK108" s="298"/>
      <c r="QXL108" s="298"/>
      <c r="QXM108" s="298"/>
      <c r="QXN108" s="298"/>
      <c r="QXO108" s="298"/>
      <c r="QXP108" s="298"/>
      <c r="QXQ108" s="298"/>
      <c r="QXR108" s="298"/>
      <c r="QXS108" s="298"/>
      <c r="QXT108" s="298"/>
      <c r="QXU108" s="298"/>
      <c r="QXV108" s="298"/>
      <c r="QXW108" s="298"/>
      <c r="QXX108" s="298"/>
      <c r="QXY108" s="298"/>
      <c r="QXZ108" s="298"/>
      <c r="QYA108" s="298"/>
      <c r="QYB108" s="298"/>
      <c r="QYC108" s="298"/>
      <c r="QYD108" s="298"/>
      <c r="QYE108" s="298"/>
      <c r="QYF108" s="298"/>
      <c r="QYG108" s="298"/>
      <c r="QYH108" s="298"/>
      <c r="QYI108" s="298"/>
      <c r="QYJ108" s="298"/>
      <c r="QYK108" s="298"/>
      <c r="QYL108" s="298"/>
      <c r="QYM108" s="298"/>
      <c r="QYN108" s="298"/>
      <c r="QYO108" s="298"/>
      <c r="QYP108" s="298"/>
      <c r="QYQ108" s="298"/>
      <c r="QYR108" s="298"/>
      <c r="QYS108" s="298"/>
      <c r="QYT108" s="298"/>
      <c r="QYU108" s="298"/>
      <c r="QYV108" s="298"/>
      <c r="QYW108" s="298"/>
      <c r="QYX108" s="298"/>
      <c r="QYY108" s="298"/>
      <c r="QYZ108" s="298"/>
      <c r="QZA108" s="298"/>
      <c r="QZB108" s="298"/>
      <c r="QZC108" s="298"/>
      <c r="QZD108" s="298"/>
      <c r="QZE108" s="298"/>
      <c r="QZF108" s="298"/>
      <c r="QZG108" s="298"/>
      <c r="QZH108" s="298"/>
      <c r="QZI108" s="298"/>
      <c r="QZJ108" s="298"/>
      <c r="QZK108" s="298"/>
      <c r="QZL108" s="298"/>
      <c r="QZM108" s="298"/>
      <c r="QZN108" s="298"/>
      <c r="QZO108" s="298"/>
      <c r="QZP108" s="298"/>
      <c r="QZQ108" s="298"/>
      <c r="QZR108" s="298"/>
      <c r="QZS108" s="298"/>
      <c r="QZT108" s="298"/>
      <c r="QZU108" s="298"/>
      <c r="QZV108" s="298"/>
      <c r="QZW108" s="298"/>
      <c r="QZX108" s="298"/>
      <c r="QZY108" s="298"/>
      <c r="QZZ108" s="298"/>
      <c r="RAA108" s="298"/>
      <c r="RAB108" s="298"/>
      <c r="RAC108" s="298"/>
      <c r="RAD108" s="298"/>
      <c r="RAE108" s="298"/>
      <c r="RAF108" s="298"/>
      <c r="RAG108" s="298"/>
      <c r="RAH108" s="298"/>
      <c r="RAI108" s="298"/>
      <c r="RAJ108" s="298"/>
      <c r="RAK108" s="298"/>
      <c r="RAL108" s="298"/>
      <c r="RAM108" s="298"/>
      <c r="RAN108" s="298"/>
      <c r="RAO108" s="298"/>
      <c r="RAP108" s="298"/>
      <c r="RAQ108" s="298"/>
      <c r="RAR108" s="298"/>
      <c r="RAS108" s="298"/>
      <c r="RAT108" s="298"/>
      <c r="RAU108" s="298"/>
      <c r="RAV108" s="298"/>
      <c r="RAW108" s="298"/>
      <c r="RAX108" s="298"/>
      <c r="RAY108" s="298"/>
      <c r="RAZ108" s="298"/>
      <c r="RBA108" s="298"/>
      <c r="RBB108" s="298"/>
      <c r="RBC108" s="298"/>
      <c r="RBD108" s="298"/>
      <c r="RBE108" s="298"/>
      <c r="RBF108" s="298"/>
      <c r="RBG108" s="298"/>
      <c r="RBH108" s="298"/>
      <c r="RBI108" s="298"/>
      <c r="RBJ108" s="298"/>
      <c r="RBK108" s="298"/>
      <c r="RBL108" s="298"/>
      <c r="RBM108" s="298"/>
      <c r="RBN108" s="298"/>
      <c r="RBO108" s="298"/>
      <c r="RBP108" s="298"/>
      <c r="RBQ108" s="298"/>
      <c r="RBR108" s="298"/>
      <c r="RBS108" s="298"/>
      <c r="RBT108" s="298"/>
      <c r="RBU108" s="298"/>
      <c r="RBV108" s="298"/>
      <c r="RBW108" s="298"/>
      <c r="RBX108" s="298"/>
      <c r="RBY108" s="298"/>
      <c r="RBZ108" s="298"/>
      <c r="RCA108" s="298"/>
      <c r="RCB108" s="298"/>
      <c r="RCC108" s="298"/>
      <c r="RCD108" s="298"/>
      <c r="RCE108" s="298"/>
      <c r="RCF108" s="298"/>
      <c r="RCG108" s="298"/>
      <c r="RCH108" s="298"/>
      <c r="RCI108" s="298"/>
      <c r="RCJ108" s="298"/>
      <c r="RCK108" s="298"/>
      <c r="RCL108" s="298"/>
      <c r="RCM108" s="298"/>
      <c r="RCN108" s="298"/>
      <c r="RCO108" s="298"/>
      <c r="RCP108" s="298"/>
      <c r="RCQ108" s="298"/>
      <c r="RCR108" s="298"/>
      <c r="RCS108" s="298"/>
      <c r="RCT108" s="298"/>
      <c r="RCU108" s="298"/>
      <c r="RCV108" s="298"/>
      <c r="RCW108" s="298"/>
      <c r="RCX108" s="298"/>
      <c r="RCY108" s="298"/>
      <c r="RCZ108" s="298"/>
      <c r="RDA108" s="298"/>
      <c r="RDB108" s="298"/>
      <c r="RDC108" s="298"/>
      <c r="RDD108" s="298"/>
      <c r="RDE108" s="298"/>
      <c r="RDF108" s="298"/>
      <c r="RDG108" s="298"/>
      <c r="RDH108" s="298"/>
      <c r="RDI108" s="298"/>
      <c r="RDJ108" s="298"/>
      <c r="RDK108" s="298"/>
      <c r="RDL108" s="298"/>
      <c r="RDM108" s="298"/>
      <c r="RDN108" s="298"/>
      <c r="RDO108" s="298"/>
      <c r="RDP108" s="298"/>
      <c r="RDQ108" s="298"/>
      <c r="RDR108" s="298"/>
      <c r="RDS108" s="298"/>
      <c r="RDT108" s="298"/>
      <c r="RDU108" s="298"/>
      <c r="RDV108" s="298"/>
      <c r="RDW108" s="298"/>
      <c r="RDX108" s="298"/>
      <c r="RDY108" s="298"/>
      <c r="RDZ108" s="298"/>
      <c r="REA108" s="298"/>
      <c r="REB108" s="298"/>
      <c r="REC108" s="298"/>
      <c r="RED108" s="298"/>
      <c r="REE108" s="298"/>
      <c r="REF108" s="298"/>
      <c r="REG108" s="298"/>
      <c r="REH108" s="298"/>
      <c r="REI108" s="298"/>
      <c r="REJ108" s="298"/>
      <c r="REK108" s="298"/>
      <c r="REL108" s="298"/>
      <c r="REM108" s="298"/>
      <c r="REN108" s="298"/>
      <c r="REO108" s="298"/>
      <c r="REP108" s="298"/>
      <c r="REQ108" s="298"/>
      <c r="RER108" s="298"/>
      <c r="RES108" s="298"/>
      <c r="RET108" s="298"/>
      <c r="REU108" s="298"/>
      <c r="REV108" s="298"/>
      <c r="REW108" s="298"/>
      <c r="REX108" s="298"/>
      <c r="REY108" s="298"/>
      <c r="REZ108" s="298"/>
      <c r="RFA108" s="298"/>
      <c r="RFB108" s="298"/>
      <c r="RFC108" s="298"/>
      <c r="RFD108" s="298"/>
      <c r="RFE108" s="298"/>
      <c r="RFF108" s="298"/>
      <c r="RFG108" s="298"/>
      <c r="RFH108" s="298"/>
      <c r="RFI108" s="298"/>
      <c r="RFJ108" s="298"/>
      <c r="RFK108" s="298"/>
      <c r="RFL108" s="298"/>
      <c r="RFM108" s="298"/>
      <c r="RFN108" s="298"/>
      <c r="RFO108" s="298"/>
      <c r="RFP108" s="298"/>
      <c r="RFQ108" s="298"/>
      <c r="RFR108" s="298"/>
      <c r="RFS108" s="298"/>
      <c r="RFT108" s="298"/>
      <c r="RFU108" s="298"/>
      <c r="RFV108" s="298"/>
      <c r="RFW108" s="298"/>
      <c r="RFX108" s="298"/>
      <c r="RFY108" s="298"/>
      <c r="RFZ108" s="298"/>
      <c r="RGA108" s="298"/>
      <c r="RGB108" s="298"/>
      <c r="RGC108" s="298"/>
      <c r="RGD108" s="298"/>
      <c r="RGE108" s="298"/>
      <c r="RGF108" s="298"/>
      <c r="RGG108" s="298"/>
      <c r="RGH108" s="298"/>
      <c r="RGI108" s="298"/>
      <c r="RGJ108" s="298"/>
      <c r="RGK108" s="298"/>
      <c r="RGL108" s="298"/>
      <c r="RGM108" s="298"/>
      <c r="RGN108" s="298"/>
      <c r="RGO108" s="298"/>
      <c r="RGP108" s="298"/>
      <c r="RGQ108" s="298"/>
      <c r="RGR108" s="298"/>
      <c r="RGS108" s="298"/>
      <c r="RGT108" s="298"/>
      <c r="RGU108" s="298"/>
      <c r="RGV108" s="298"/>
      <c r="RGW108" s="298"/>
      <c r="RGX108" s="298"/>
      <c r="RGY108" s="298"/>
      <c r="RGZ108" s="298"/>
      <c r="RHA108" s="298"/>
      <c r="RHB108" s="298"/>
      <c r="RHC108" s="298"/>
      <c r="RHD108" s="298"/>
      <c r="RHE108" s="298"/>
      <c r="RHF108" s="298"/>
      <c r="RHG108" s="298"/>
      <c r="RHH108" s="298"/>
      <c r="RHI108" s="298"/>
      <c r="RHJ108" s="298"/>
      <c r="RHK108" s="298"/>
      <c r="RHL108" s="298"/>
      <c r="RHM108" s="298"/>
      <c r="RHN108" s="298"/>
      <c r="RHO108" s="298"/>
      <c r="RHP108" s="298"/>
      <c r="RHQ108" s="298"/>
      <c r="RHR108" s="298"/>
      <c r="RHS108" s="298"/>
      <c r="RHT108" s="298"/>
      <c r="RHU108" s="298"/>
      <c r="RHV108" s="298"/>
      <c r="RHW108" s="298"/>
      <c r="RHX108" s="298"/>
      <c r="RHY108" s="298"/>
      <c r="RHZ108" s="298"/>
      <c r="RIA108" s="298"/>
      <c r="RIB108" s="298"/>
      <c r="RIC108" s="298"/>
      <c r="RID108" s="298"/>
      <c r="RIE108" s="298"/>
      <c r="RIF108" s="298"/>
      <c r="RIG108" s="298"/>
      <c r="RIH108" s="298"/>
      <c r="RII108" s="298"/>
      <c r="RIJ108" s="298"/>
      <c r="RIK108" s="298"/>
      <c r="RIL108" s="298"/>
      <c r="RIM108" s="298"/>
      <c r="RIN108" s="298"/>
      <c r="RIO108" s="298"/>
      <c r="RIP108" s="298"/>
      <c r="RIQ108" s="298"/>
      <c r="RIR108" s="298"/>
      <c r="RIS108" s="298"/>
      <c r="RIT108" s="298"/>
      <c r="RIU108" s="298"/>
      <c r="RIV108" s="298"/>
      <c r="RIW108" s="298"/>
      <c r="RIX108" s="298"/>
      <c r="RIY108" s="298"/>
      <c r="RIZ108" s="298"/>
      <c r="RJA108" s="298"/>
      <c r="RJB108" s="298"/>
      <c r="RJC108" s="298"/>
      <c r="RJD108" s="298"/>
      <c r="RJE108" s="298"/>
      <c r="RJF108" s="298"/>
      <c r="RJG108" s="298"/>
      <c r="RJH108" s="298"/>
      <c r="RJI108" s="298"/>
      <c r="RJJ108" s="298"/>
      <c r="RJK108" s="298"/>
      <c r="RJL108" s="298"/>
      <c r="RJM108" s="298"/>
      <c r="RJN108" s="298"/>
      <c r="RJO108" s="298"/>
      <c r="RJP108" s="298"/>
      <c r="RJQ108" s="298"/>
      <c r="RJR108" s="298"/>
      <c r="RJS108" s="298"/>
      <c r="RJT108" s="298"/>
      <c r="RJU108" s="298"/>
      <c r="RJV108" s="298"/>
      <c r="RJW108" s="298"/>
      <c r="RJX108" s="298"/>
      <c r="RJY108" s="298"/>
      <c r="RJZ108" s="298"/>
      <c r="RKA108" s="298"/>
      <c r="RKB108" s="298"/>
      <c r="RKC108" s="298"/>
      <c r="RKD108" s="298"/>
      <c r="RKE108" s="298"/>
      <c r="RKF108" s="298"/>
      <c r="RKG108" s="298"/>
      <c r="RKH108" s="298"/>
      <c r="RKI108" s="298"/>
      <c r="RKJ108" s="298"/>
      <c r="RKK108" s="298"/>
      <c r="RKL108" s="298"/>
      <c r="RKM108" s="298"/>
      <c r="RKN108" s="298"/>
      <c r="RKO108" s="298"/>
      <c r="RKP108" s="298"/>
      <c r="RKQ108" s="298"/>
      <c r="RKR108" s="298"/>
      <c r="RKS108" s="298"/>
      <c r="RKT108" s="298"/>
      <c r="RKU108" s="298"/>
      <c r="RKV108" s="298"/>
      <c r="RKW108" s="298"/>
      <c r="RKX108" s="298"/>
      <c r="RKY108" s="298"/>
      <c r="RKZ108" s="298"/>
      <c r="RLA108" s="298"/>
      <c r="RLB108" s="298"/>
      <c r="RLC108" s="298"/>
      <c r="RLD108" s="298"/>
      <c r="RLE108" s="298"/>
      <c r="RLF108" s="298"/>
      <c r="RLG108" s="298"/>
      <c r="RLH108" s="298"/>
      <c r="RLI108" s="298"/>
      <c r="RLJ108" s="298"/>
      <c r="RLK108" s="298"/>
      <c r="RLL108" s="298"/>
      <c r="RLM108" s="298"/>
      <c r="RLN108" s="298"/>
      <c r="RLO108" s="298"/>
      <c r="RLP108" s="298"/>
      <c r="RLQ108" s="298"/>
      <c r="RLR108" s="298"/>
      <c r="RLS108" s="298"/>
      <c r="RLT108" s="298"/>
      <c r="RLU108" s="298"/>
      <c r="RLV108" s="298"/>
      <c r="RLW108" s="298"/>
      <c r="RLX108" s="298"/>
      <c r="RLY108" s="298"/>
      <c r="RLZ108" s="298"/>
      <c r="RMA108" s="298"/>
      <c r="RMB108" s="298"/>
      <c r="RMC108" s="298"/>
      <c r="RMD108" s="298"/>
      <c r="RME108" s="298"/>
      <c r="RMF108" s="298"/>
      <c r="RMG108" s="298"/>
      <c r="RMH108" s="298"/>
      <c r="RMI108" s="298"/>
      <c r="RMJ108" s="298"/>
      <c r="RMK108" s="298"/>
      <c r="RML108" s="298"/>
      <c r="RMM108" s="298"/>
      <c r="RMN108" s="298"/>
      <c r="RMO108" s="298"/>
      <c r="RMP108" s="298"/>
      <c r="RMQ108" s="298"/>
      <c r="RMR108" s="298"/>
      <c r="RMS108" s="298"/>
      <c r="RMT108" s="298"/>
      <c r="RMU108" s="298"/>
      <c r="RMV108" s="298"/>
      <c r="RMW108" s="298"/>
      <c r="RMX108" s="298"/>
      <c r="RMY108" s="298"/>
      <c r="RMZ108" s="298"/>
      <c r="RNA108" s="298"/>
      <c r="RNB108" s="298"/>
      <c r="RNC108" s="298"/>
      <c r="RND108" s="298"/>
      <c r="RNE108" s="298"/>
      <c r="RNF108" s="298"/>
      <c r="RNG108" s="298"/>
      <c r="RNH108" s="298"/>
      <c r="RNI108" s="298"/>
      <c r="RNJ108" s="298"/>
      <c r="RNK108" s="298"/>
      <c r="RNL108" s="298"/>
      <c r="RNM108" s="298"/>
      <c r="RNN108" s="298"/>
      <c r="RNO108" s="298"/>
      <c r="RNP108" s="298"/>
      <c r="RNQ108" s="298"/>
      <c r="RNR108" s="298"/>
      <c r="RNS108" s="298"/>
      <c r="RNT108" s="298"/>
      <c r="RNU108" s="298"/>
      <c r="RNV108" s="298"/>
      <c r="RNW108" s="298"/>
      <c r="RNX108" s="298"/>
      <c r="RNY108" s="298"/>
      <c r="RNZ108" s="298"/>
      <c r="ROA108" s="298"/>
      <c r="ROB108" s="298"/>
      <c r="ROC108" s="298"/>
      <c r="ROD108" s="298"/>
      <c r="ROE108" s="298"/>
      <c r="ROF108" s="298"/>
      <c r="ROG108" s="298"/>
      <c r="ROH108" s="298"/>
      <c r="ROI108" s="298"/>
      <c r="ROJ108" s="298"/>
      <c r="ROK108" s="298"/>
      <c r="ROL108" s="298"/>
      <c r="ROM108" s="298"/>
      <c r="RON108" s="298"/>
      <c r="ROO108" s="298"/>
      <c r="ROP108" s="298"/>
      <c r="ROQ108" s="298"/>
      <c r="ROR108" s="298"/>
      <c r="ROS108" s="298"/>
      <c r="ROT108" s="298"/>
      <c r="ROU108" s="298"/>
      <c r="ROV108" s="298"/>
      <c r="ROW108" s="298"/>
      <c r="ROX108" s="298"/>
      <c r="ROY108" s="298"/>
      <c r="ROZ108" s="298"/>
      <c r="RPA108" s="298"/>
      <c r="RPB108" s="298"/>
      <c r="RPC108" s="298"/>
      <c r="RPD108" s="298"/>
      <c r="RPE108" s="298"/>
      <c r="RPF108" s="298"/>
      <c r="RPG108" s="298"/>
      <c r="RPH108" s="298"/>
      <c r="RPI108" s="298"/>
      <c r="RPJ108" s="298"/>
      <c r="RPK108" s="298"/>
      <c r="RPL108" s="298"/>
      <c r="RPM108" s="298"/>
      <c r="RPN108" s="298"/>
      <c r="RPO108" s="298"/>
      <c r="RPP108" s="298"/>
      <c r="RPQ108" s="298"/>
      <c r="RPR108" s="298"/>
      <c r="RPS108" s="298"/>
      <c r="RPT108" s="298"/>
      <c r="RPU108" s="298"/>
      <c r="RPV108" s="298"/>
      <c r="RPW108" s="298"/>
      <c r="RPX108" s="298"/>
      <c r="RPY108" s="298"/>
      <c r="RPZ108" s="298"/>
      <c r="RQA108" s="298"/>
      <c r="RQB108" s="298"/>
      <c r="RQC108" s="298"/>
      <c r="RQD108" s="298"/>
      <c r="RQE108" s="298"/>
      <c r="RQF108" s="298"/>
      <c r="RQG108" s="298"/>
      <c r="RQH108" s="298"/>
      <c r="RQI108" s="298"/>
      <c r="RQJ108" s="298"/>
      <c r="RQK108" s="298"/>
      <c r="RQL108" s="298"/>
      <c r="RQM108" s="298"/>
      <c r="RQN108" s="298"/>
      <c r="RQO108" s="298"/>
      <c r="RQP108" s="298"/>
      <c r="RQQ108" s="298"/>
      <c r="RQR108" s="298"/>
      <c r="RQS108" s="298"/>
      <c r="RQT108" s="298"/>
      <c r="RQU108" s="298"/>
      <c r="RQV108" s="298"/>
      <c r="RQW108" s="298"/>
      <c r="RQX108" s="298"/>
      <c r="RQY108" s="298"/>
      <c r="RQZ108" s="298"/>
      <c r="RRA108" s="298"/>
      <c r="RRB108" s="298"/>
      <c r="RRC108" s="298"/>
      <c r="RRD108" s="298"/>
      <c r="RRE108" s="298"/>
      <c r="RRF108" s="298"/>
      <c r="RRG108" s="298"/>
      <c r="RRH108" s="298"/>
      <c r="RRI108" s="298"/>
      <c r="RRJ108" s="298"/>
      <c r="RRK108" s="298"/>
      <c r="RRL108" s="298"/>
      <c r="RRM108" s="298"/>
      <c r="RRN108" s="298"/>
      <c r="RRO108" s="298"/>
      <c r="RRP108" s="298"/>
      <c r="RRQ108" s="298"/>
      <c r="RRR108" s="298"/>
      <c r="RRS108" s="298"/>
      <c r="RRT108" s="298"/>
      <c r="RRU108" s="298"/>
      <c r="RRV108" s="298"/>
      <c r="RRW108" s="298"/>
      <c r="RRX108" s="298"/>
      <c r="RRY108" s="298"/>
      <c r="RRZ108" s="298"/>
      <c r="RSA108" s="298"/>
      <c r="RSB108" s="298"/>
      <c r="RSC108" s="298"/>
      <c r="RSD108" s="298"/>
      <c r="RSE108" s="298"/>
      <c r="RSF108" s="298"/>
      <c r="RSG108" s="298"/>
      <c r="RSH108" s="298"/>
      <c r="RSI108" s="298"/>
      <c r="RSJ108" s="298"/>
      <c r="RSK108" s="298"/>
      <c r="RSL108" s="298"/>
      <c r="RSM108" s="298"/>
      <c r="RSN108" s="298"/>
      <c r="RSO108" s="298"/>
      <c r="RSP108" s="298"/>
      <c r="RSQ108" s="298"/>
      <c r="RSR108" s="298"/>
      <c r="RSS108" s="298"/>
      <c r="RST108" s="298"/>
      <c r="RSU108" s="298"/>
      <c r="RSV108" s="298"/>
      <c r="RSW108" s="298"/>
      <c r="RSX108" s="298"/>
      <c r="RSY108" s="298"/>
      <c r="RSZ108" s="298"/>
      <c r="RTA108" s="298"/>
      <c r="RTB108" s="298"/>
      <c r="RTC108" s="298"/>
      <c r="RTD108" s="298"/>
      <c r="RTE108" s="298"/>
      <c r="RTF108" s="298"/>
      <c r="RTG108" s="298"/>
      <c r="RTH108" s="298"/>
      <c r="RTI108" s="298"/>
      <c r="RTJ108" s="298"/>
      <c r="RTK108" s="298"/>
      <c r="RTL108" s="298"/>
      <c r="RTM108" s="298"/>
      <c r="RTN108" s="298"/>
      <c r="RTO108" s="298"/>
      <c r="RTP108" s="298"/>
      <c r="RTQ108" s="298"/>
      <c r="RTR108" s="298"/>
      <c r="RTS108" s="298"/>
      <c r="RTT108" s="298"/>
      <c r="RTU108" s="298"/>
      <c r="RTV108" s="298"/>
      <c r="RTW108" s="298"/>
      <c r="RTX108" s="298"/>
      <c r="RTY108" s="298"/>
      <c r="RTZ108" s="298"/>
      <c r="RUA108" s="298"/>
      <c r="RUB108" s="298"/>
      <c r="RUC108" s="298"/>
      <c r="RUD108" s="298"/>
      <c r="RUE108" s="298"/>
      <c r="RUF108" s="298"/>
      <c r="RUG108" s="298"/>
      <c r="RUH108" s="298"/>
      <c r="RUI108" s="298"/>
      <c r="RUJ108" s="298"/>
      <c r="RUK108" s="298"/>
      <c r="RUL108" s="298"/>
      <c r="RUM108" s="298"/>
      <c r="RUN108" s="298"/>
      <c r="RUO108" s="298"/>
      <c r="RUP108" s="298"/>
      <c r="RUQ108" s="298"/>
      <c r="RUR108" s="298"/>
      <c r="RUS108" s="298"/>
      <c r="RUT108" s="298"/>
      <c r="RUU108" s="298"/>
      <c r="RUV108" s="298"/>
      <c r="RUW108" s="298"/>
      <c r="RUX108" s="298"/>
      <c r="RUY108" s="298"/>
      <c r="RUZ108" s="298"/>
      <c r="RVA108" s="298"/>
      <c r="RVB108" s="298"/>
      <c r="RVC108" s="298"/>
      <c r="RVD108" s="298"/>
      <c r="RVE108" s="298"/>
      <c r="RVF108" s="298"/>
      <c r="RVG108" s="298"/>
      <c r="RVH108" s="298"/>
      <c r="RVI108" s="298"/>
      <c r="RVJ108" s="298"/>
      <c r="RVK108" s="298"/>
      <c r="RVL108" s="298"/>
      <c r="RVM108" s="298"/>
      <c r="RVN108" s="298"/>
      <c r="RVO108" s="298"/>
      <c r="RVP108" s="298"/>
      <c r="RVQ108" s="298"/>
      <c r="RVR108" s="298"/>
      <c r="RVS108" s="298"/>
      <c r="RVT108" s="298"/>
      <c r="RVU108" s="298"/>
      <c r="RVV108" s="298"/>
      <c r="RVW108" s="298"/>
      <c r="RVX108" s="298"/>
      <c r="RVY108" s="298"/>
      <c r="RVZ108" s="298"/>
      <c r="RWA108" s="298"/>
      <c r="RWB108" s="298"/>
      <c r="RWC108" s="298"/>
      <c r="RWD108" s="298"/>
      <c r="RWE108" s="298"/>
      <c r="RWF108" s="298"/>
      <c r="RWG108" s="298"/>
      <c r="RWH108" s="298"/>
      <c r="RWI108" s="298"/>
      <c r="RWJ108" s="298"/>
      <c r="RWK108" s="298"/>
      <c r="RWL108" s="298"/>
      <c r="RWM108" s="298"/>
      <c r="RWN108" s="298"/>
      <c r="RWO108" s="298"/>
      <c r="RWP108" s="298"/>
      <c r="RWQ108" s="298"/>
      <c r="RWR108" s="298"/>
      <c r="RWS108" s="298"/>
      <c r="RWT108" s="298"/>
      <c r="RWU108" s="298"/>
      <c r="RWV108" s="298"/>
      <c r="RWW108" s="298"/>
      <c r="RWX108" s="298"/>
      <c r="RWY108" s="298"/>
      <c r="RWZ108" s="298"/>
      <c r="RXA108" s="298"/>
      <c r="RXB108" s="298"/>
      <c r="RXC108" s="298"/>
      <c r="RXD108" s="298"/>
      <c r="RXE108" s="298"/>
      <c r="RXF108" s="298"/>
      <c r="RXG108" s="298"/>
      <c r="RXH108" s="298"/>
      <c r="RXI108" s="298"/>
      <c r="RXJ108" s="298"/>
      <c r="RXK108" s="298"/>
      <c r="RXL108" s="298"/>
      <c r="RXM108" s="298"/>
      <c r="RXN108" s="298"/>
      <c r="RXO108" s="298"/>
      <c r="RXP108" s="298"/>
      <c r="RXQ108" s="298"/>
      <c r="RXR108" s="298"/>
      <c r="RXS108" s="298"/>
      <c r="RXT108" s="298"/>
      <c r="RXU108" s="298"/>
      <c r="RXV108" s="298"/>
      <c r="RXW108" s="298"/>
      <c r="RXX108" s="298"/>
      <c r="RXY108" s="298"/>
      <c r="RXZ108" s="298"/>
      <c r="RYA108" s="298"/>
      <c r="RYB108" s="298"/>
      <c r="RYC108" s="298"/>
      <c r="RYD108" s="298"/>
      <c r="RYE108" s="298"/>
      <c r="RYF108" s="298"/>
      <c r="RYG108" s="298"/>
      <c r="RYH108" s="298"/>
      <c r="RYI108" s="298"/>
      <c r="RYJ108" s="298"/>
      <c r="RYK108" s="298"/>
      <c r="RYL108" s="298"/>
      <c r="RYM108" s="298"/>
      <c r="RYN108" s="298"/>
      <c r="RYO108" s="298"/>
      <c r="RYP108" s="298"/>
      <c r="RYQ108" s="298"/>
      <c r="RYR108" s="298"/>
      <c r="RYS108" s="298"/>
      <c r="RYT108" s="298"/>
      <c r="RYU108" s="298"/>
      <c r="RYV108" s="298"/>
      <c r="RYW108" s="298"/>
      <c r="RYX108" s="298"/>
      <c r="RYY108" s="298"/>
      <c r="RYZ108" s="298"/>
      <c r="RZA108" s="298"/>
      <c r="RZB108" s="298"/>
      <c r="RZC108" s="298"/>
      <c r="RZD108" s="298"/>
      <c r="RZE108" s="298"/>
      <c r="RZF108" s="298"/>
      <c r="RZG108" s="298"/>
      <c r="RZH108" s="298"/>
      <c r="RZI108" s="298"/>
      <c r="RZJ108" s="298"/>
      <c r="RZK108" s="298"/>
      <c r="RZL108" s="298"/>
      <c r="RZM108" s="298"/>
      <c r="RZN108" s="298"/>
      <c r="RZO108" s="298"/>
      <c r="RZP108" s="298"/>
      <c r="RZQ108" s="298"/>
      <c r="RZR108" s="298"/>
      <c r="RZS108" s="298"/>
      <c r="RZT108" s="298"/>
      <c r="RZU108" s="298"/>
      <c r="RZV108" s="298"/>
      <c r="RZW108" s="298"/>
      <c r="RZX108" s="298"/>
      <c r="RZY108" s="298"/>
      <c r="RZZ108" s="298"/>
      <c r="SAA108" s="298"/>
      <c r="SAB108" s="298"/>
      <c r="SAC108" s="298"/>
      <c r="SAD108" s="298"/>
      <c r="SAE108" s="298"/>
      <c r="SAF108" s="298"/>
      <c r="SAG108" s="298"/>
      <c r="SAH108" s="298"/>
      <c r="SAI108" s="298"/>
      <c r="SAJ108" s="298"/>
      <c r="SAK108" s="298"/>
      <c r="SAL108" s="298"/>
      <c r="SAM108" s="298"/>
      <c r="SAN108" s="298"/>
      <c r="SAO108" s="298"/>
      <c r="SAP108" s="298"/>
      <c r="SAQ108" s="298"/>
      <c r="SAR108" s="298"/>
      <c r="SAS108" s="298"/>
      <c r="SAT108" s="298"/>
      <c r="SAU108" s="298"/>
      <c r="SAV108" s="298"/>
      <c r="SAW108" s="298"/>
      <c r="SAX108" s="298"/>
      <c r="SAY108" s="298"/>
      <c r="SAZ108" s="298"/>
      <c r="SBA108" s="298"/>
      <c r="SBB108" s="298"/>
      <c r="SBC108" s="298"/>
      <c r="SBD108" s="298"/>
      <c r="SBE108" s="298"/>
      <c r="SBF108" s="298"/>
      <c r="SBG108" s="298"/>
      <c r="SBH108" s="298"/>
      <c r="SBI108" s="298"/>
      <c r="SBJ108" s="298"/>
      <c r="SBK108" s="298"/>
      <c r="SBL108" s="298"/>
      <c r="SBM108" s="298"/>
      <c r="SBN108" s="298"/>
      <c r="SBO108" s="298"/>
      <c r="SBP108" s="298"/>
      <c r="SBQ108" s="298"/>
      <c r="SBR108" s="298"/>
      <c r="SBS108" s="298"/>
      <c r="SBT108" s="298"/>
      <c r="SBU108" s="298"/>
      <c r="SBV108" s="298"/>
      <c r="SBW108" s="298"/>
      <c r="SBX108" s="298"/>
      <c r="SBY108" s="298"/>
      <c r="SBZ108" s="298"/>
      <c r="SCA108" s="298"/>
      <c r="SCB108" s="298"/>
      <c r="SCC108" s="298"/>
      <c r="SCD108" s="298"/>
      <c r="SCE108" s="298"/>
      <c r="SCF108" s="298"/>
      <c r="SCG108" s="298"/>
      <c r="SCH108" s="298"/>
      <c r="SCI108" s="298"/>
      <c r="SCJ108" s="298"/>
      <c r="SCK108" s="298"/>
      <c r="SCL108" s="298"/>
      <c r="SCM108" s="298"/>
      <c r="SCN108" s="298"/>
      <c r="SCO108" s="298"/>
      <c r="SCP108" s="298"/>
      <c r="SCQ108" s="298"/>
      <c r="SCR108" s="298"/>
      <c r="SCS108" s="298"/>
      <c r="SCT108" s="298"/>
      <c r="SCU108" s="298"/>
      <c r="SCV108" s="298"/>
      <c r="SCW108" s="298"/>
      <c r="SCX108" s="298"/>
      <c r="SCY108" s="298"/>
      <c r="SCZ108" s="298"/>
      <c r="SDA108" s="298"/>
      <c r="SDB108" s="298"/>
      <c r="SDC108" s="298"/>
      <c r="SDD108" s="298"/>
      <c r="SDE108" s="298"/>
      <c r="SDF108" s="298"/>
      <c r="SDG108" s="298"/>
      <c r="SDH108" s="298"/>
      <c r="SDI108" s="298"/>
      <c r="SDJ108" s="298"/>
      <c r="SDK108" s="298"/>
      <c r="SDL108" s="298"/>
      <c r="SDM108" s="298"/>
      <c r="SDN108" s="298"/>
      <c r="SDO108" s="298"/>
      <c r="SDP108" s="298"/>
      <c r="SDQ108" s="298"/>
      <c r="SDR108" s="298"/>
      <c r="SDS108" s="298"/>
      <c r="SDT108" s="298"/>
      <c r="SDU108" s="298"/>
      <c r="SDV108" s="298"/>
      <c r="SDW108" s="298"/>
      <c r="SDX108" s="298"/>
      <c r="SDY108" s="298"/>
      <c r="SDZ108" s="298"/>
      <c r="SEA108" s="298"/>
      <c r="SEB108" s="298"/>
      <c r="SEC108" s="298"/>
      <c r="SED108" s="298"/>
      <c r="SEE108" s="298"/>
      <c r="SEF108" s="298"/>
      <c r="SEG108" s="298"/>
      <c r="SEH108" s="298"/>
      <c r="SEI108" s="298"/>
      <c r="SEJ108" s="298"/>
      <c r="SEK108" s="298"/>
      <c r="SEL108" s="298"/>
      <c r="SEM108" s="298"/>
      <c r="SEN108" s="298"/>
      <c r="SEO108" s="298"/>
      <c r="SEP108" s="298"/>
      <c r="SEQ108" s="298"/>
      <c r="SER108" s="298"/>
      <c r="SES108" s="298"/>
      <c r="SET108" s="298"/>
      <c r="SEU108" s="298"/>
      <c r="SEV108" s="298"/>
      <c r="SEW108" s="298"/>
      <c r="SEX108" s="298"/>
      <c r="SEY108" s="298"/>
      <c r="SEZ108" s="298"/>
      <c r="SFA108" s="298"/>
      <c r="SFB108" s="298"/>
      <c r="SFC108" s="298"/>
      <c r="SFD108" s="298"/>
      <c r="SFE108" s="298"/>
      <c r="SFF108" s="298"/>
      <c r="SFG108" s="298"/>
      <c r="SFH108" s="298"/>
      <c r="SFI108" s="298"/>
      <c r="SFJ108" s="298"/>
      <c r="SFK108" s="298"/>
      <c r="SFL108" s="298"/>
      <c r="SFM108" s="298"/>
      <c r="SFN108" s="298"/>
      <c r="SFO108" s="298"/>
      <c r="SFP108" s="298"/>
      <c r="SFQ108" s="298"/>
      <c r="SFR108" s="298"/>
      <c r="SFS108" s="298"/>
      <c r="SFT108" s="298"/>
      <c r="SFU108" s="298"/>
      <c r="SFV108" s="298"/>
      <c r="SFW108" s="298"/>
      <c r="SFX108" s="298"/>
      <c r="SFY108" s="298"/>
      <c r="SFZ108" s="298"/>
      <c r="SGA108" s="298"/>
      <c r="SGB108" s="298"/>
      <c r="SGC108" s="298"/>
      <c r="SGD108" s="298"/>
      <c r="SGE108" s="298"/>
      <c r="SGF108" s="298"/>
      <c r="SGG108" s="298"/>
      <c r="SGH108" s="298"/>
      <c r="SGI108" s="298"/>
      <c r="SGJ108" s="298"/>
      <c r="SGK108" s="298"/>
      <c r="SGL108" s="298"/>
      <c r="SGM108" s="298"/>
      <c r="SGN108" s="298"/>
      <c r="SGO108" s="298"/>
      <c r="SGP108" s="298"/>
      <c r="SGQ108" s="298"/>
      <c r="SGR108" s="298"/>
      <c r="SGS108" s="298"/>
      <c r="SGT108" s="298"/>
      <c r="SGU108" s="298"/>
      <c r="SGV108" s="298"/>
      <c r="SGW108" s="298"/>
      <c r="SGX108" s="298"/>
      <c r="SGY108" s="298"/>
      <c r="SGZ108" s="298"/>
      <c r="SHA108" s="298"/>
      <c r="SHB108" s="298"/>
      <c r="SHC108" s="298"/>
      <c r="SHD108" s="298"/>
      <c r="SHE108" s="298"/>
      <c r="SHF108" s="298"/>
      <c r="SHG108" s="298"/>
      <c r="SHH108" s="298"/>
      <c r="SHI108" s="298"/>
      <c r="SHJ108" s="298"/>
      <c r="SHK108" s="298"/>
      <c r="SHL108" s="298"/>
      <c r="SHM108" s="298"/>
      <c r="SHN108" s="298"/>
      <c r="SHO108" s="298"/>
      <c r="SHP108" s="298"/>
      <c r="SHQ108" s="298"/>
      <c r="SHR108" s="298"/>
      <c r="SHS108" s="298"/>
      <c r="SHT108" s="298"/>
      <c r="SHU108" s="298"/>
      <c r="SHV108" s="298"/>
      <c r="SHW108" s="298"/>
      <c r="SHX108" s="298"/>
      <c r="SHY108" s="298"/>
      <c r="SHZ108" s="298"/>
      <c r="SIA108" s="298"/>
      <c r="SIB108" s="298"/>
      <c r="SIC108" s="298"/>
      <c r="SID108" s="298"/>
      <c r="SIE108" s="298"/>
      <c r="SIF108" s="298"/>
      <c r="SIG108" s="298"/>
      <c r="SIH108" s="298"/>
      <c r="SII108" s="298"/>
      <c r="SIJ108" s="298"/>
      <c r="SIK108" s="298"/>
      <c r="SIL108" s="298"/>
      <c r="SIM108" s="298"/>
      <c r="SIN108" s="298"/>
      <c r="SIO108" s="298"/>
      <c r="SIP108" s="298"/>
      <c r="SIQ108" s="298"/>
      <c r="SIR108" s="298"/>
      <c r="SIS108" s="298"/>
      <c r="SIT108" s="298"/>
      <c r="SIU108" s="298"/>
      <c r="SIV108" s="298"/>
      <c r="SIW108" s="298"/>
      <c r="SIX108" s="298"/>
      <c r="SIY108" s="298"/>
      <c r="SIZ108" s="298"/>
      <c r="SJA108" s="298"/>
      <c r="SJB108" s="298"/>
      <c r="SJC108" s="298"/>
      <c r="SJD108" s="298"/>
      <c r="SJE108" s="298"/>
      <c r="SJF108" s="298"/>
      <c r="SJG108" s="298"/>
      <c r="SJH108" s="298"/>
      <c r="SJI108" s="298"/>
      <c r="SJJ108" s="298"/>
      <c r="SJK108" s="298"/>
      <c r="SJL108" s="298"/>
      <c r="SJM108" s="298"/>
      <c r="SJN108" s="298"/>
      <c r="SJO108" s="298"/>
      <c r="SJP108" s="298"/>
      <c r="SJQ108" s="298"/>
      <c r="SJR108" s="298"/>
      <c r="SJS108" s="298"/>
      <c r="SJT108" s="298"/>
      <c r="SJU108" s="298"/>
      <c r="SJV108" s="298"/>
      <c r="SJW108" s="298"/>
      <c r="SJX108" s="298"/>
      <c r="SJY108" s="298"/>
      <c r="SJZ108" s="298"/>
      <c r="SKA108" s="298"/>
      <c r="SKB108" s="298"/>
      <c r="SKC108" s="298"/>
      <c r="SKD108" s="298"/>
      <c r="SKE108" s="298"/>
      <c r="SKF108" s="298"/>
      <c r="SKG108" s="298"/>
      <c r="SKH108" s="298"/>
      <c r="SKI108" s="298"/>
      <c r="SKJ108" s="298"/>
      <c r="SKK108" s="298"/>
      <c r="SKL108" s="298"/>
      <c r="SKM108" s="298"/>
      <c r="SKN108" s="298"/>
      <c r="SKO108" s="298"/>
      <c r="SKP108" s="298"/>
      <c r="SKQ108" s="298"/>
      <c r="SKR108" s="298"/>
      <c r="SKS108" s="298"/>
      <c r="SKT108" s="298"/>
      <c r="SKU108" s="298"/>
      <c r="SKV108" s="298"/>
      <c r="SKW108" s="298"/>
      <c r="SKX108" s="298"/>
      <c r="SKY108" s="298"/>
      <c r="SKZ108" s="298"/>
      <c r="SLA108" s="298"/>
      <c r="SLB108" s="298"/>
      <c r="SLC108" s="298"/>
      <c r="SLD108" s="298"/>
      <c r="SLE108" s="298"/>
      <c r="SLF108" s="298"/>
      <c r="SLG108" s="298"/>
      <c r="SLH108" s="298"/>
      <c r="SLI108" s="298"/>
      <c r="SLJ108" s="298"/>
      <c r="SLK108" s="298"/>
      <c r="SLL108" s="298"/>
      <c r="SLM108" s="298"/>
      <c r="SLN108" s="298"/>
      <c r="SLO108" s="298"/>
      <c r="SLP108" s="298"/>
      <c r="SLQ108" s="298"/>
      <c r="SLR108" s="298"/>
      <c r="SLS108" s="298"/>
      <c r="SLT108" s="298"/>
      <c r="SLU108" s="298"/>
      <c r="SLV108" s="298"/>
      <c r="SLW108" s="298"/>
      <c r="SLX108" s="298"/>
      <c r="SLY108" s="298"/>
      <c r="SLZ108" s="298"/>
      <c r="SMA108" s="298"/>
      <c r="SMB108" s="298"/>
      <c r="SMC108" s="298"/>
      <c r="SMD108" s="298"/>
      <c r="SME108" s="298"/>
      <c r="SMF108" s="298"/>
      <c r="SMG108" s="298"/>
      <c r="SMH108" s="298"/>
      <c r="SMI108" s="298"/>
      <c r="SMJ108" s="298"/>
      <c r="SMK108" s="298"/>
      <c r="SML108" s="298"/>
      <c r="SMM108" s="298"/>
      <c r="SMN108" s="298"/>
      <c r="SMO108" s="298"/>
      <c r="SMP108" s="298"/>
      <c r="SMQ108" s="298"/>
      <c r="SMR108" s="298"/>
      <c r="SMS108" s="298"/>
      <c r="SMT108" s="298"/>
      <c r="SMU108" s="298"/>
      <c r="SMV108" s="298"/>
      <c r="SMW108" s="298"/>
      <c r="SMX108" s="298"/>
      <c r="SMY108" s="298"/>
      <c r="SMZ108" s="298"/>
      <c r="SNA108" s="298"/>
      <c r="SNB108" s="298"/>
      <c r="SNC108" s="298"/>
      <c r="SND108" s="298"/>
      <c r="SNE108" s="298"/>
      <c r="SNF108" s="298"/>
      <c r="SNG108" s="298"/>
      <c r="SNH108" s="298"/>
      <c r="SNI108" s="298"/>
      <c r="SNJ108" s="298"/>
      <c r="SNK108" s="298"/>
      <c r="SNL108" s="298"/>
      <c r="SNM108" s="298"/>
      <c r="SNN108" s="298"/>
      <c r="SNO108" s="298"/>
      <c r="SNP108" s="298"/>
      <c r="SNQ108" s="298"/>
      <c r="SNR108" s="298"/>
      <c r="SNS108" s="298"/>
      <c r="SNT108" s="298"/>
      <c r="SNU108" s="298"/>
      <c r="SNV108" s="298"/>
      <c r="SNW108" s="298"/>
      <c r="SNX108" s="298"/>
      <c r="SNY108" s="298"/>
      <c r="SNZ108" s="298"/>
      <c r="SOA108" s="298"/>
      <c r="SOB108" s="298"/>
      <c r="SOC108" s="298"/>
      <c r="SOD108" s="298"/>
      <c r="SOE108" s="298"/>
      <c r="SOF108" s="298"/>
      <c r="SOG108" s="298"/>
      <c r="SOH108" s="298"/>
      <c r="SOI108" s="298"/>
      <c r="SOJ108" s="298"/>
      <c r="SOK108" s="298"/>
      <c r="SOL108" s="298"/>
      <c r="SOM108" s="298"/>
      <c r="SON108" s="298"/>
      <c r="SOO108" s="298"/>
      <c r="SOP108" s="298"/>
      <c r="SOQ108" s="298"/>
      <c r="SOR108" s="298"/>
      <c r="SOS108" s="298"/>
      <c r="SOT108" s="298"/>
      <c r="SOU108" s="298"/>
      <c r="SOV108" s="298"/>
      <c r="SOW108" s="298"/>
      <c r="SOX108" s="298"/>
      <c r="SOY108" s="298"/>
      <c r="SOZ108" s="298"/>
      <c r="SPA108" s="298"/>
      <c r="SPB108" s="298"/>
      <c r="SPC108" s="298"/>
      <c r="SPD108" s="298"/>
      <c r="SPE108" s="298"/>
      <c r="SPF108" s="298"/>
      <c r="SPG108" s="298"/>
      <c r="SPH108" s="298"/>
      <c r="SPI108" s="298"/>
      <c r="SPJ108" s="298"/>
      <c r="SPK108" s="298"/>
      <c r="SPL108" s="298"/>
      <c r="SPM108" s="298"/>
      <c r="SPN108" s="298"/>
      <c r="SPO108" s="298"/>
      <c r="SPP108" s="298"/>
      <c r="SPQ108" s="298"/>
      <c r="SPR108" s="298"/>
      <c r="SPS108" s="298"/>
      <c r="SPT108" s="298"/>
      <c r="SPU108" s="298"/>
      <c r="SPV108" s="298"/>
      <c r="SPW108" s="298"/>
      <c r="SPX108" s="298"/>
      <c r="SPY108" s="298"/>
      <c r="SPZ108" s="298"/>
      <c r="SQA108" s="298"/>
      <c r="SQB108" s="298"/>
      <c r="SQC108" s="298"/>
      <c r="SQD108" s="298"/>
      <c r="SQE108" s="298"/>
      <c r="SQF108" s="298"/>
      <c r="SQG108" s="298"/>
      <c r="SQH108" s="298"/>
      <c r="SQI108" s="298"/>
      <c r="SQJ108" s="298"/>
      <c r="SQK108" s="298"/>
      <c r="SQL108" s="298"/>
      <c r="SQM108" s="298"/>
      <c r="SQN108" s="298"/>
      <c r="SQO108" s="298"/>
      <c r="SQP108" s="298"/>
      <c r="SQQ108" s="298"/>
      <c r="SQR108" s="298"/>
      <c r="SQS108" s="298"/>
      <c r="SQT108" s="298"/>
      <c r="SQU108" s="298"/>
      <c r="SQV108" s="298"/>
      <c r="SQW108" s="298"/>
      <c r="SQX108" s="298"/>
      <c r="SQY108" s="298"/>
      <c r="SQZ108" s="298"/>
      <c r="SRA108" s="298"/>
      <c r="SRB108" s="298"/>
      <c r="SRC108" s="298"/>
      <c r="SRD108" s="298"/>
      <c r="SRE108" s="298"/>
      <c r="SRF108" s="298"/>
      <c r="SRG108" s="298"/>
      <c r="SRH108" s="298"/>
      <c r="SRI108" s="298"/>
      <c r="SRJ108" s="298"/>
      <c r="SRK108" s="298"/>
      <c r="SRL108" s="298"/>
      <c r="SRM108" s="298"/>
      <c r="SRN108" s="298"/>
      <c r="SRO108" s="298"/>
      <c r="SRP108" s="298"/>
      <c r="SRQ108" s="298"/>
      <c r="SRR108" s="298"/>
      <c r="SRS108" s="298"/>
      <c r="SRT108" s="298"/>
      <c r="SRU108" s="298"/>
      <c r="SRV108" s="298"/>
      <c r="SRW108" s="298"/>
      <c r="SRX108" s="298"/>
      <c r="SRY108" s="298"/>
      <c r="SRZ108" s="298"/>
      <c r="SSA108" s="298"/>
      <c r="SSB108" s="298"/>
      <c r="SSC108" s="298"/>
      <c r="SSD108" s="298"/>
      <c r="SSE108" s="298"/>
      <c r="SSF108" s="298"/>
      <c r="SSG108" s="298"/>
      <c r="SSH108" s="298"/>
      <c r="SSI108" s="298"/>
      <c r="SSJ108" s="298"/>
      <c r="SSK108" s="298"/>
      <c r="SSL108" s="298"/>
      <c r="SSM108" s="298"/>
      <c r="SSN108" s="298"/>
      <c r="SSO108" s="298"/>
      <c r="SSP108" s="298"/>
      <c r="SSQ108" s="298"/>
      <c r="SSR108" s="298"/>
      <c r="SSS108" s="298"/>
      <c r="SST108" s="298"/>
      <c r="SSU108" s="298"/>
      <c r="SSV108" s="298"/>
      <c r="SSW108" s="298"/>
      <c r="SSX108" s="298"/>
      <c r="SSY108" s="298"/>
      <c r="SSZ108" s="298"/>
      <c r="STA108" s="298"/>
      <c r="STB108" s="298"/>
      <c r="STC108" s="298"/>
      <c r="STD108" s="298"/>
      <c r="STE108" s="298"/>
      <c r="STF108" s="298"/>
      <c r="STG108" s="298"/>
      <c r="STH108" s="298"/>
      <c r="STI108" s="298"/>
      <c r="STJ108" s="298"/>
      <c r="STK108" s="298"/>
      <c r="STL108" s="298"/>
      <c r="STM108" s="298"/>
      <c r="STN108" s="298"/>
      <c r="STO108" s="298"/>
      <c r="STP108" s="298"/>
      <c r="STQ108" s="298"/>
      <c r="STR108" s="298"/>
      <c r="STS108" s="298"/>
      <c r="STT108" s="298"/>
      <c r="STU108" s="298"/>
      <c r="STV108" s="298"/>
      <c r="STW108" s="298"/>
      <c r="STX108" s="298"/>
      <c r="STY108" s="298"/>
      <c r="STZ108" s="298"/>
      <c r="SUA108" s="298"/>
      <c r="SUB108" s="298"/>
      <c r="SUC108" s="298"/>
      <c r="SUD108" s="298"/>
      <c r="SUE108" s="298"/>
      <c r="SUF108" s="298"/>
      <c r="SUG108" s="298"/>
      <c r="SUH108" s="298"/>
      <c r="SUI108" s="298"/>
      <c r="SUJ108" s="298"/>
      <c r="SUK108" s="298"/>
      <c r="SUL108" s="298"/>
      <c r="SUM108" s="298"/>
      <c r="SUN108" s="298"/>
      <c r="SUO108" s="298"/>
      <c r="SUP108" s="298"/>
      <c r="SUQ108" s="298"/>
      <c r="SUR108" s="298"/>
      <c r="SUS108" s="298"/>
      <c r="SUT108" s="298"/>
      <c r="SUU108" s="298"/>
      <c r="SUV108" s="298"/>
      <c r="SUW108" s="298"/>
      <c r="SUX108" s="298"/>
      <c r="SUY108" s="298"/>
      <c r="SUZ108" s="298"/>
      <c r="SVA108" s="298"/>
      <c r="SVB108" s="298"/>
      <c r="SVC108" s="298"/>
      <c r="SVD108" s="298"/>
      <c r="SVE108" s="298"/>
      <c r="SVF108" s="298"/>
      <c r="SVG108" s="298"/>
      <c r="SVH108" s="298"/>
      <c r="SVI108" s="298"/>
      <c r="SVJ108" s="298"/>
      <c r="SVK108" s="298"/>
      <c r="SVL108" s="298"/>
      <c r="SVM108" s="298"/>
      <c r="SVN108" s="298"/>
      <c r="SVO108" s="298"/>
      <c r="SVP108" s="298"/>
      <c r="SVQ108" s="298"/>
      <c r="SVR108" s="298"/>
      <c r="SVS108" s="298"/>
      <c r="SVT108" s="298"/>
      <c r="SVU108" s="298"/>
      <c r="SVV108" s="298"/>
      <c r="SVW108" s="298"/>
      <c r="SVX108" s="298"/>
      <c r="SVY108" s="298"/>
      <c r="SVZ108" s="298"/>
      <c r="SWA108" s="298"/>
      <c r="SWB108" s="298"/>
      <c r="SWC108" s="298"/>
      <c r="SWD108" s="298"/>
      <c r="SWE108" s="298"/>
      <c r="SWF108" s="298"/>
      <c r="SWG108" s="298"/>
      <c r="SWH108" s="298"/>
      <c r="SWI108" s="298"/>
      <c r="SWJ108" s="298"/>
      <c r="SWK108" s="298"/>
      <c r="SWL108" s="298"/>
      <c r="SWM108" s="298"/>
      <c r="SWN108" s="298"/>
      <c r="SWO108" s="298"/>
      <c r="SWP108" s="298"/>
      <c r="SWQ108" s="298"/>
      <c r="SWR108" s="298"/>
      <c r="SWS108" s="298"/>
      <c r="SWT108" s="298"/>
      <c r="SWU108" s="298"/>
      <c r="SWV108" s="298"/>
      <c r="SWW108" s="298"/>
      <c r="SWX108" s="298"/>
      <c r="SWY108" s="298"/>
      <c r="SWZ108" s="298"/>
      <c r="SXA108" s="298"/>
      <c r="SXB108" s="298"/>
      <c r="SXC108" s="298"/>
      <c r="SXD108" s="298"/>
      <c r="SXE108" s="298"/>
      <c r="SXF108" s="298"/>
      <c r="SXG108" s="298"/>
      <c r="SXH108" s="298"/>
      <c r="SXI108" s="298"/>
      <c r="SXJ108" s="298"/>
      <c r="SXK108" s="298"/>
      <c r="SXL108" s="298"/>
      <c r="SXM108" s="298"/>
      <c r="SXN108" s="298"/>
      <c r="SXO108" s="298"/>
      <c r="SXP108" s="298"/>
      <c r="SXQ108" s="298"/>
      <c r="SXR108" s="298"/>
      <c r="SXS108" s="298"/>
      <c r="SXT108" s="298"/>
      <c r="SXU108" s="298"/>
      <c r="SXV108" s="298"/>
      <c r="SXW108" s="298"/>
      <c r="SXX108" s="298"/>
      <c r="SXY108" s="298"/>
      <c r="SXZ108" s="298"/>
      <c r="SYA108" s="298"/>
      <c r="SYB108" s="298"/>
      <c r="SYC108" s="298"/>
      <c r="SYD108" s="298"/>
      <c r="SYE108" s="298"/>
      <c r="SYF108" s="298"/>
      <c r="SYG108" s="298"/>
      <c r="SYH108" s="298"/>
      <c r="SYI108" s="298"/>
      <c r="SYJ108" s="298"/>
      <c r="SYK108" s="298"/>
      <c r="SYL108" s="298"/>
      <c r="SYM108" s="298"/>
      <c r="SYN108" s="298"/>
      <c r="SYO108" s="298"/>
      <c r="SYP108" s="298"/>
      <c r="SYQ108" s="298"/>
      <c r="SYR108" s="298"/>
      <c r="SYS108" s="298"/>
      <c r="SYT108" s="298"/>
      <c r="SYU108" s="298"/>
      <c r="SYV108" s="298"/>
      <c r="SYW108" s="298"/>
      <c r="SYX108" s="298"/>
      <c r="SYY108" s="298"/>
      <c r="SYZ108" s="298"/>
      <c r="SZA108" s="298"/>
      <c r="SZB108" s="298"/>
      <c r="SZC108" s="298"/>
      <c r="SZD108" s="298"/>
      <c r="SZE108" s="298"/>
      <c r="SZF108" s="298"/>
      <c r="SZG108" s="298"/>
      <c r="SZH108" s="298"/>
      <c r="SZI108" s="298"/>
      <c r="SZJ108" s="298"/>
      <c r="SZK108" s="298"/>
      <c r="SZL108" s="298"/>
      <c r="SZM108" s="298"/>
      <c r="SZN108" s="298"/>
      <c r="SZO108" s="298"/>
      <c r="SZP108" s="298"/>
      <c r="SZQ108" s="298"/>
      <c r="SZR108" s="298"/>
      <c r="SZS108" s="298"/>
      <c r="SZT108" s="298"/>
      <c r="SZU108" s="298"/>
      <c r="SZV108" s="298"/>
      <c r="SZW108" s="298"/>
      <c r="SZX108" s="298"/>
      <c r="SZY108" s="298"/>
      <c r="SZZ108" s="298"/>
      <c r="TAA108" s="298"/>
      <c r="TAB108" s="298"/>
      <c r="TAC108" s="298"/>
      <c r="TAD108" s="298"/>
      <c r="TAE108" s="298"/>
      <c r="TAF108" s="298"/>
      <c r="TAG108" s="298"/>
      <c r="TAH108" s="298"/>
      <c r="TAI108" s="298"/>
      <c r="TAJ108" s="298"/>
      <c r="TAK108" s="298"/>
      <c r="TAL108" s="298"/>
      <c r="TAM108" s="298"/>
      <c r="TAN108" s="298"/>
      <c r="TAO108" s="298"/>
      <c r="TAP108" s="298"/>
      <c r="TAQ108" s="298"/>
      <c r="TAR108" s="298"/>
      <c r="TAS108" s="298"/>
      <c r="TAT108" s="298"/>
      <c r="TAU108" s="298"/>
      <c r="TAV108" s="298"/>
      <c r="TAW108" s="298"/>
      <c r="TAX108" s="298"/>
      <c r="TAY108" s="298"/>
      <c r="TAZ108" s="298"/>
      <c r="TBA108" s="298"/>
      <c r="TBB108" s="298"/>
      <c r="TBC108" s="298"/>
      <c r="TBD108" s="298"/>
      <c r="TBE108" s="298"/>
      <c r="TBF108" s="298"/>
      <c r="TBG108" s="298"/>
      <c r="TBH108" s="298"/>
      <c r="TBI108" s="298"/>
      <c r="TBJ108" s="298"/>
      <c r="TBK108" s="298"/>
      <c r="TBL108" s="298"/>
      <c r="TBM108" s="298"/>
      <c r="TBN108" s="298"/>
      <c r="TBO108" s="298"/>
      <c r="TBP108" s="298"/>
      <c r="TBQ108" s="298"/>
      <c r="TBR108" s="298"/>
      <c r="TBS108" s="298"/>
      <c r="TBT108" s="298"/>
      <c r="TBU108" s="298"/>
      <c r="TBV108" s="298"/>
      <c r="TBW108" s="298"/>
      <c r="TBX108" s="298"/>
      <c r="TBY108" s="298"/>
      <c r="TBZ108" s="298"/>
      <c r="TCA108" s="298"/>
      <c r="TCB108" s="298"/>
      <c r="TCC108" s="298"/>
      <c r="TCD108" s="298"/>
      <c r="TCE108" s="298"/>
      <c r="TCF108" s="298"/>
      <c r="TCG108" s="298"/>
      <c r="TCH108" s="298"/>
      <c r="TCI108" s="298"/>
      <c r="TCJ108" s="298"/>
      <c r="TCK108" s="298"/>
      <c r="TCL108" s="298"/>
      <c r="TCM108" s="298"/>
      <c r="TCN108" s="298"/>
      <c r="TCO108" s="298"/>
      <c r="TCP108" s="298"/>
      <c r="TCQ108" s="298"/>
      <c r="TCR108" s="298"/>
      <c r="TCS108" s="298"/>
      <c r="TCT108" s="298"/>
      <c r="TCU108" s="298"/>
      <c r="TCV108" s="298"/>
      <c r="TCW108" s="298"/>
      <c r="TCX108" s="298"/>
      <c r="TCY108" s="298"/>
      <c r="TCZ108" s="298"/>
      <c r="TDA108" s="298"/>
      <c r="TDB108" s="298"/>
      <c r="TDC108" s="298"/>
      <c r="TDD108" s="298"/>
      <c r="TDE108" s="298"/>
      <c r="TDF108" s="298"/>
      <c r="TDG108" s="298"/>
      <c r="TDH108" s="298"/>
      <c r="TDI108" s="298"/>
      <c r="TDJ108" s="298"/>
      <c r="TDK108" s="298"/>
      <c r="TDL108" s="298"/>
      <c r="TDM108" s="298"/>
      <c r="TDN108" s="298"/>
      <c r="TDO108" s="298"/>
      <c r="TDP108" s="298"/>
      <c r="TDQ108" s="298"/>
      <c r="TDR108" s="298"/>
      <c r="TDS108" s="298"/>
      <c r="TDT108" s="298"/>
      <c r="TDU108" s="298"/>
      <c r="TDV108" s="298"/>
      <c r="TDW108" s="298"/>
      <c r="TDX108" s="298"/>
      <c r="TDY108" s="298"/>
      <c r="TDZ108" s="298"/>
      <c r="TEA108" s="298"/>
      <c r="TEB108" s="298"/>
      <c r="TEC108" s="298"/>
      <c r="TED108" s="298"/>
      <c r="TEE108" s="298"/>
      <c r="TEF108" s="298"/>
      <c r="TEG108" s="298"/>
      <c r="TEH108" s="298"/>
      <c r="TEI108" s="298"/>
      <c r="TEJ108" s="298"/>
      <c r="TEK108" s="298"/>
      <c r="TEL108" s="298"/>
      <c r="TEM108" s="298"/>
      <c r="TEN108" s="298"/>
      <c r="TEO108" s="298"/>
      <c r="TEP108" s="298"/>
      <c r="TEQ108" s="298"/>
      <c r="TER108" s="298"/>
      <c r="TES108" s="298"/>
      <c r="TET108" s="298"/>
      <c r="TEU108" s="298"/>
      <c r="TEV108" s="298"/>
      <c r="TEW108" s="298"/>
      <c r="TEX108" s="298"/>
      <c r="TEY108" s="298"/>
      <c r="TEZ108" s="298"/>
      <c r="TFA108" s="298"/>
      <c r="TFB108" s="298"/>
      <c r="TFC108" s="298"/>
      <c r="TFD108" s="298"/>
      <c r="TFE108" s="298"/>
      <c r="TFF108" s="298"/>
      <c r="TFG108" s="298"/>
      <c r="TFH108" s="298"/>
      <c r="TFI108" s="298"/>
      <c r="TFJ108" s="298"/>
      <c r="TFK108" s="298"/>
      <c r="TFL108" s="298"/>
      <c r="TFM108" s="298"/>
      <c r="TFN108" s="298"/>
      <c r="TFO108" s="298"/>
      <c r="TFP108" s="298"/>
      <c r="TFQ108" s="298"/>
      <c r="TFR108" s="298"/>
      <c r="TFS108" s="298"/>
      <c r="TFT108" s="298"/>
      <c r="TFU108" s="298"/>
      <c r="TFV108" s="298"/>
      <c r="TFW108" s="298"/>
      <c r="TFX108" s="298"/>
      <c r="TFY108" s="298"/>
      <c r="TFZ108" s="298"/>
      <c r="TGA108" s="298"/>
      <c r="TGB108" s="298"/>
      <c r="TGC108" s="298"/>
      <c r="TGD108" s="298"/>
      <c r="TGE108" s="298"/>
      <c r="TGF108" s="298"/>
      <c r="TGG108" s="298"/>
      <c r="TGH108" s="298"/>
      <c r="TGI108" s="298"/>
      <c r="TGJ108" s="298"/>
      <c r="TGK108" s="298"/>
      <c r="TGL108" s="298"/>
      <c r="TGM108" s="298"/>
      <c r="TGN108" s="298"/>
      <c r="TGO108" s="298"/>
      <c r="TGP108" s="298"/>
      <c r="TGQ108" s="298"/>
      <c r="TGR108" s="298"/>
      <c r="TGS108" s="298"/>
      <c r="TGT108" s="298"/>
      <c r="TGU108" s="298"/>
      <c r="TGV108" s="298"/>
      <c r="TGW108" s="298"/>
      <c r="TGX108" s="298"/>
      <c r="TGY108" s="298"/>
      <c r="TGZ108" s="298"/>
      <c r="THA108" s="298"/>
      <c r="THB108" s="298"/>
      <c r="THC108" s="298"/>
      <c r="THD108" s="298"/>
      <c r="THE108" s="298"/>
      <c r="THF108" s="298"/>
      <c r="THG108" s="298"/>
      <c r="THH108" s="298"/>
      <c r="THI108" s="298"/>
      <c r="THJ108" s="298"/>
      <c r="THK108" s="298"/>
      <c r="THL108" s="298"/>
      <c r="THM108" s="298"/>
      <c r="THN108" s="298"/>
      <c r="THO108" s="298"/>
      <c r="THP108" s="298"/>
      <c r="THQ108" s="298"/>
      <c r="THR108" s="298"/>
      <c r="THS108" s="298"/>
      <c r="THT108" s="298"/>
      <c r="THU108" s="298"/>
      <c r="THV108" s="298"/>
      <c r="THW108" s="298"/>
      <c r="THX108" s="298"/>
      <c r="THY108" s="298"/>
      <c r="THZ108" s="298"/>
      <c r="TIA108" s="298"/>
      <c r="TIB108" s="298"/>
      <c r="TIC108" s="298"/>
      <c r="TID108" s="298"/>
      <c r="TIE108" s="298"/>
      <c r="TIF108" s="298"/>
      <c r="TIG108" s="298"/>
      <c r="TIH108" s="298"/>
      <c r="TII108" s="298"/>
      <c r="TIJ108" s="298"/>
      <c r="TIK108" s="298"/>
      <c r="TIL108" s="298"/>
      <c r="TIM108" s="298"/>
      <c r="TIN108" s="298"/>
      <c r="TIO108" s="298"/>
      <c r="TIP108" s="298"/>
      <c r="TIQ108" s="298"/>
      <c r="TIR108" s="298"/>
      <c r="TIS108" s="298"/>
      <c r="TIT108" s="298"/>
      <c r="TIU108" s="298"/>
      <c r="TIV108" s="298"/>
      <c r="TIW108" s="298"/>
      <c r="TIX108" s="298"/>
      <c r="TIY108" s="298"/>
      <c r="TIZ108" s="298"/>
      <c r="TJA108" s="298"/>
      <c r="TJB108" s="298"/>
      <c r="TJC108" s="298"/>
      <c r="TJD108" s="298"/>
      <c r="TJE108" s="298"/>
      <c r="TJF108" s="298"/>
      <c r="TJG108" s="298"/>
      <c r="TJH108" s="298"/>
      <c r="TJI108" s="298"/>
      <c r="TJJ108" s="298"/>
      <c r="TJK108" s="298"/>
      <c r="TJL108" s="298"/>
      <c r="TJM108" s="298"/>
      <c r="TJN108" s="298"/>
      <c r="TJO108" s="298"/>
      <c r="TJP108" s="298"/>
      <c r="TJQ108" s="298"/>
      <c r="TJR108" s="298"/>
      <c r="TJS108" s="298"/>
      <c r="TJT108" s="298"/>
      <c r="TJU108" s="298"/>
      <c r="TJV108" s="298"/>
      <c r="TJW108" s="298"/>
      <c r="TJX108" s="298"/>
      <c r="TJY108" s="298"/>
      <c r="TJZ108" s="298"/>
      <c r="TKA108" s="298"/>
      <c r="TKB108" s="298"/>
      <c r="TKC108" s="298"/>
      <c r="TKD108" s="298"/>
      <c r="TKE108" s="298"/>
      <c r="TKF108" s="298"/>
      <c r="TKG108" s="298"/>
      <c r="TKH108" s="298"/>
      <c r="TKI108" s="298"/>
      <c r="TKJ108" s="298"/>
      <c r="TKK108" s="298"/>
      <c r="TKL108" s="298"/>
      <c r="TKM108" s="298"/>
      <c r="TKN108" s="298"/>
      <c r="TKO108" s="298"/>
      <c r="TKP108" s="298"/>
      <c r="TKQ108" s="298"/>
      <c r="TKR108" s="298"/>
      <c r="TKS108" s="298"/>
      <c r="TKT108" s="298"/>
      <c r="TKU108" s="298"/>
      <c r="TKV108" s="298"/>
      <c r="TKW108" s="298"/>
      <c r="TKX108" s="298"/>
      <c r="TKY108" s="298"/>
      <c r="TKZ108" s="298"/>
      <c r="TLA108" s="298"/>
      <c r="TLB108" s="298"/>
      <c r="TLC108" s="298"/>
      <c r="TLD108" s="298"/>
      <c r="TLE108" s="298"/>
      <c r="TLF108" s="298"/>
      <c r="TLG108" s="298"/>
      <c r="TLH108" s="298"/>
      <c r="TLI108" s="298"/>
      <c r="TLJ108" s="298"/>
      <c r="TLK108" s="298"/>
      <c r="TLL108" s="298"/>
      <c r="TLM108" s="298"/>
      <c r="TLN108" s="298"/>
      <c r="TLO108" s="298"/>
      <c r="TLP108" s="298"/>
      <c r="TLQ108" s="298"/>
      <c r="TLR108" s="298"/>
      <c r="TLS108" s="298"/>
      <c r="TLT108" s="298"/>
      <c r="TLU108" s="298"/>
      <c r="TLV108" s="298"/>
      <c r="TLW108" s="298"/>
      <c r="TLX108" s="298"/>
      <c r="TLY108" s="298"/>
      <c r="TLZ108" s="298"/>
      <c r="TMA108" s="298"/>
      <c r="TMB108" s="298"/>
      <c r="TMC108" s="298"/>
      <c r="TMD108" s="298"/>
      <c r="TME108" s="298"/>
      <c r="TMF108" s="298"/>
      <c r="TMG108" s="298"/>
      <c r="TMH108" s="298"/>
      <c r="TMI108" s="298"/>
      <c r="TMJ108" s="298"/>
      <c r="TMK108" s="298"/>
      <c r="TML108" s="298"/>
      <c r="TMM108" s="298"/>
      <c r="TMN108" s="298"/>
      <c r="TMO108" s="298"/>
      <c r="TMP108" s="298"/>
      <c r="TMQ108" s="298"/>
      <c r="TMR108" s="298"/>
      <c r="TMS108" s="298"/>
      <c r="TMT108" s="298"/>
      <c r="TMU108" s="298"/>
      <c r="TMV108" s="298"/>
      <c r="TMW108" s="298"/>
      <c r="TMX108" s="298"/>
      <c r="TMY108" s="298"/>
      <c r="TMZ108" s="298"/>
      <c r="TNA108" s="298"/>
      <c r="TNB108" s="298"/>
      <c r="TNC108" s="298"/>
      <c r="TND108" s="298"/>
      <c r="TNE108" s="298"/>
      <c r="TNF108" s="298"/>
      <c r="TNG108" s="298"/>
      <c r="TNH108" s="298"/>
      <c r="TNI108" s="298"/>
      <c r="TNJ108" s="298"/>
      <c r="TNK108" s="298"/>
      <c r="TNL108" s="298"/>
      <c r="TNM108" s="298"/>
      <c r="TNN108" s="298"/>
      <c r="TNO108" s="298"/>
      <c r="TNP108" s="298"/>
      <c r="TNQ108" s="298"/>
      <c r="TNR108" s="298"/>
      <c r="TNS108" s="298"/>
      <c r="TNT108" s="298"/>
      <c r="TNU108" s="298"/>
      <c r="TNV108" s="298"/>
      <c r="TNW108" s="298"/>
      <c r="TNX108" s="298"/>
      <c r="TNY108" s="298"/>
      <c r="TNZ108" s="298"/>
      <c r="TOA108" s="298"/>
      <c r="TOB108" s="298"/>
      <c r="TOC108" s="298"/>
      <c r="TOD108" s="298"/>
      <c r="TOE108" s="298"/>
      <c r="TOF108" s="298"/>
      <c r="TOG108" s="298"/>
      <c r="TOH108" s="298"/>
      <c r="TOI108" s="298"/>
      <c r="TOJ108" s="298"/>
      <c r="TOK108" s="298"/>
      <c r="TOL108" s="298"/>
      <c r="TOM108" s="298"/>
      <c r="TON108" s="298"/>
      <c r="TOO108" s="298"/>
      <c r="TOP108" s="298"/>
      <c r="TOQ108" s="298"/>
      <c r="TOR108" s="298"/>
      <c r="TOS108" s="298"/>
      <c r="TOT108" s="298"/>
      <c r="TOU108" s="298"/>
      <c r="TOV108" s="298"/>
      <c r="TOW108" s="298"/>
      <c r="TOX108" s="298"/>
      <c r="TOY108" s="298"/>
      <c r="TOZ108" s="298"/>
      <c r="TPA108" s="298"/>
      <c r="TPB108" s="298"/>
      <c r="TPC108" s="298"/>
      <c r="TPD108" s="298"/>
      <c r="TPE108" s="298"/>
      <c r="TPF108" s="298"/>
      <c r="TPG108" s="298"/>
      <c r="TPH108" s="298"/>
      <c r="TPI108" s="298"/>
      <c r="TPJ108" s="298"/>
      <c r="TPK108" s="298"/>
      <c r="TPL108" s="298"/>
      <c r="TPM108" s="298"/>
      <c r="TPN108" s="298"/>
      <c r="TPO108" s="298"/>
      <c r="TPP108" s="298"/>
      <c r="TPQ108" s="298"/>
      <c r="TPR108" s="298"/>
      <c r="TPS108" s="298"/>
      <c r="TPT108" s="298"/>
      <c r="TPU108" s="298"/>
      <c r="TPV108" s="298"/>
      <c r="TPW108" s="298"/>
      <c r="TPX108" s="298"/>
      <c r="TPY108" s="298"/>
      <c r="TPZ108" s="298"/>
      <c r="TQA108" s="298"/>
      <c r="TQB108" s="298"/>
      <c r="TQC108" s="298"/>
      <c r="TQD108" s="298"/>
      <c r="TQE108" s="298"/>
      <c r="TQF108" s="298"/>
      <c r="TQG108" s="298"/>
      <c r="TQH108" s="298"/>
      <c r="TQI108" s="298"/>
      <c r="TQJ108" s="298"/>
      <c r="TQK108" s="298"/>
      <c r="TQL108" s="298"/>
      <c r="TQM108" s="298"/>
      <c r="TQN108" s="298"/>
      <c r="TQO108" s="298"/>
      <c r="TQP108" s="298"/>
      <c r="TQQ108" s="298"/>
      <c r="TQR108" s="298"/>
      <c r="TQS108" s="298"/>
      <c r="TQT108" s="298"/>
      <c r="TQU108" s="298"/>
      <c r="TQV108" s="298"/>
      <c r="TQW108" s="298"/>
      <c r="TQX108" s="298"/>
      <c r="TQY108" s="298"/>
      <c r="TQZ108" s="298"/>
      <c r="TRA108" s="298"/>
      <c r="TRB108" s="298"/>
      <c r="TRC108" s="298"/>
      <c r="TRD108" s="298"/>
      <c r="TRE108" s="298"/>
      <c r="TRF108" s="298"/>
      <c r="TRG108" s="298"/>
      <c r="TRH108" s="298"/>
      <c r="TRI108" s="298"/>
      <c r="TRJ108" s="298"/>
      <c r="TRK108" s="298"/>
      <c r="TRL108" s="298"/>
      <c r="TRM108" s="298"/>
      <c r="TRN108" s="298"/>
      <c r="TRO108" s="298"/>
      <c r="TRP108" s="298"/>
      <c r="TRQ108" s="298"/>
      <c r="TRR108" s="298"/>
      <c r="TRS108" s="298"/>
      <c r="TRT108" s="298"/>
      <c r="TRU108" s="298"/>
      <c r="TRV108" s="298"/>
      <c r="TRW108" s="298"/>
      <c r="TRX108" s="298"/>
      <c r="TRY108" s="298"/>
      <c r="TRZ108" s="298"/>
      <c r="TSA108" s="298"/>
      <c r="TSB108" s="298"/>
      <c r="TSC108" s="298"/>
      <c r="TSD108" s="298"/>
      <c r="TSE108" s="298"/>
      <c r="TSF108" s="298"/>
      <c r="TSG108" s="298"/>
      <c r="TSH108" s="298"/>
      <c r="TSI108" s="298"/>
      <c r="TSJ108" s="298"/>
      <c r="TSK108" s="298"/>
      <c r="TSL108" s="298"/>
      <c r="TSM108" s="298"/>
      <c r="TSN108" s="298"/>
      <c r="TSO108" s="298"/>
      <c r="TSP108" s="298"/>
      <c r="TSQ108" s="298"/>
      <c r="TSR108" s="298"/>
      <c r="TSS108" s="298"/>
      <c r="TST108" s="298"/>
      <c r="TSU108" s="298"/>
      <c r="TSV108" s="298"/>
      <c r="TSW108" s="298"/>
      <c r="TSX108" s="298"/>
      <c r="TSY108" s="298"/>
      <c r="TSZ108" s="298"/>
      <c r="TTA108" s="298"/>
      <c r="TTB108" s="298"/>
      <c r="TTC108" s="298"/>
      <c r="TTD108" s="298"/>
      <c r="TTE108" s="298"/>
      <c r="TTF108" s="298"/>
      <c r="TTG108" s="298"/>
      <c r="TTH108" s="298"/>
      <c r="TTI108" s="298"/>
      <c r="TTJ108" s="298"/>
      <c r="TTK108" s="298"/>
      <c r="TTL108" s="298"/>
      <c r="TTM108" s="298"/>
      <c r="TTN108" s="298"/>
      <c r="TTO108" s="298"/>
      <c r="TTP108" s="298"/>
      <c r="TTQ108" s="298"/>
      <c r="TTR108" s="298"/>
      <c r="TTS108" s="298"/>
      <c r="TTT108" s="298"/>
      <c r="TTU108" s="298"/>
      <c r="TTV108" s="298"/>
      <c r="TTW108" s="298"/>
      <c r="TTX108" s="298"/>
      <c r="TTY108" s="298"/>
      <c r="TTZ108" s="298"/>
      <c r="TUA108" s="298"/>
      <c r="TUB108" s="298"/>
      <c r="TUC108" s="298"/>
      <c r="TUD108" s="298"/>
      <c r="TUE108" s="298"/>
      <c r="TUF108" s="298"/>
      <c r="TUG108" s="298"/>
      <c r="TUH108" s="298"/>
      <c r="TUI108" s="298"/>
      <c r="TUJ108" s="298"/>
      <c r="TUK108" s="298"/>
      <c r="TUL108" s="298"/>
      <c r="TUM108" s="298"/>
      <c r="TUN108" s="298"/>
      <c r="TUO108" s="298"/>
      <c r="TUP108" s="298"/>
      <c r="TUQ108" s="298"/>
      <c r="TUR108" s="298"/>
      <c r="TUS108" s="298"/>
      <c r="TUT108" s="298"/>
      <c r="TUU108" s="298"/>
      <c r="TUV108" s="298"/>
      <c r="TUW108" s="298"/>
      <c r="TUX108" s="298"/>
      <c r="TUY108" s="298"/>
      <c r="TUZ108" s="298"/>
      <c r="TVA108" s="298"/>
      <c r="TVB108" s="298"/>
      <c r="TVC108" s="298"/>
      <c r="TVD108" s="298"/>
      <c r="TVE108" s="298"/>
      <c r="TVF108" s="298"/>
      <c r="TVG108" s="298"/>
      <c r="TVH108" s="298"/>
      <c r="TVI108" s="298"/>
      <c r="TVJ108" s="298"/>
      <c r="TVK108" s="298"/>
      <c r="TVL108" s="298"/>
      <c r="TVM108" s="298"/>
      <c r="TVN108" s="298"/>
      <c r="TVO108" s="298"/>
      <c r="TVP108" s="298"/>
      <c r="TVQ108" s="298"/>
      <c r="TVR108" s="298"/>
      <c r="TVS108" s="298"/>
      <c r="TVT108" s="298"/>
      <c r="TVU108" s="298"/>
      <c r="TVV108" s="298"/>
      <c r="TVW108" s="298"/>
      <c r="TVX108" s="298"/>
      <c r="TVY108" s="298"/>
      <c r="TVZ108" s="298"/>
      <c r="TWA108" s="298"/>
      <c r="TWB108" s="298"/>
      <c r="TWC108" s="298"/>
      <c r="TWD108" s="298"/>
      <c r="TWE108" s="298"/>
      <c r="TWF108" s="298"/>
      <c r="TWG108" s="298"/>
      <c r="TWH108" s="298"/>
      <c r="TWI108" s="298"/>
      <c r="TWJ108" s="298"/>
      <c r="TWK108" s="298"/>
      <c r="TWL108" s="298"/>
      <c r="TWM108" s="298"/>
      <c r="TWN108" s="298"/>
      <c r="TWO108" s="298"/>
      <c r="TWP108" s="298"/>
      <c r="TWQ108" s="298"/>
      <c r="TWR108" s="298"/>
      <c r="TWS108" s="298"/>
      <c r="TWT108" s="298"/>
      <c r="TWU108" s="298"/>
      <c r="TWV108" s="298"/>
      <c r="TWW108" s="298"/>
      <c r="TWX108" s="298"/>
      <c r="TWY108" s="298"/>
      <c r="TWZ108" s="298"/>
      <c r="TXA108" s="298"/>
      <c r="TXB108" s="298"/>
      <c r="TXC108" s="298"/>
      <c r="TXD108" s="298"/>
      <c r="TXE108" s="298"/>
      <c r="TXF108" s="298"/>
      <c r="TXG108" s="298"/>
      <c r="TXH108" s="298"/>
      <c r="TXI108" s="298"/>
      <c r="TXJ108" s="298"/>
      <c r="TXK108" s="298"/>
      <c r="TXL108" s="298"/>
      <c r="TXM108" s="298"/>
      <c r="TXN108" s="298"/>
      <c r="TXO108" s="298"/>
      <c r="TXP108" s="298"/>
      <c r="TXQ108" s="298"/>
      <c r="TXR108" s="298"/>
      <c r="TXS108" s="298"/>
      <c r="TXT108" s="298"/>
      <c r="TXU108" s="298"/>
      <c r="TXV108" s="298"/>
      <c r="TXW108" s="298"/>
      <c r="TXX108" s="298"/>
      <c r="TXY108" s="298"/>
      <c r="TXZ108" s="298"/>
      <c r="TYA108" s="298"/>
      <c r="TYB108" s="298"/>
      <c r="TYC108" s="298"/>
      <c r="TYD108" s="298"/>
      <c r="TYE108" s="298"/>
      <c r="TYF108" s="298"/>
      <c r="TYG108" s="298"/>
      <c r="TYH108" s="298"/>
      <c r="TYI108" s="298"/>
      <c r="TYJ108" s="298"/>
      <c r="TYK108" s="298"/>
      <c r="TYL108" s="298"/>
      <c r="TYM108" s="298"/>
      <c r="TYN108" s="298"/>
      <c r="TYO108" s="298"/>
      <c r="TYP108" s="298"/>
      <c r="TYQ108" s="298"/>
      <c r="TYR108" s="298"/>
      <c r="TYS108" s="298"/>
      <c r="TYT108" s="298"/>
      <c r="TYU108" s="298"/>
      <c r="TYV108" s="298"/>
      <c r="TYW108" s="298"/>
      <c r="TYX108" s="298"/>
      <c r="TYY108" s="298"/>
      <c r="TYZ108" s="298"/>
      <c r="TZA108" s="298"/>
      <c r="TZB108" s="298"/>
      <c r="TZC108" s="298"/>
      <c r="TZD108" s="298"/>
      <c r="TZE108" s="298"/>
      <c r="TZF108" s="298"/>
      <c r="TZG108" s="298"/>
      <c r="TZH108" s="298"/>
      <c r="TZI108" s="298"/>
      <c r="TZJ108" s="298"/>
      <c r="TZK108" s="298"/>
      <c r="TZL108" s="298"/>
      <c r="TZM108" s="298"/>
      <c r="TZN108" s="298"/>
      <c r="TZO108" s="298"/>
      <c r="TZP108" s="298"/>
      <c r="TZQ108" s="298"/>
      <c r="TZR108" s="298"/>
      <c r="TZS108" s="298"/>
      <c r="TZT108" s="298"/>
      <c r="TZU108" s="298"/>
      <c r="TZV108" s="298"/>
      <c r="TZW108" s="298"/>
      <c r="TZX108" s="298"/>
      <c r="TZY108" s="298"/>
      <c r="TZZ108" s="298"/>
      <c r="UAA108" s="298"/>
      <c r="UAB108" s="298"/>
      <c r="UAC108" s="298"/>
      <c r="UAD108" s="298"/>
      <c r="UAE108" s="298"/>
      <c r="UAF108" s="298"/>
      <c r="UAG108" s="298"/>
      <c r="UAH108" s="298"/>
      <c r="UAI108" s="298"/>
      <c r="UAJ108" s="298"/>
      <c r="UAK108" s="298"/>
      <c r="UAL108" s="298"/>
      <c r="UAM108" s="298"/>
      <c r="UAN108" s="298"/>
      <c r="UAO108" s="298"/>
      <c r="UAP108" s="298"/>
      <c r="UAQ108" s="298"/>
      <c r="UAR108" s="298"/>
      <c r="UAS108" s="298"/>
      <c r="UAT108" s="298"/>
      <c r="UAU108" s="298"/>
      <c r="UAV108" s="298"/>
      <c r="UAW108" s="298"/>
      <c r="UAX108" s="298"/>
      <c r="UAY108" s="298"/>
      <c r="UAZ108" s="298"/>
      <c r="UBA108" s="298"/>
      <c r="UBB108" s="298"/>
      <c r="UBC108" s="298"/>
      <c r="UBD108" s="298"/>
      <c r="UBE108" s="298"/>
      <c r="UBF108" s="298"/>
      <c r="UBG108" s="298"/>
      <c r="UBH108" s="298"/>
      <c r="UBI108" s="298"/>
      <c r="UBJ108" s="298"/>
      <c r="UBK108" s="298"/>
      <c r="UBL108" s="298"/>
      <c r="UBM108" s="298"/>
      <c r="UBN108" s="298"/>
      <c r="UBO108" s="298"/>
      <c r="UBP108" s="298"/>
      <c r="UBQ108" s="298"/>
      <c r="UBR108" s="298"/>
      <c r="UBS108" s="298"/>
      <c r="UBT108" s="298"/>
      <c r="UBU108" s="298"/>
      <c r="UBV108" s="298"/>
      <c r="UBW108" s="298"/>
      <c r="UBX108" s="298"/>
      <c r="UBY108" s="298"/>
      <c r="UBZ108" s="298"/>
      <c r="UCA108" s="298"/>
      <c r="UCB108" s="298"/>
      <c r="UCC108" s="298"/>
      <c r="UCD108" s="298"/>
      <c r="UCE108" s="298"/>
      <c r="UCF108" s="298"/>
      <c r="UCG108" s="298"/>
      <c r="UCH108" s="298"/>
      <c r="UCI108" s="298"/>
      <c r="UCJ108" s="298"/>
      <c r="UCK108" s="298"/>
      <c r="UCL108" s="298"/>
      <c r="UCM108" s="298"/>
      <c r="UCN108" s="298"/>
      <c r="UCO108" s="298"/>
      <c r="UCP108" s="298"/>
      <c r="UCQ108" s="298"/>
      <c r="UCR108" s="298"/>
      <c r="UCS108" s="298"/>
      <c r="UCT108" s="298"/>
      <c r="UCU108" s="298"/>
      <c r="UCV108" s="298"/>
      <c r="UCW108" s="298"/>
      <c r="UCX108" s="298"/>
      <c r="UCY108" s="298"/>
      <c r="UCZ108" s="298"/>
      <c r="UDA108" s="298"/>
      <c r="UDB108" s="298"/>
      <c r="UDC108" s="298"/>
      <c r="UDD108" s="298"/>
      <c r="UDE108" s="298"/>
      <c r="UDF108" s="298"/>
      <c r="UDG108" s="298"/>
      <c r="UDH108" s="298"/>
      <c r="UDI108" s="298"/>
      <c r="UDJ108" s="298"/>
      <c r="UDK108" s="298"/>
      <c r="UDL108" s="298"/>
      <c r="UDM108" s="298"/>
      <c r="UDN108" s="298"/>
      <c r="UDO108" s="298"/>
      <c r="UDP108" s="298"/>
      <c r="UDQ108" s="298"/>
      <c r="UDR108" s="298"/>
      <c r="UDS108" s="298"/>
      <c r="UDT108" s="298"/>
      <c r="UDU108" s="298"/>
      <c r="UDV108" s="298"/>
      <c r="UDW108" s="298"/>
      <c r="UDX108" s="298"/>
      <c r="UDY108" s="298"/>
      <c r="UDZ108" s="298"/>
      <c r="UEA108" s="298"/>
      <c r="UEB108" s="298"/>
      <c r="UEC108" s="298"/>
      <c r="UED108" s="298"/>
      <c r="UEE108" s="298"/>
      <c r="UEF108" s="298"/>
      <c r="UEG108" s="298"/>
      <c r="UEH108" s="298"/>
      <c r="UEI108" s="298"/>
      <c r="UEJ108" s="298"/>
      <c r="UEK108" s="298"/>
      <c r="UEL108" s="298"/>
      <c r="UEM108" s="298"/>
      <c r="UEN108" s="298"/>
      <c r="UEO108" s="298"/>
      <c r="UEP108" s="298"/>
      <c r="UEQ108" s="298"/>
      <c r="UER108" s="298"/>
      <c r="UES108" s="298"/>
      <c r="UET108" s="298"/>
      <c r="UEU108" s="298"/>
      <c r="UEV108" s="298"/>
      <c r="UEW108" s="298"/>
      <c r="UEX108" s="298"/>
      <c r="UEY108" s="298"/>
      <c r="UEZ108" s="298"/>
      <c r="UFA108" s="298"/>
      <c r="UFB108" s="298"/>
      <c r="UFC108" s="298"/>
      <c r="UFD108" s="298"/>
      <c r="UFE108" s="298"/>
      <c r="UFF108" s="298"/>
      <c r="UFG108" s="298"/>
      <c r="UFH108" s="298"/>
      <c r="UFI108" s="298"/>
      <c r="UFJ108" s="298"/>
      <c r="UFK108" s="298"/>
      <c r="UFL108" s="298"/>
      <c r="UFM108" s="298"/>
      <c r="UFN108" s="298"/>
      <c r="UFO108" s="298"/>
      <c r="UFP108" s="298"/>
      <c r="UFQ108" s="298"/>
      <c r="UFR108" s="298"/>
      <c r="UFS108" s="298"/>
      <c r="UFT108" s="298"/>
      <c r="UFU108" s="298"/>
      <c r="UFV108" s="298"/>
      <c r="UFW108" s="298"/>
      <c r="UFX108" s="298"/>
      <c r="UFY108" s="298"/>
      <c r="UFZ108" s="298"/>
      <c r="UGA108" s="298"/>
      <c r="UGB108" s="298"/>
      <c r="UGC108" s="298"/>
      <c r="UGD108" s="298"/>
      <c r="UGE108" s="298"/>
      <c r="UGF108" s="298"/>
      <c r="UGG108" s="298"/>
      <c r="UGH108" s="298"/>
      <c r="UGI108" s="298"/>
      <c r="UGJ108" s="298"/>
      <c r="UGK108" s="298"/>
      <c r="UGL108" s="298"/>
      <c r="UGM108" s="298"/>
      <c r="UGN108" s="298"/>
      <c r="UGO108" s="298"/>
      <c r="UGP108" s="298"/>
      <c r="UGQ108" s="298"/>
      <c r="UGR108" s="298"/>
      <c r="UGS108" s="298"/>
      <c r="UGT108" s="298"/>
      <c r="UGU108" s="298"/>
      <c r="UGV108" s="298"/>
      <c r="UGW108" s="298"/>
      <c r="UGX108" s="298"/>
      <c r="UGY108" s="298"/>
      <c r="UGZ108" s="298"/>
      <c r="UHA108" s="298"/>
      <c r="UHB108" s="298"/>
      <c r="UHC108" s="298"/>
      <c r="UHD108" s="298"/>
      <c r="UHE108" s="298"/>
      <c r="UHF108" s="298"/>
      <c r="UHG108" s="298"/>
      <c r="UHH108" s="298"/>
      <c r="UHI108" s="298"/>
      <c r="UHJ108" s="298"/>
      <c r="UHK108" s="298"/>
      <c r="UHL108" s="298"/>
      <c r="UHM108" s="298"/>
      <c r="UHN108" s="298"/>
      <c r="UHO108" s="298"/>
      <c r="UHP108" s="298"/>
      <c r="UHQ108" s="298"/>
      <c r="UHR108" s="298"/>
      <c r="UHS108" s="298"/>
      <c r="UHT108" s="298"/>
      <c r="UHU108" s="298"/>
      <c r="UHV108" s="298"/>
      <c r="UHW108" s="298"/>
      <c r="UHX108" s="298"/>
      <c r="UHY108" s="298"/>
      <c r="UHZ108" s="298"/>
      <c r="UIA108" s="298"/>
      <c r="UIB108" s="298"/>
      <c r="UIC108" s="298"/>
      <c r="UID108" s="298"/>
      <c r="UIE108" s="298"/>
      <c r="UIF108" s="298"/>
      <c r="UIG108" s="298"/>
      <c r="UIH108" s="298"/>
      <c r="UII108" s="298"/>
      <c r="UIJ108" s="298"/>
      <c r="UIK108" s="298"/>
      <c r="UIL108" s="298"/>
      <c r="UIM108" s="298"/>
      <c r="UIN108" s="298"/>
      <c r="UIO108" s="298"/>
      <c r="UIP108" s="298"/>
      <c r="UIQ108" s="298"/>
      <c r="UIR108" s="298"/>
      <c r="UIS108" s="298"/>
      <c r="UIT108" s="298"/>
      <c r="UIU108" s="298"/>
      <c r="UIV108" s="298"/>
      <c r="UIW108" s="298"/>
      <c r="UIX108" s="298"/>
      <c r="UIY108" s="298"/>
      <c r="UIZ108" s="298"/>
      <c r="UJA108" s="298"/>
      <c r="UJB108" s="298"/>
      <c r="UJC108" s="298"/>
      <c r="UJD108" s="298"/>
      <c r="UJE108" s="298"/>
      <c r="UJF108" s="298"/>
      <c r="UJG108" s="298"/>
      <c r="UJH108" s="298"/>
      <c r="UJI108" s="298"/>
      <c r="UJJ108" s="298"/>
      <c r="UJK108" s="298"/>
      <c r="UJL108" s="298"/>
      <c r="UJM108" s="298"/>
      <c r="UJN108" s="298"/>
      <c r="UJO108" s="298"/>
      <c r="UJP108" s="298"/>
      <c r="UJQ108" s="298"/>
      <c r="UJR108" s="298"/>
      <c r="UJS108" s="298"/>
      <c r="UJT108" s="298"/>
      <c r="UJU108" s="298"/>
      <c r="UJV108" s="298"/>
      <c r="UJW108" s="298"/>
      <c r="UJX108" s="298"/>
      <c r="UJY108" s="298"/>
      <c r="UJZ108" s="298"/>
      <c r="UKA108" s="298"/>
      <c r="UKB108" s="298"/>
      <c r="UKC108" s="298"/>
      <c r="UKD108" s="298"/>
      <c r="UKE108" s="298"/>
      <c r="UKF108" s="298"/>
      <c r="UKG108" s="298"/>
      <c r="UKH108" s="298"/>
      <c r="UKI108" s="298"/>
      <c r="UKJ108" s="298"/>
      <c r="UKK108" s="298"/>
      <c r="UKL108" s="298"/>
      <c r="UKM108" s="298"/>
      <c r="UKN108" s="298"/>
      <c r="UKO108" s="298"/>
      <c r="UKP108" s="298"/>
      <c r="UKQ108" s="298"/>
      <c r="UKR108" s="298"/>
      <c r="UKS108" s="298"/>
      <c r="UKT108" s="298"/>
      <c r="UKU108" s="298"/>
      <c r="UKV108" s="298"/>
      <c r="UKW108" s="298"/>
      <c r="UKX108" s="298"/>
      <c r="UKY108" s="298"/>
      <c r="UKZ108" s="298"/>
      <c r="ULA108" s="298"/>
      <c r="ULB108" s="298"/>
      <c r="ULC108" s="298"/>
      <c r="ULD108" s="298"/>
      <c r="ULE108" s="298"/>
      <c r="ULF108" s="298"/>
      <c r="ULG108" s="298"/>
      <c r="ULH108" s="298"/>
      <c r="ULI108" s="298"/>
      <c r="ULJ108" s="298"/>
      <c r="ULK108" s="298"/>
      <c r="ULL108" s="298"/>
      <c r="ULM108" s="298"/>
      <c r="ULN108" s="298"/>
      <c r="ULO108" s="298"/>
      <c r="ULP108" s="298"/>
      <c r="ULQ108" s="298"/>
      <c r="ULR108" s="298"/>
      <c r="ULS108" s="298"/>
      <c r="ULT108" s="298"/>
      <c r="ULU108" s="298"/>
      <c r="ULV108" s="298"/>
      <c r="ULW108" s="298"/>
      <c r="ULX108" s="298"/>
      <c r="ULY108" s="298"/>
      <c r="ULZ108" s="298"/>
      <c r="UMA108" s="298"/>
      <c r="UMB108" s="298"/>
      <c r="UMC108" s="298"/>
      <c r="UMD108" s="298"/>
      <c r="UME108" s="298"/>
      <c r="UMF108" s="298"/>
      <c r="UMG108" s="298"/>
      <c r="UMH108" s="298"/>
      <c r="UMI108" s="298"/>
      <c r="UMJ108" s="298"/>
      <c r="UMK108" s="298"/>
      <c r="UML108" s="298"/>
      <c r="UMM108" s="298"/>
      <c r="UMN108" s="298"/>
      <c r="UMO108" s="298"/>
      <c r="UMP108" s="298"/>
      <c r="UMQ108" s="298"/>
      <c r="UMR108" s="298"/>
      <c r="UMS108" s="298"/>
      <c r="UMT108" s="298"/>
      <c r="UMU108" s="298"/>
      <c r="UMV108" s="298"/>
      <c r="UMW108" s="298"/>
      <c r="UMX108" s="298"/>
      <c r="UMY108" s="298"/>
      <c r="UMZ108" s="298"/>
      <c r="UNA108" s="298"/>
      <c r="UNB108" s="298"/>
      <c r="UNC108" s="298"/>
      <c r="UND108" s="298"/>
      <c r="UNE108" s="298"/>
      <c r="UNF108" s="298"/>
      <c r="UNG108" s="298"/>
      <c r="UNH108" s="298"/>
      <c r="UNI108" s="298"/>
      <c r="UNJ108" s="298"/>
      <c r="UNK108" s="298"/>
      <c r="UNL108" s="298"/>
      <c r="UNM108" s="298"/>
      <c r="UNN108" s="298"/>
      <c r="UNO108" s="298"/>
      <c r="UNP108" s="298"/>
      <c r="UNQ108" s="298"/>
      <c r="UNR108" s="298"/>
      <c r="UNS108" s="298"/>
      <c r="UNT108" s="298"/>
      <c r="UNU108" s="298"/>
      <c r="UNV108" s="298"/>
      <c r="UNW108" s="298"/>
      <c r="UNX108" s="298"/>
      <c r="UNY108" s="298"/>
      <c r="UNZ108" s="298"/>
      <c r="UOA108" s="298"/>
      <c r="UOB108" s="298"/>
      <c r="UOC108" s="298"/>
      <c r="UOD108" s="298"/>
      <c r="UOE108" s="298"/>
      <c r="UOF108" s="298"/>
      <c r="UOG108" s="298"/>
      <c r="UOH108" s="298"/>
      <c r="UOI108" s="298"/>
      <c r="UOJ108" s="298"/>
      <c r="UOK108" s="298"/>
      <c r="UOL108" s="298"/>
      <c r="UOM108" s="298"/>
      <c r="UON108" s="298"/>
      <c r="UOO108" s="298"/>
      <c r="UOP108" s="298"/>
      <c r="UOQ108" s="298"/>
      <c r="UOR108" s="298"/>
      <c r="UOS108" s="298"/>
      <c r="UOT108" s="298"/>
      <c r="UOU108" s="298"/>
      <c r="UOV108" s="298"/>
      <c r="UOW108" s="298"/>
      <c r="UOX108" s="298"/>
      <c r="UOY108" s="298"/>
      <c r="UOZ108" s="298"/>
      <c r="UPA108" s="298"/>
      <c r="UPB108" s="298"/>
      <c r="UPC108" s="298"/>
      <c r="UPD108" s="298"/>
      <c r="UPE108" s="298"/>
      <c r="UPF108" s="298"/>
      <c r="UPG108" s="298"/>
      <c r="UPH108" s="298"/>
      <c r="UPI108" s="298"/>
      <c r="UPJ108" s="298"/>
      <c r="UPK108" s="298"/>
      <c r="UPL108" s="298"/>
      <c r="UPM108" s="298"/>
      <c r="UPN108" s="298"/>
      <c r="UPO108" s="298"/>
      <c r="UPP108" s="298"/>
      <c r="UPQ108" s="298"/>
      <c r="UPR108" s="298"/>
      <c r="UPS108" s="298"/>
      <c r="UPT108" s="298"/>
      <c r="UPU108" s="298"/>
      <c r="UPV108" s="298"/>
      <c r="UPW108" s="298"/>
      <c r="UPX108" s="298"/>
      <c r="UPY108" s="298"/>
      <c r="UPZ108" s="298"/>
      <c r="UQA108" s="298"/>
      <c r="UQB108" s="298"/>
      <c r="UQC108" s="298"/>
      <c r="UQD108" s="298"/>
      <c r="UQE108" s="298"/>
      <c r="UQF108" s="298"/>
      <c r="UQG108" s="298"/>
      <c r="UQH108" s="298"/>
      <c r="UQI108" s="298"/>
      <c r="UQJ108" s="298"/>
      <c r="UQK108" s="298"/>
      <c r="UQL108" s="298"/>
      <c r="UQM108" s="298"/>
      <c r="UQN108" s="298"/>
      <c r="UQO108" s="298"/>
      <c r="UQP108" s="298"/>
      <c r="UQQ108" s="298"/>
      <c r="UQR108" s="298"/>
      <c r="UQS108" s="298"/>
      <c r="UQT108" s="298"/>
      <c r="UQU108" s="298"/>
      <c r="UQV108" s="298"/>
      <c r="UQW108" s="298"/>
      <c r="UQX108" s="298"/>
      <c r="UQY108" s="298"/>
      <c r="UQZ108" s="298"/>
      <c r="URA108" s="298"/>
      <c r="URB108" s="298"/>
      <c r="URC108" s="298"/>
      <c r="URD108" s="298"/>
      <c r="URE108" s="298"/>
      <c r="URF108" s="298"/>
      <c r="URG108" s="298"/>
      <c r="URH108" s="298"/>
      <c r="URI108" s="298"/>
      <c r="URJ108" s="298"/>
      <c r="URK108" s="298"/>
      <c r="URL108" s="298"/>
      <c r="URM108" s="298"/>
      <c r="URN108" s="298"/>
      <c r="URO108" s="298"/>
      <c r="URP108" s="298"/>
      <c r="URQ108" s="298"/>
      <c r="URR108" s="298"/>
      <c r="URS108" s="298"/>
      <c r="URT108" s="298"/>
      <c r="URU108" s="298"/>
      <c r="URV108" s="298"/>
      <c r="URW108" s="298"/>
      <c r="URX108" s="298"/>
      <c r="URY108" s="298"/>
      <c r="URZ108" s="298"/>
      <c r="USA108" s="298"/>
      <c r="USB108" s="298"/>
      <c r="USC108" s="298"/>
      <c r="USD108" s="298"/>
      <c r="USE108" s="298"/>
      <c r="USF108" s="298"/>
      <c r="USG108" s="298"/>
      <c r="USH108" s="298"/>
      <c r="USI108" s="298"/>
      <c r="USJ108" s="298"/>
      <c r="USK108" s="298"/>
      <c r="USL108" s="298"/>
      <c r="USM108" s="298"/>
      <c r="USN108" s="298"/>
      <c r="USO108" s="298"/>
      <c r="USP108" s="298"/>
      <c r="USQ108" s="298"/>
      <c r="USR108" s="298"/>
      <c r="USS108" s="298"/>
      <c r="UST108" s="298"/>
      <c r="USU108" s="298"/>
      <c r="USV108" s="298"/>
      <c r="USW108" s="298"/>
      <c r="USX108" s="298"/>
      <c r="USY108" s="298"/>
      <c r="USZ108" s="298"/>
      <c r="UTA108" s="298"/>
      <c r="UTB108" s="298"/>
      <c r="UTC108" s="298"/>
      <c r="UTD108" s="298"/>
      <c r="UTE108" s="298"/>
      <c r="UTF108" s="298"/>
      <c r="UTG108" s="298"/>
      <c r="UTH108" s="298"/>
      <c r="UTI108" s="298"/>
      <c r="UTJ108" s="298"/>
      <c r="UTK108" s="298"/>
      <c r="UTL108" s="298"/>
      <c r="UTM108" s="298"/>
      <c r="UTN108" s="298"/>
      <c r="UTO108" s="298"/>
      <c r="UTP108" s="298"/>
      <c r="UTQ108" s="298"/>
      <c r="UTR108" s="298"/>
      <c r="UTS108" s="298"/>
      <c r="UTT108" s="298"/>
      <c r="UTU108" s="298"/>
      <c r="UTV108" s="298"/>
      <c r="UTW108" s="298"/>
      <c r="UTX108" s="298"/>
      <c r="UTY108" s="298"/>
      <c r="UTZ108" s="298"/>
      <c r="UUA108" s="298"/>
      <c r="UUB108" s="298"/>
      <c r="UUC108" s="298"/>
      <c r="UUD108" s="298"/>
      <c r="UUE108" s="298"/>
      <c r="UUF108" s="298"/>
      <c r="UUG108" s="298"/>
      <c r="UUH108" s="298"/>
      <c r="UUI108" s="298"/>
      <c r="UUJ108" s="298"/>
      <c r="UUK108" s="298"/>
      <c r="UUL108" s="298"/>
      <c r="UUM108" s="298"/>
      <c r="UUN108" s="298"/>
      <c r="UUO108" s="298"/>
      <c r="UUP108" s="298"/>
      <c r="UUQ108" s="298"/>
      <c r="UUR108" s="298"/>
      <c r="UUS108" s="298"/>
      <c r="UUT108" s="298"/>
      <c r="UUU108" s="298"/>
      <c r="UUV108" s="298"/>
      <c r="UUW108" s="298"/>
      <c r="UUX108" s="298"/>
      <c r="UUY108" s="298"/>
      <c r="UUZ108" s="298"/>
      <c r="UVA108" s="298"/>
      <c r="UVB108" s="298"/>
      <c r="UVC108" s="298"/>
      <c r="UVD108" s="298"/>
      <c r="UVE108" s="298"/>
      <c r="UVF108" s="298"/>
      <c r="UVG108" s="298"/>
      <c r="UVH108" s="298"/>
      <c r="UVI108" s="298"/>
      <c r="UVJ108" s="298"/>
      <c r="UVK108" s="298"/>
      <c r="UVL108" s="298"/>
      <c r="UVM108" s="298"/>
      <c r="UVN108" s="298"/>
      <c r="UVO108" s="298"/>
      <c r="UVP108" s="298"/>
      <c r="UVQ108" s="298"/>
      <c r="UVR108" s="298"/>
      <c r="UVS108" s="298"/>
      <c r="UVT108" s="298"/>
      <c r="UVU108" s="298"/>
      <c r="UVV108" s="298"/>
      <c r="UVW108" s="298"/>
      <c r="UVX108" s="298"/>
      <c r="UVY108" s="298"/>
      <c r="UVZ108" s="298"/>
      <c r="UWA108" s="298"/>
      <c r="UWB108" s="298"/>
      <c r="UWC108" s="298"/>
      <c r="UWD108" s="298"/>
      <c r="UWE108" s="298"/>
      <c r="UWF108" s="298"/>
      <c r="UWG108" s="298"/>
      <c r="UWH108" s="298"/>
      <c r="UWI108" s="298"/>
      <c r="UWJ108" s="298"/>
      <c r="UWK108" s="298"/>
      <c r="UWL108" s="298"/>
      <c r="UWM108" s="298"/>
      <c r="UWN108" s="298"/>
      <c r="UWO108" s="298"/>
      <c r="UWP108" s="298"/>
      <c r="UWQ108" s="298"/>
      <c r="UWR108" s="298"/>
      <c r="UWS108" s="298"/>
      <c r="UWT108" s="298"/>
      <c r="UWU108" s="298"/>
      <c r="UWV108" s="298"/>
      <c r="UWW108" s="298"/>
      <c r="UWX108" s="298"/>
      <c r="UWY108" s="298"/>
      <c r="UWZ108" s="298"/>
      <c r="UXA108" s="298"/>
      <c r="UXB108" s="298"/>
      <c r="UXC108" s="298"/>
      <c r="UXD108" s="298"/>
      <c r="UXE108" s="298"/>
      <c r="UXF108" s="298"/>
      <c r="UXG108" s="298"/>
      <c r="UXH108" s="298"/>
      <c r="UXI108" s="298"/>
      <c r="UXJ108" s="298"/>
      <c r="UXK108" s="298"/>
      <c r="UXL108" s="298"/>
      <c r="UXM108" s="298"/>
      <c r="UXN108" s="298"/>
      <c r="UXO108" s="298"/>
      <c r="UXP108" s="298"/>
      <c r="UXQ108" s="298"/>
      <c r="UXR108" s="298"/>
      <c r="UXS108" s="298"/>
      <c r="UXT108" s="298"/>
      <c r="UXU108" s="298"/>
      <c r="UXV108" s="298"/>
      <c r="UXW108" s="298"/>
      <c r="UXX108" s="298"/>
      <c r="UXY108" s="298"/>
      <c r="UXZ108" s="298"/>
      <c r="UYA108" s="298"/>
      <c r="UYB108" s="298"/>
      <c r="UYC108" s="298"/>
      <c r="UYD108" s="298"/>
      <c r="UYE108" s="298"/>
      <c r="UYF108" s="298"/>
      <c r="UYG108" s="298"/>
      <c r="UYH108" s="298"/>
      <c r="UYI108" s="298"/>
      <c r="UYJ108" s="298"/>
      <c r="UYK108" s="298"/>
      <c r="UYL108" s="298"/>
      <c r="UYM108" s="298"/>
      <c r="UYN108" s="298"/>
      <c r="UYO108" s="298"/>
      <c r="UYP108" s="298"/>
      <c r="UYQ108" s="298"/>
      <c r="UYR108" s="298"/>
      <c r="UYS108" s="298"/>
      <c r="UYT108" s="298"/>
      <c r="UYU108" s="298"/>
      <c r="UYV108" s="298"/>
      <c r="UYW108" s="298"/>
      <c r="UYX108" s="298"/>
      <c r="UYY108" s="298"/>
      <c r="UYZ108" s="298"/>
      <c r="UZA108" s="298"/>
      <c r="UZB108" s="298"/>
      <c r="UZC108" s="298"/>
      <c r="UZD108" s="298"/>
      <c r="UZE108" s="298"/>
      <c r="UZF108" s="298"/>
      <c r="UZG108" s="298"/>
      <c r="UZH108" s="298"/>
      <c r="UZI108" s="298"/>
      <c r="UZJ108" s="298"/>
      <c r="UZK108" s="298"/>
      <c r="UZL108" s="298"/>
      <c r="UZM108" s="298"/>
      <c r="UZN108" s="298"/>
      <c r="UZO108" s="298"/>
      <c r="UZP108" s="298"/>
      <c r="UZQ108" s="298"/>
      <c r="UZR108" s="298"/>
      <c r="UZS108" s="298"/>
      <c r="UZT108" s="298"/>
      <c r="UZU108" s="298"/>
      <c r="UZV108" s="298"/>
      <c r="UZW108" s="298"/>
      <c r="UZX108" s="298"/>
      <c r="UZY108" s="298"/>
      <c r="UZZ108" s="298"/>
      <c r="VAA108" s="298"/>
      <c r="VAB108" s="298"/>
      <c r="VAC108" s="298"/>
      <c r="VAD108" s="298"/>
      <c r="VAE108" s="298"/>
      <c r="VAF108" s="298"/>
      <c r="VAG108" s="298"/>
      <c r="VAH108" s="298"/>
      <c r="VAI108" s="298"/>
      <c r="VAJ108" s="298"/>
      <c r="VAK108" s="298"/>
      <c r="VAL108" s="298"/>
      <c r="VAM108" s="298"/>
      <c r="VAN108" s="298"/>
      <c r="VAO108" s="298"/>
      <c r="VAP108" s="298"/>
      <c r="VAQ108" s="298"/>
      <c r="VAR108" s="298"/>
      <c r="VAS108" s="298"/>
      <c r="VAT108" s="298"/>
      <c r="VAU108" s="298"/>
      <c r="VAV108" s="298"/>
      <c r="VAW108" s="298"/>
      <c r="VAX108" s="298"/>
      <c r="VAY108" s="298"/>
      <c r="VAZ108" s="298"/>
      <c r="VBA108" s="298"/>
      <c r="VBB108" s="298"/>
      <c r="VBC108" s="298"/>
      <c r="VBD108" s="298"/>
      <c r="VBE108" s="298"/>
      <c r="VBF108" s="298"/>
      <c r="VBG108" s="298"/>
      <c r="VBH108" s="298"/>
      <c r="VBI108" s="298"/>
      <c r="VBJ108" s="298"/>
      <c r="VBK108" s="298"/>
      <c r="VBL108" s="298"/>
      <c r="VBM108" s="298"/>
      <c r="VBN108" s="298"/>
      <c r="VBO108" s="298"/>
      <c r="VBP108" s="298"/>
      <c r="VBQ108" s="298"/>
      <c r="VBR108" s="298"/>
      <c r="VBS108" s="298"/>
      <c r="VBT108" s="298"/>
      <c r="VBU108" s="298"/>
      <c r="VBV108" s="298"/>
      <c r="VBW108" s="298"/>
      <c r="VBX108" s="298"/>
      <c r="VBY108" s="298"/>
      <c r="VBZ108" s="298"/>
      <c r="VCA108" s="298"/>
      <c r="VCB108" s="298"/>
      <c r="VCC108" s="298"/>
      <c r="VCD108" s="298"/>
      <c r="VCE108" s="298"/>
      <c r="VCF108" s="298"/>
      <c r="VCG108" s="298"/>
      <c r="VCH108" s="298"/>
      <c r="VCI108" s="298"/>
      <c r="VCJ108" s="298"/>
      <c r="VCK108" s="298"/>
      <c r="VCL108" s="298"/>
      <c r="VCM108" s="298"/>
      <c r="VCN108" s="298"/>
      <c r="VCO108" s="298"/>
      <c r="VCP108" s="298"/>
      <c r="VCQ108" s="298"/>
      <c r="VCR108" s="298"/>
      <c r="VCS108" s="298"/>
      <c r="VCT108" s="298"/>
      <c r="VCU108" s="298"/>
      <c r="VCV108" s="298"/>
      <c r="VCW108" s="298"/>
      <c r="VCX108" s="298"/>
      <c r="VCY108" s="298"/>
      <c r="VCZ108" s="298"/>
      <c r="VDA108" s="298"/>
      <c r="VDB108" s="298"/>
      <c r="VDC108" s="298"/>
      <c r="VDD108" s="298"/>
      <c r="VDE108" s="298"/>
      <c r="VDF108" s="298"/>
      <c r="VDG108" s="298"/>
      <c r="VDH108" s="298"/>
      <c r="VDI108" s="298"/>
      <c r="VDJ108" s="298"/>
      <c r="VDK108" s="298"/>
      <c r="VDL108" s="298"/>
      <c r="VDM108" s="298"/>
      <c r="VDN108" s="298"/>
      <c r="VDO108" s="298"/>
      <c r="VDP108" s="298"/>
      <c r="VDQ108" s="298"/>
      <c r="VDR108" s="298"/>
      <c r="VDS108" s="298"/>
      <c r="VDT108" s="298"/>
      <c r="VDU108" s="298"/>
      <c r="VDV108" s="298"/>
      <c r="VDW108" s="298"/>
      <c r="VDX108" s="298"/>
      <c r="VDY108" s="298"/>
      <c r="VDZ108" s="298"/>
      <c r="VEA108" s="298"/>
      <c r="VEB108" s="298"/>
      <c r="VEC108" s="298"/>
      <c r="VED108" s="298"/>
      <c r="VEE108" s="298"/>
      <c r="VEF108" s="298"/>
      <c r="VEG108" s="298"/>
      <c r="VEH108" s="298"/>
      <c r="VEI108" s="298"/>
      <c r="VEJ108" s="298"/>
      <c r="VEK108" s="298"/>
      <c r="VEL108" s="298"/>
      <c r="VEM108" s="298"/>
      <c r="VEN108" s="298"/>
      <c r="VEO108" s="298"/>
      <c r="VEP108" s="298"/>
      <c r="VEQ108" s="298"/>
      <c r="VER108" s="298"/>
      <c r="VES108" s="298"/>
      <c r="VET108" s="298"/>
      <c r="VEU108" s="298"/>
      <c r="VEV108" s="298"/>
      <c r="VEW108" s="298"/>
      <c r="VEX108" s="298"/>
      <c r="VEY108" s="298"/>
      <c r="VEZ108" s="298"/>
      <c r="VFA108" s="298"/>
      <c r="VFB108" s="298"/>
      <c r="VFC108" s="298"/>
      <c r="VFD108" s="298"/>
      <c r="VFE108" s="298"/>
      <c r="VFF108" s="298"/>
      <c r="VFG108" s="298"/>
      <c r="VFH108" s="298"/>
      <c r="VFI108" s="298"/>
      <c r="VFJ108" s="298"/>
      <c r="VFK108" s="298"/>
      <c r="VFL108" s="298"/>
      <c r="VFM108" s="298"/>
      <c r="VFN108" s="298"/>
      <c r="VFO108" s="298"/>
      <c r="VFP108" s="298"/>
      <c r="VFQ108" s="298"/>
      <c r="VFR108" s="298"/>
      <c r="VFS108" s="298"/>
      <c r="VFT108" s="298"/>
      <c r="VFU108" s="298"/>
      <c r="VFV108" s="298"/>
      <c r="VFW108" s="298"/>
      <c r="VFX108" s="298"/>
      <c r="VFY108" s="298"/>
      <c r="VFZ108" s="298"/>
      <c r="VGA108" s="298"/>
      <c r="VGB108" s="298"/>
      <c r="VGC108" s="298"/>
      <c r="VGD108" s="298"/>
      <c r="VGE108" s="298"/>
      <c r="VGF108" s="298"/>
      <c r="VGG108" s="298"/>
      <c r="VGH108" s="298"/>
      <c r="VGI108" s="298"/>
      <c r="VGJ108" s="298"/>
      <c r="VGK108" s="298"/>
      <c r="VGL108" s="298"/>
      <c r="VGM108" s="298"/>
      <c r="VGN108" s="298"/>
      <c r="VGO108" s="298"/>
      <c r="VGP108" s="298"/>
      <c r="VGQ108" s="298"/>
      <c r="VGR108" s="298"/>
      <c r="VGS108" s="298"/>
      <c r="VGT108" s="298"/>
      <c r="VGU108" s="298"/>
      <c r="VGV108" s="298"/>
      <c r="VGW108" s="298"/>
      <c r="VGX108" s="298"/>
      <c r="VGY108" s="298"/>
      <c r="VGZ108" s="298"/>
      <c r="VHA108" s="298"/>
      <c r="VHB108" s="298"/>
      <c r="VHC108" s="298"/>
      <c r="VHD108" s="298"/>
      <c r="VHE108" s="298"/>
      <c r="VHF108" s="298"/>
      <c r="VHG108" s="298"/>
      <c r="VHH108" s="298"/>
      <c r="VHI108" s="298"/>
      <c r="VHJ108" s="298"/>
      <c r="VHK108" s="298"/>
      <c r="VHL108" s="298"/>
      <c r="VHM108" s="298"/>
      <c r="VHN108" s="298"/>
      <c r="VHO108" s="298"/>
      <c r="VHP108" s="298"/>
      <c r="VHQ108" s="298"/>
      <c r="VHR108" s="298"/>
      <c r="VHS108" s="298"/>
      <c r="VHT108" s="298"/>
      <c r="VHU108" s="298"/>
      <c r="VHV108" s="298"/>
      <c r="VHW108" s="298"/>
      <c r="VHX108" s="298"/>
      <c r="VHY108" s="298"/>
      <c r="VHZ108" s="298"/>
      <c r="VIA108" s="298"/>
      <c r="VIB108" s="298"/>
      <c r="VIC108" s="298"/>
      <c r="VID108" s="298"/>
      <c r="VIE108" s="298"/>
      <c r="VIF108" s="298"/>
      <c r="VIG108" s="298"/>
      <c r="VIH108" s="298"/>
      <c r="VII108" s="298"/>
      <c r="VIJ108" s="298"/>
      <c r="VIK108" s="298"/>
      <c r="VIL108" s="298"/>
      <c r="VIM108" s="298"/>
      <c r="VIN108" s="298"/>
      <c r="VIO108" s="298"/>
      <c r="VIP108" s="298"/>
      <c r="VIQ108" s="298"/>
      <c r="VIR108" s="298"/>
      <c r="VIS108" s="298"/>
      <c r="VIT108" s="298"/>
      <c r="VIU108" s="298"/>
      <c r="VIV108" s="298"/>
      <c r="VIW108" s="298"/>
      <c r="VIX108" s="298"/>
      <c r="VIY108" s="298"/>
      <c r="VIZ108" s="298"/>
      <c r="VJA108" s="298"/>
      <c r="VJB108" s="298"/>
      <c r="VJC108" s="298"/>
      <c r="VJD108" s="298"/>
      <c r="VJE108" s="298"/>
      <c r="VJF108" s="298"/>
      <c r="VJG108" s="298"/>
      <c r="VJH108" s="298"/>
      <c r="VJI108" s="298"/>
      <c r="VJJ108" s="298"/>
      <c r="VJK108" s="298"/>
      <c r="VJL108" s="298"/>
      <c r="VJM108" s="298"/>
      <c r="VJN108" s="298"/>
      <c r="VJO108" s="298"/>
      <c r="VJP108" s="298"/>
      <c r="VJQ108" s="298"/>
      <c r="VJR108" s="298"/>
      <c r="VJS108" s="298"/>
      <c r="VJT108" s="298"/>
      <c r="VJU108" s="298"/>
      <c r="VJV108" s="298"/>
      <c r="VJW108" s="298"/>
      <c r="VJX108" s="298"/>
      <c r="VJY108" s="298"/>
      <c r="VJZ108" s="298"/>
      <c r="VKA108" s="298"/>
      <c r="VKB108" s="298"/>
      <c r="VKC108" s="298"/>
      <c r="VKD108" s="298"/>
      <c r="VKE108" s="298"/>
      <c r="VKF108" s="298"/>
      <c r="VKG108" s="298"/>
      <c r="VKH108" s="298"/>
      <c r="VKI108" s="298"/>
      <c r="VKJ108" s="298"/>
      <c r="VKK108" s="298"/>
      <c r="VKL108" s="298"/>
      <c r="VKM108" s="298"/>
      <c r="VKN108" s="298"/>
      <c r="VKO108" s="298"/>
      <c r="VKP108" s="298"/>
      <c r="VKQ108" s="298"/>
      <c r="VKR108" s="298"/>
      <c r="VKS108" s="298"/>
      <c r="VKT108" s="298"/>
      <c r="VKU108" s="298"/>
      <c r="VKV108" s="298"/>
      <c r="VKW108" s="298"/>
      <c r="VKX108" s="298"/>
      <c r="VKY108" s="298"/>
      <c r="VKZ108" s="298"/>
      <c r="VLA108" s="298"/>
      <c r="VLB108" s="298"/>
      <c r="VLC108" s="298"/>
      <c r="VLD108" s="298"/>
      <c r="VLE108" s="298"/>
      <c r="VLF108" s="298"/>
      <c r="VLG108" s="298"/>
      <c r="VLH108" s="298"/>
      <c r="VLI108" s="298"/>
      <c r="VLJ108" s="298"/>
      <c r="VLK108" s="298"/>
      <c r="VLL108" s="298"/>
      <c r="VLM108" s="298"/>
      <c r="VLN108" s="298"/>
      <c r="VLO108" s="298"/>
      <c r="VLP108" s="298"/>
      <c r="VLQ108" s="298"/>
      <c r="VLR108" s="298"/>
      <c r="VLS108" s="298"/>
      <c r="VLT108" s="298"/>
      <c r="VLU108" s="298"/>
      <c r="VLV108" s="298"/>
      <c r="VLW108" s="298"/>
      <c r="VLX108" s="298"/>
      <c r="VLY108" s="298"/>
      <c r="VLZ108" s="298"/>
      <c r="VMA108" s="298"/>
      <c r="VMB108" s="298"/>
      <c r="VMC108" s="298"/>
      <c r="VMD108" s="298"/>
      <c r="VME108" s="298"/>
      <c r="VMF108" s="298"/>
      <c r="VMG108" s="298"/>
      <c r="VMH108" s="298"/>
      <c r="VMI108" s="298"/>
      <c r="VMJ108" s="298"/>
      <c r="VMK108" s="298"/>
      <c r="VML108" s="298"/>
      <c r="VMM108" s="298"/>
      <c r="VMN108" s="298"/>
      <c r="VMO108" s="298"/>
      <c r="VMP108" s="298"/>
      <c r="VMQ108" s="298"/>
      <c r="VMR108" s="298"/>
      <c r="VMS108" s="298"/>
      <c r="VMT108" s="298"/>
      <c r="VMU108" s="298"/>
      <c r="VMV108" s="298"/>
      <c r="VMW108" s="298"/>
      <c r="VMX108" s="298"/>
      <c r="VMY108" s="298"/>
      <c r="VMZ108" s="298"/>
      <c r="VNA108" s="298"/>
      <c r="VNB108" s="298"/>
      <c r="VNC108" s="298"/>
      <c r="VND108" s="298"/>
      <c r="VNE108" s="298"/>
      <c r="VNF108" s="298"/>
      <c r="VNG108" s="298"/>
      <c r="VNH108" s="298"/>
      <c r="VNI108" s="298"/>
      <c r="VNJ108" s="298"/>
      <c r="VNK108" s="298"/>
      <c r="VNL108" s="298"/>
      <c r="VNM108" s="298"/>
      <c r="VNN108" s="298"/>
      <c r="VNO108" s="298"/>
      <c r="VNP108" s="298"/>
      <c r="VNQ108" s="298"/>
      <c r="VNR108" s="298"/>
      <c r="VNS108" s="298"/>
      <c r="VNT108" s="298"/>
      <c r="VNU108" s="298"/>
      <c r="VNV108" s="298"/>
      <c r="VNW108" s="298"/>
      <c r="VNX108" s="298"/>
      <c r="VNY108" s="298"/>
      <c r="VNZ108" s="298"/>
      <c r="VOA108" s="298"/>
      <c r="VOB108" s="298"/>
      <c r="VOC108" s="298"/>
      <c r="VOD108" s="298"/>
      <c r="VOE108" s="298"/>
      <c r="VOF108" s="298"/>
      <c r="VOG108" s="298"/>
      <c r="VOH108" s="298"/>
      <c r="VOI108" s="298"/>
      <c r="VOJ108" s="298"/>
      <c r="VOK108" s="298"/>
      <c r="VOL108" s="298"/>
      <c r="VOM108" s="298"/>
      <c r="VON108" s="298"/>
      <c r="VOO108" s="298"/>
      <c r="VOP108" s="298"/>
      <c r="VOQ108" s="298"/>
      <c r="VOR108" s="298"/>
      <c r="VOS108" s="298"/>
      <c r="VOT108" s="298"/>
      <c r="VOU108" s="298"/>
      <c r="VOV108" s="298"/>
      <c r="VOW108" s="298"/>
      <c r="VOX108" s="298"/>
      <c r="VOY108" s="298"/>
      <c r="VOZ108" s="298"/>
      <c r="VPA108" s="298"/>
      <c r="VPB108" s="298"/>
      <c r="VPC108" s="298"/>
      <c r="VPD108" s="298"/>
      <c r="VPE108" s="298"/>
      <c r="VPF108" s="298"/>
      <c r="VPG108" s="298"/>
      <c r="VPH108" s="298"/>
      <c r="VPI108" s="298"/>
      <c r="VPJ108" s="298"/>
      <c r="VPK108" s="298"/>
      <c r="VPL108" s="298"/>
      <c r="VPM108" s="298"/>
      <c r="VPN108" s="298"/>
      <c r="VPO108" s="298"/>
      <c r="VPP108" s="298"/>
      <c r="VPQ108" s="298"/>
      <c r="VPR108" s="298"/>
      <c r="VPS108" s="298"/>
      <c r="VPT108" s="298"/>
      <c r="VPU108" s="298"/>
      <c r="VPV108" s="298"/>
      <c r="VPW108" s="298"/>
      <c r="VPX108" s="298"/>
      <c r="VPY108" s="298"/>
      <c r="VPZ108" s="298"/>
      <c r="VQA108" s="298"/>
      <c r="VQB108" s="298"/>
      <c r="VQC108" s="298"/>
      <c r="VQD108" s="298"/>
      <c r="VQE108" s="298"/>
      <c r="VQF108" s="298"/>
      <c r="VQG108" s="298"/>
      <c r="VQH108" s="298"/>
      <c r="VQI108" s="298"/>
      <c r="VQJ108" s="298"/>
      <c r="VQK108" s="298"/>
      <c r="VQL108" s="298"/>
      <c r="VQM108" s="298"/>
      <c r="VQN108" s="298"/>
      <c r="VQO108" s="298"/>
      <c r="VQP108" s="298"/>
      <c r="VQQ108" s="298"/>
      <c r="VQR108" s="298"/>
      <c r="VQS108" s="298"/>
      <c r="VQT108" s="298"/>
      <c r="VQU108" s="298"/>
      <c r="VQV108" s="298"/>
      <c r="VQW108" s="298"/>
      <c r="VQX108" s="298"/>
      <c r="VQY108" s="298"/>
      <c r="VQZ108" s="298"/>
      <c r="VRA108" s="298"/>
      <c r="VRB108" s="298"/>
      <c r="VRC108" s="298"/>
      <c r="VRD108" s="298"/>
      <c r="VRE108" s="298"/>
      <c r="VRF108" s="298"/>
      <c r="VRG108" s="298"/>
      <c r="VRH108" s="298"/>
      <c r="VRI108" s="298"/>
      <c r="VRJ108" s="298"/>
      <c r="VRK108" s="298"/>
      <c r="VRL108" s="298"/>
      <c r="VRM108" s="298"/>
      <c r="VRN108" s="298"/>
      <c r="VRO108" s="298"/>
      <c r="VRP108" s="298"/>
      <c r="VRQ108" s="298"/>
      <c r="VRR108" s="298"/>
      <c r="VRS108" s="298"/>
      <c r="VRT108" s="298"/>
      <c r="VRU108" s="298"/>
      <c r="VRV108" s="298"/>
      <c r="VRW108" s="298"/>
      <c r="VRX108" s="298"/>
      <c r="VRY108" s="298"/>
      <c r="VRZ108" s="298"/>
      <c r="VSA108" s="298"/>
      <c r="VSB108" s="298"/>
      <c r="VSC108" s="298"/>
      <c r="VSD108" s="298"/>
      <c r="VSE108" s="298"/>
      <c r="VSF108" s="298"/>
      <c r="VSG108" s="298"/>
      <c r="VSH108" s="298"/>
      <c r="VSI108" s="298"/>
      <c r="VSJ108" s="298"/>
      <c r="VSK108" s="298"/>
      <c r="VSL108" s="298"/>
      <c r="VSM108" s="298"/>
      <c r="VSN108" s="298"/>
      <c r="VSO108" s="298"/>
      <c r="VSP108" s="298"/>
      <c r="VSQ108" s="298"/>
      <c r="VSR108" s="298"/>
      <c r="VSS108" s="298"/>
      <c r="VST108" s="298"/>
      <c r="VSU108" s="298"/>
      <c r="VSV108" s="298"/>
      <c r="VSW108" s="298"/>
      <c r="VSX108" s="298"/>
      <c r="VSY108" s="298"/>
      <c r="VSZ108" s="298"/>
      <c r="VTA108" s="298"/>
      <c r="VTB108" s="298"/>
      <c r="VTC108" s="298"/>
      <c r="VTD108" s="298"/>
      <c r="VTE108" s="298"/>
      <c r="VTF108" s="298"/>
      <c r="VTG108" s="298"/>
      <c r="VTH108" s="298"/>
      <c r="VTI108" s="298"/>
      <c r="VTJ108" s="298"/>
      <c r="VTK108" s="298"/>
      <c r="VTL108" s="298"/>
      <c r="VTM108" s="298"/>
      <c r="VTN108" s="298"/>
      <c r="VTO108" s="298"/>
      <c r="VTP108" s="298"/>
      <c r="VTQ108" s="298"/>
      <c r="VTR108" s="298"/>
      <c r="VTS108" s="298"/>
      <c r="VTT108" s="298"/>
      <c r="VTU108" s="298"/>
      <c r="VTV108" s="298"/>
      <c r="VTW108" s="298"/>
      <c r="VTX108" s="298"/>
      <c r="VTY108" s="298"/>
      <c r="VTZ108" s="298"/>
      <c r="VUA108" s="298"/>
      <c r="VUB108" s="298"/>
      <c r="VUC108" s="298"/>
      <c r="VUD108" s="298"/>
      <c r="VUE108" s="298"/>
      <c r="VUF108" s="298"/>
      <c r="VUG108" s="298"/>
      <c r="VUH108" s="298"/>
      <c r="VUI108" s="298"/>
      <c r="VUJ108" s="298"/>
      <c r="VUK108" s="298"/>
      <c r="VUL108" s="298"/>
      <c r="VUM108" s="298"/>
      <c r="VUN108" s="298"/>
      <c r="VUO108" s="298"/>
      <c r="VUP108" s="298"/>
      <c r="VUQ108" s="298"/>
      <c r="VUR108" s="298"/>
      <c r="VUS108" s="298"/>
      <c r="VUT108" s="298"/>
      <c r="VUU108" s="298"/>
      <c r="VUV108" s="298"/>
      <c r="VUW108" s="298"/>
      <c r="VUX108" s="298"/>
      <c r="VUY108" s="298"/>
      <c r="VUZ108" s="298"/>
      <c r="VVA108" s="298"/>
      <c r="VVB108" s="298"/>
      <c r="VVC108" s="298"/>
      <c r="VVD108" s="298"/>
      <c r="VVE108" s="298"/>
      <c r="VVF108" s="298"/>
      <c r="VVG108" s="298"/>
      <c r="VVH108" s="298"/>
      <c r="VVI108" s="298"/>
      <c r="VVJ108" s="298"/>
      <c r="VVK108" s="298"/>
      <c r="VVL108" s="298"/>
      <c r="VVM108" s="298"/>
      <c r="VVN108" s="298"/>
      <c r="VVO108" s="298"/>
      <c r="VVP108" s="298"/>
      <c r="VVQ108" s="298"/>
      <c r="VVR108" s="298"/>
      <c r="VVS108" s="298"/>
      <c r="VVT108" s="298"/>
      <c r="VVU108" s="298"/>
      <c r="VVV108" s="298"/>
      <c r="VVW108" s="298"/>
      <c r="VVX108" s="298"/>
      <c r="VVY108" s="298"/>
      <c r="VVZ108" s="298"/>
      <c r="VWA108" s="298"/>
      <c r="VWB108" s="298"/>
      <c r="VWC108" s="298"/>
      <c r="VWD108" s="298"/>
      <c r="VWE108" s="298"/>
      <c r="VWF108" s="298"/>
      <c r="VWG108" s="298"/>
      <c r="VWH108" s="298"/>
      <c r="VWI108" s="298"/>
      <c r="VWJ108" s="298"/>
      <c r="VWK108" s="298"/>
      <c r="VWL108" s="298"/>
      <c r="VWM108" s="298"/>
      <c r="VWN108" s="298"/>
      <c r="VWO108" s="298"/>
      <c r="VWP108" s="298"/>
      <c r="VWQ108" s="298"/>
      <c r="VWR108" s="298"/>
      <c r="VWS108" s="298"/>
      <c r="VWT108" s="298"/>
      <c r="VWU108" s="298"/>
      <c r="VWV108" s="298"/>
      <c r="VWW108" s="298"/>
      <c r="VWX108" s="298"/>
      <c r="VWY108" s="298"/>
      <c r="VWZ108" s="298"/>
      <c r="VXA108" s="298"/>
      <c r="VXB108" s="298"/>
      <c r="VXC108" s="298"/>
      <c r="VXD108" s="298"/>
      <c r="VXE108" s="298"/>
      <c r="VXF108" s="298"/>
      <c r="VXG108" s="298"/>
      <c r="VXH108" s="298"/>
      <c r="VXI108" s="298"/>
      <c r="VXJ108" s="298"/>
      <c r="VXK108" s="298"/>
      <c r="VXL108" s="298"/>
      <c r="VXM108" s="298"/>
      <c r="VXN108" s="298"/>
      <c r="VXO108" s="298"/>
      <c r="VXP108" s="298"/>
      <c r="VXQ108" s="298"/>
      <c r="VXR108" s="298"/>
      <c r="VXS108" s="298"/>
      <c r="VXT108" s="298"/>
      <c r="VXU108" s="298"/>
      <c r="VXV108" s="298"/>
      <c r="VXW108" s="298"/>
      <c r="VXX108" s="298"/>
      <c r="VXY108" s="298"/>
      <c r="VXZ108" s="298"/>
      <c r="VYA108" s="298"/>
      <c r="VYB108" s="298"/>
      <c r="VYC108" s="298"/>
      <c r="VYD108" s="298"/>
      <c r="VYE108" s="298"/>
      <c r="VYF108" s="298"/>
      <c r="VYG108" s="298"/>
      <c r="VYH108" s="298"/>
      <c r="VYI108" s="298"/>
      <c r="VYJ108" s="298"/>
      <c r="VYK108" s="298"/>
      <c r="VYL108" s="298"/>
      <c r="VYM108" s="298"/>
      <c r="VYN108" s="298"/>
      <c r="VYO108" s="298"/>
      <c r="VYP108" s="298"/>
      <c r="VYQ108" s="298"/>
      <c r="VYR108" s="298"/>
      <c r="VYS108" s="298"/>
      <c r="VYT108" s="298"/>
      <c r="VYU108" s="298"/>
      <c r="VYV108" s="298"/>
      <c r="VYW108" s="298"/>
      <c r="VYX108" s="298"/>
      <c r="VYY108" s="298"/>
      <c r="VYZ108" s="298"/>
      <c r="VZA108" s="298"/>
      <c r="VZB108" s="298"/>
      <c r="VZC108" s="298"/>
      <c r="VZD108" s="298"/>
      <c r="VZE108" s="298"/>
      <c r="VZF108" s="298"/>
      <c r="VZG108" s="298"/>
      <c r="VZH108" s="298"/>
      <c r="VZI108" s="298"/>
      <c r="VZJ108" s="298"/>
      <c r="VZK108" s="298"/>
      <c r="VZL108" s="298"/>
      <c r="VZM108" s="298"/>
      <c r="VZN108" s="298"/>
      <c r="VZO108" s="298"/>
      <c r="VZP108" s="298"/>
      <c r="VZQ108" s="298"/>
      <c r="VZR108" s="298"/>
      <c r="VZS108" s="298"/>
      <c r="VZT108" s="298"/>
      <c r="VZU108" s="298"/>
      <c r="VZV108" s="298"/>
      <c r="VZW108" s="298"/>
      <c r="VZX108" s="298"/>
      <c r="VZY108" s="298"/>
      <c r="VZZ108" s="298"/>
      <c r="WAA108" s="298"/>
      <c r="WAB108" s="298"/>
      <c r="WAC108" s="298"/>
      <c r="WAD108" s="298"/>
      <c r="WAE108" s="298"/>
      <c r="WAF108" s="298"/>
      <c r="WAG108" s="298"/>
      <c r="WAH108" s="298"/>
      <c r="WAI108" s="298"/>
      <c r="WAJ108" s="298"/>
      <c r="WAK108" s="298"/>
      <c r="WAL108" s="298"/>
      <c r="WAM108" s="298"/>
      <c r="WAN108" s="298"/>
      <c r="WAO108" s="298"/>
      <c r="WAP108" s="298"/>
      <c r="WAQ108" s="298"/>
      <c r="WAR108" s="298"/>
      <c r="WAS108" s="298"/>
      <c r="WAT108" s="298"/>
      <c r="WAU108" s="298"/>
      <c r="WAV108" s="298"/>
      <c r="WAW108" s="298"/>
      <c r="WAX108" s="298"/>
      <c r="WAY108" s="298"/>
      <c r="WAZ108" s="298"/>
      <c r="WBA108" s="298"/>
      <c r="WBB108" s="298"/>
      <c r="WBC108" s="298"/>
      <c r="WBD108" s="298"/>
      <c r="WBE108" s="298"/>
      <c r="WBF108" s="298"/>
      <c r="WBG108" s="298"/>
      <c r="WBH108" s="298"/>
      <c r="WBI108" s="298"/>
      <c r="WBJ108" s="298"/>
      <c r="WBK108" s="298"/>
      <c r="WBL108" s="298"/>
      <c r="WBM108" s="298"/>
      <c r="WBN108" s="298"/>
      <c r="WBO108" s="298"/>
      <c r="WBP108" s="298"/>
      <c r="WBQ108" s="298"/>
      <c r="WBR108" s="298"/>
      <c r="WBS108" s="298"/>
      <c r="WBT108" s="298"/>
      <c r="WBU108" s="298"/>
      <c r="WBV108" s="298"/>
      <c r="WBW108" s="298"/>
      <c r="WBX108" s="298"/>
      <c r="WBY108" s="298"/>
      <c r="WBZ108" s="298"/>
      <c r="WCA108" s="298"/>
      <c r="WCB108" s="298"/>
      <c r="WCC108" s="298"/>
      <c r="WCD108" s="298"/>
      <c r="WCE108" s="298"/>
      <c r="WCF108" s="298"/>
      <c r="WCG108" s="298"/>
      <c r="WCH108" s="298"/>
      <c r="WCI108" s="298"/>
      <c r="WCJ108" s="298"/>
      <c r="WCK108" s="298"/>
      <c r="WCL108" s="298"/>
      <c r="WCM108" s="298"/>
      <c r="WCN108" s="298"/>
      <c r="WCO108" s="298"/>
      <c r="WCP108" s="298"/>
      <c r="WCQ108" s="298"/>
      <c r="WCR108" s="298"/>
      <c r="WCS108" s="298"/>
      <c r="WCT108" s="298"/>
      <c r="WCU108" s="298"/>
      <c r="WCV108" s="298"/>
      <c r="WCW108" s="298"/>
      <c r="WCX108" s="298"/>
      <c r="WCY108" s="298"/>
      <c r="WCZ108" s="298"/>
      <c r="WDA108" s="298"/>
      <c r="WDB108" s="298"/>
      <c r="WDC108" s="298"/>
      <c r="WDD108" s="298"/>
      <c r="WDE108" s="298"/>
      <c r="WDF108" s="298"/>
      <c r="WDG108" s="298"/>
      <c r="WDH108" s="298"/>
      <c r="WDI108" s="298"/>
      <c r="WDJ108" s="298"/>
      <c r="WDK108" s="298"/>
      <c r="WDL108" s="298"/>
      <c r="WDM108" s="298"/>
      <c r="WDN108" s="298"/>
      <c r="WDO108" s="298"/>
      <c r="WDP108" s="298"/>
      <c r="WDQ108" s="298"/>
      <c r="WDR108" s="298"/>
      <c r="WDS108" s="298"/>
      <c r="WDT108" s="298"/>
      <c r="WDU108" s="298"/>
      <c r="WDV108" s="298"/>
      <c r="WDW108" s="298"/>
      <c r="WDX108" s="298"/>
      <c r="WDY108" s="298"/>
      <c r="WDZ108" s="298"/>
      <c r="WEA108" s="298"/>
      <c r="WEB108" s="298"/>
      <c r="WEC108" s="298"/>
      <c r="WED108" s="298"/>
      <c r="WEE108" s="298"/>
      <c r="WEF108" s="298"/>
      <c r="WEG108" s="298"/>
      <c r="WEH108" s="298"/>
      <c r="WEI108" s="298"/>
      <c r="WEJ108" s="298"/>
      <c r="WEK108" s="298"/>
      <c r="WEL108" s="298"/>
      <c r="WEM108" s="298"/>
      <c r="WEN108" s="298"/>
      <c r="WEO108" s="298"/>
      <c r="WEP108" s="298"/>
      <c r="WEQ108" s="298"/>
      <c r="WER108" s="298"/>
      <c r="WES108" s="298"/>
      <c r="WET108" s="298"/>
      <c r="WEU108" s="298"/>
      <c r="WEV108" s="298"/>
      <c r="WEW108" s="298"/>
      <c r="WEX108" s="298"/>
      <c r="WEY108" s="298"/>
      <c r="WEZ108" s="298"/>
      <c r="WFA108" s="298"/>
      <c r="WFB108" s="298"/>
      <c r="WFC108" s="298"/>
      <c r="WFD108" s="298"/>
      <c r="WFE108" s="298"/>
      <c r="WFF108" s="298"/>
      <c r="WFG108" s="298"/>
      <c r="WFH108" s="298"/>
      <c r="WFI108" s="298"/>
      <c r="WFJ108" s="298"/>
      <c r="WFK108" s="298"/>
      <c r="WFL108" s="298"/>
      <c r="WFM108" s="298"/>
      <c r="WFN108" s="298"/>
      <c r="WFO108" s="298"/>
      <c r="WFP108" s="298"/>
      <c r="WFQ108" s="298"/>
      <c r="WFR108" s="298"/>
      <c r="WFS108" s="298"/>
      <c r="WFT108" s="298"/>
      <c r="WFU108" s="298"/>
      <c r="WFV108" s="298"/>
      <c r="WFW108" s="298"/>
      <c r="WFX108" s="298"/>
      <c r="WFY108" s="298"/>
      <c r="WFZ108" s="298"/>
      <c r="WGA108" s="298"/>
      <c r="WGB108" s="298"/>
      <c r="WGC108" s="298"/>
      <c r="WGD108" s="298"/>
      <c r="WGE108" s="298"/>
      <c r="WGF108" s="298"/>
      <c r="WGG108" s="298"/>
      <c r="WGH108" s="298"/>
      <c r="WGI108" s="298"/>
      <c r="WGJ108" s="298"/>
      <c r="WGK108" s="298"/>
      <c r="WGL108" s="298"/>
      <c r="WGM108" s="298"/>
      <c r="WGN108" s="298"/>
      <c r="WGO108" s="298"/>
      <c r="WGP108" s="298"/>
      <c r="WGQ108" s="298"/>
      <c r="WGR108" s="298"/>
      <c r="WGS108" s="298"/>
      <c r="WGT108" s="298"/>
      <c r="WGU108" s="298"/>
      <c r="WGV108" s="298"/>
      <c r="WGW108" s="298"/>
      <c r="WGX108" s="298"/>
      <c r="WGY108" s="298"/>
      <c r="WGZ108" s="298"/>
      <c r="WHA108" s="298"/>
      <c r="WHB108" s="298"/>
      <c r="WHC108" s="298"/>
      <c r="WHD108" s="298"/>
      <c r="WHE108" s="298"/>
      <c r="WHF108" s="298"/>
      <c r="WHG108" s="298"/>
      <c r="WHH108" s="298"/>
      <c r="WHI108" s="298"/>
      <c r="WHJ108" s="298"/>
      <c r="WHK108" s="298"/>
      <c r="WHL108" s="298"/>
      <c r="WHM108" s="298"/>
      <c r="WHN108" s="298"/>
      <c r="WHO108" s="298"/>
      <c r="WHP108" s="298"/>
      <c r="WHQ108" s="298"/>
      <c r="WHR108" s="298"/>
      <c r="WHS108" s="298"/>
      <c r="WHT108" s="298"/>
      <c r="WHU108" s="298"/>
      <c r="WHV108" s="298"/>
      <c r="WHW108" s="298"/>
      <c r="WHX108" s="298"/>
      <c r="WHY108" s="298"/>
      <c r="WHZ108" s="298"/>
      <c r="WIA108" s="298"/>
      <c r="WIB108" s="298"/>
      <c r="WIC108" s="298"/>
      <c r="WID108" s="298"/>
      <c r="WIE108" s="298"/>
      <c r="WIF108" s="298"/>
      <c r="WIG108" s="298"/>
      <c r="WIH108" s="298"/>
      <c r="WII108" s="298"/>
      <c r="WIJ108" s="298"/>
      <c r="WIK108" s="298"/>
      <c r="WIL108" s="298"/>
      <c r="WIM108" s="298"/>
      <c r="WIN108" s="298"/>
      <c r="WIO108" s="298"/>
      <c r="WIP108" s="298"/>
      <c r="WIQ108" s="298"/>
      <c r="WIR108" s="298"/>
      <c r="WIS108" s="298"/>
      <c r="WIT108" s="298"/>
      <c r="WIU108" s="298"/>
      <c r="WIV108" s="298"/>
      <c r="WIW108" s="298"/>
      <c r="WIX108" s="298"/>
      <c r="WIY108" s="298"/>
      <c r="WIZ108" s="298"/>
      <c r="WJA108" s="298"/>
      <c r="WJB108" s="298"/>
      <c r="WJC108" s="298"/>
      <c r="WJD108" s="298"/>
      <c r="WJE108" s="298"/>
      <c r="WJF108" s="298"/>
      <c r="WJG108" s="298"/>
      <c r="WJH108" s="298"/>
      <c r="WJI108" s="298"/>
      <c r="WJJ108" s="298"/>
      <c r="WJK108" s="298"/>
      <c r="WJL108" s="298"/>
      <c r="WJM108" s="298"/>
      <c r="WJN108" s="298"/>
      <c r="WJO108" s="298"/>
      <c r="WJP108" s="298"/>
      <c r="WJQ108" s="298"/>
      <c r="WJR108" s="298"/>
      <c r="WJS108" s="298"/>
      <c r="WJT108" s="298"/>
      <c r="WJU108" s="298"/>
      <c r="WJV108" s="298"/>
      <c r="WJW108" s="298"/>
      <c r="WJX108" s="298"/>
      <c r="WJY108" s="298"/>
      <c r="WJZ108" s="298"/>
      <c r="WKA108" s="298"/>
      <c r="WKB108" s="298"/>
      <c r="WKC108" s="298"/>
      <c r="WKD108" s="298"/>
      <c r="WKE108" s="298"/>
      <c r="WKF108" s="298"/>
      <c r="WKG108" s="298"/>
      <c r="WKH108" s="298"/>
      <c r="WKI108" s="298"/>
      <c r="WKJ108" s="298"/>
      <c r="WKK108" s="298"/>
      <c r="WKL108" s="298"/>
      <c r="WKM108" s="298"/>
      <c r="WKN108" s="298"/>
      <c r="WKO108" s="298"/>
      <c r="WKP108" s="298"/>
      <c r="WKQ108" s="298"/>
      <c r="WKR108" s="298"/>
      <c r="WKS108" s="298"/>
      <c r="WKT108" s="298"/>
      <c r="WKU108" s="298"/>
      <c r="WKV108" s="298"/>
      <c r="WKW108" s="298"/>
      <c r="WKX108" s="298"/>
      <c r="WKY108" s="298"/>
      <c r="WKZ108" s="298"/>
      <c r="WLA108" s="298"/>
      <c r="WLB108" s="298"/>
      <c r="WLC108" s="298"/>
      <c r="WLD108" s="298"/>
      <c r="WLE108" s="298"/>
      <c r="WLF108" s="298"/>
      <c r="WLG108" s="298"/>
      <c r="WLH108" s="298"/>
      <c r="WLI108" s="298"/>
      <c r="WLJ108" s="298"/>
      <c r="WLK108" s="298"/>
      <c r="WLL108" s="298"/>
      <c r="WLM108" s="298"/>
      <c r="WLN108" s="298"/>
      <c r="WLO108" s="298"/>
      <c r="WLP108" s="298"/>
      <c r="WLQ108" s="298"/>
      <c r="WLR108" s="298"/>
      <c r="WLS108" s="298"/>
      <c r="WLT108" s="298"/>
      <c r="WLU108" s="298"/>
      <c r="WLV108" s="298"/>
      <c r="WLW108" s="298"/>
      <c r="WLX108" s="298"/>
      <c r="WLY108" s="298"/>
      <c r="WLZ108" s="298"/>
      <c r="WMA108" s="298"/>
      <c r="WMB108" s="298"/>
      <c r="WMC108" s="298"/>
      <c r="WMD108" s="298"/>
      <c r="WME108" s="298"/>
      <c r="WMF108" s="298"/>
      <c r="WMG108" s="298"/>
      <c r="WMH108" s="298"/>
      <c r="WMI108" s="298"/>
      <c r="WMJ108" s="298"/>
      <c r="WMK108" s="298"/>
      <c r="WML108" s="298"/>
      <c r="WMM108" s="298"/>
      <c r="WMN108" s="298"/>
      <c r="WMO108" s="298"/>
      <c r="WMP108" s="298"/>
      <c r="WMQ108" s="298"/>
      <c r="WMR108" s="298"/>
      <c r="WMS108" s="298"/>
      <c r="WMT108" s="298"/>
      <c r="WMU108" s="298"/>
      <c r="WMV108" s="298"/>
      <c r="WMW108" s="298"/>
      <c r="WMX108" s="298"/>
      <c r="WMY108" s="298"/>
      <c r="WMZ108" s="298"/>
      <c r="WNA108" s="298"/>
      <c r="WNB108" s="298"/>
      <c r="WNC108" s="298"/>
      <c r="WND108" s="298"/>
      <c r="WNE108" s="298"/>
      <c r="WNF108" s="298"/>
      <c r="WNG108" s="298"/>
      <c r="WNH108" s="298"/>
      <c r="WNI108" s="298"/>
      <c r="WNJ108" s="298"/>
      <c r="WNK108" s="298"/>
      <c r="WNL108" s="298"/>
      <c r="WNM108" s="298"/>
      <c r="WNN108" s="298"/>
      <c r="WNO108" s="298"/>
      <c r="WNP108" s="298"/>
      <c r="WNQ108" s="298"/>
      <c r="WNR108" s="298"/>
      <c r="WNS108" s="298"/>
      <c r="WNT108" s="298"/>
      <c r="WNU108" s="298"/>
      <c r="WNV108" s="298"/>
      <c r="WNW108" s="298"/>
      <c r="WNX108" s="298"/>
      <c r="WNY108" s="298"/>
      <c r="WNZ108" s="298"/>
      <c r="WOA108" s="298"/>
      <c r="WOB108" s="298"/>
      <c r="WOC108" s="298"/>
      <c r="WOD108" s="298"/>
      <c r="WOE108" s="298"/>
      <c r="WOF108" s="298"/>
      <c r="WOG108" s="298"/>
      <c r="WOH108" s="298"/>
      <c r="WOI108" s="298"/>
      <c r="WOJ108" s="298"/>
      <c r="WOK108" s="298"/>
      <c r="WOL108" s="298"/>
      <c r="WOM108" s="298"/>
      <c r="WON108" s="298"/>
      <c r="WOO108" s="298"/>
      <c r="WOP108" s="298"/>
      <c r="WOQ108" s="298"/>
      <c r="WOR108" s="298"/>
      <c r="WOS108" s="298"/>
      <c r="WOT108" s="298"/>
      <c r="WOU108" s="298"/>
      <c r="WOV108" s="298"/>
      <c r="WOW108" s="298"/>
      <c r="WOX108" s="298"/>
      <c r="WOY108" s="298"/>
      <c r="WOZ108" s="298"/>
      <c r="WPA108" s="298"/>
      <c r="WPB108" s="298"/>
      <c r="WPC108" s="298"/>
      <c r="WPD108" s="298"/>
      <c r="WPE108" s="298"/>
      <c r="WPF108" s="298"/>
      <c r="WPG108" s="298"/>
      <c r="WPH108" s="298"/>
      <c r="WPI108" s="298"/>
      <c r="WPJ108" s="298"/>
      <c r="WPK108" s="298"/>
      <c r="WPL108" s="298"/>
      <c r="WPM108" s="298"/>
      <c r="WPN108" s="298"/>
      <c r="WPO108" s="298"/>
      <c r="WPP108" s="298"/>
      <c r="WPQ108" s="298"/>
      <c r="WPR108" s="298"/>
      <c r="WPS108" s="298"/>
      <c r="WPT108" s="298"/>
      <c r="WPU108" s="298"/>
      <c r="WPV108" s="298"/>
      <c r="WPW108" s="298"/>
      <c r="WPX108" s="298"/>
      <c r="WPY108" s="298"/>
      <c r="WPZ108" s="298"/>
      <c r="WQA108" s="298"/>
      <c r="WQB108" s="298"/>
      <c r="WQC108" s="298"/>
      <c r="WQD108" s="298"/>
      <c r="WQE108" s="298"/>
      <c r="WQF108" s="298"/>
      <c r="WQG108" s="298"/>
      <c r="WQH108" s="298"/>
      <c r="WQI108" s="298"/>
      <c r="WQJ108" s="298"/>
      <c r="WQK108" s="298"/>
      <c r="WQL108" s="298"/>
      <c r="WQM108" s="298"/>
      <c r="WQN108" s="298"/>
      <c r="WQO108" s="298"/>
      <c r="WQP108" s="298"/>
      <c r="WQQ108" s="298"/>
      <c r="WQR108" s="298"/>
      <c r="WQS108" s="298"/>
      <c r="WQT108" s="298"/>
      <c r="WQU108" s="298"/>
      <c r="WQV108" s="298"/>
      <c r="WQW108" s="298"/>
      <c r="WQX108" s="298"/>
      <c r="WQY108" s="298"/>
      <c r="WQZ108" s="298"/>
      <c r="WRA108" s="298"/>
      <c r="WRB108" s="298"/>
      <c r="WRC108" s="298"/>
      <c r="WRD108" s="298"/>
      <c r="WRE108" s="298"/>
      <c r="WRF108" s="298"/>
      <c r="WRG108" s="298"/>
      <c r="WRH108" s="298"/>
      <c r="WRI108" s="298"/>
      <c r="WRJ108" s="298"/>
      <c r="WRK108" s="298"/>
      <c r="WRL108" s="298"/>
      <c r="WRM108" s="298"/>
      <c r="WRN108" s="298"/>
      <c r="WRO108" s="298"/>
      <c r="WRP108" s="298"/>
      <c r="WRQ108" s="298"/>
      <c r="WRR108" s="298"/>
      <c r="WRS108" s="298"/>
      <c r="WRT108" s="298"/>
      <c r="WRU108" s="298"/>
      <c r="WRV108" s="298"/>
      <c r="WRW108" s="298"/>
      <c r="WRX108" s="298"/>
      <c r="WRY108" s="298"/>
      <c r="WRZ108" s="298"/>
      <c r="WSA108" s="298"/>
      <c r="WSB108" s="298"/>
      <c r="WSC108" s="298"/>
      <c r="WSD108" s="298"/>
      <c r="WSE108" s="298"/>
      <c r="WSF108" s="298"/>
      <c r="WSG108" s="298"/>
      <c r="WSH108" s="298"/>
      <c r="WSI108" s="298"/>
      <c r="WSJ108" s="298"/>
      <c r="WSK108" s="298"/>
      <c r="WSL108" s="298"/>
      <c r="WSM108" s="298"/>
      <c r="WSN108" s="298"/>
      <c r="WSO108" s="298"/>
      <c r="WSP108" s="298"/>
      <c r="WSQ108" s="298"/>
      <c r="WSR108" s="298"/>
      <c r="WSS108" s="298"/>
      <c r="WST108" s="298"/>
      <c r="WSU108" s="298"/>
      <c r="WSV108" s="298"/>
      <c r="WSW108" s="298"/>
      <c r="WSX108" s="298"/>
      <c r="WSY108" s="298"/>
      <c r="WSZ108" s="298"/>
      <c r="WTA108" s="298"/>
      <c r="WTB108" s="298"/>
      <c r="WTC108" s="298"/>
      <c r="WTD108" s="298"/>
      <c r="WTE108" s="298"/>
      <c r="WTF108" s="298"/>
      <c r="WTG108" s="298"/>
      <c r="WTH108" s="298"/>
      <c r="WTI108" s="298"/>
      <c r="WTJ108" s="298"/>
      <c r="WTK108" s="298"/>
      <c r="WTL108" s="298"/>
      <c r="WTM108" s="298"/>
      <c r="WTN108" s="298"/>
      <c r="WTO108" s="298"/>
      <c r="WTP108" s="298"/>
      <c r="WTQ108" s="298"/>
      <c r="WTR108" s="298"/>
      <c r="WTS108" s="298"/>
      <c r="WTT108" s="298"/>
      <c r="WTU108" s="298"/>
      <c r="WTV108" s="298"/>
      <c r="WTW108" s="298"/>
      <c r="WTX108" s="298"/>
      <c r="WTY108" s="298"/>
      <c r="WTZ108" s="298"/>
      <c r="WUA108" s="298"/>
      <c r="WUB108" s="298"/>
      <c r="WUC108" s="298"/>
      <c r="WUD108" s="298"/>
      <c r="WUE108" s="298"/>
      <c r="WUF108" s="298"/>
      <c r="WUG108" s="298"/>
      <c r="WUH108" s="298"/>
      <c r="WUI108" s="298"/>
      <c r="WUJ108" s="298"/>
      <c r="WUK108" s="298"/>
      <c r="WUL108" s="298"/>
      <c r="WUM108" s="298"/>
      <c r="WUN108" s="298"/>
      <c r="WUO108" s="298"/>
      <c r="WUP108" s="298"/>
      <c r="WUQ108" s="298"/>
      <c r="WUR108" s="298"/>
      <c r="WUS108" s="298"/>
      <c r="WUT108" s="298"/>
      <c r="WUU108" s="298"/>
      <c r="WUV108" s="298"/>
      <c r="WUW108" s="298"/>
      <c r="WUX108" s="298"/>
      <c r="WUY108" s="298"/>
      <c r="WUZ108" s="298"/>
      <c r="WVA108" s="298"/>
      <c r="WVB108" s="298"/>
      <c r="WVC108" s="298"/>
      <c r="WVD108" s="298"/>
      <c r="WVE108" s="298"/>
      <c r="WVF108" s="298"/>
      <c r="WVG108" s="298"/>
      <c r="WVH108" s="298"/>
      <c r="WVI108" s="298"/>
      <c r="WVJ108" s="298"/>
      <c r="WVK108" s="298"/>
      <c r="WVL108" s="298"/>
      <c r="WVM108" s="298"/>
      <c r="WVN108" s="298"/>
      <c r="WVO108" s="298"/>
      <c r="WVP108" s="298"/>
      <c r="WVQ108" s="298"/>
      <c r="WVR108" s="298"/>
      <c r="WVS108" s="298"/>
      <c r="WVT108" s="298"/>
      <c r="WVU108" s="298"/>
      <c r="WVV108" s="298"/>
      <c r="WVW108" s="298"/>
      <c r="WVX108" s="298"/>
      <c r="WVY108" s="298"/>
      <c r="WVZ108" s="298"/>
      <c r="WWA108" s="298"/>
      <c r="WWB108" s="298"/>
      <c r="WWC108" s="298"/>
      <c r="WWD108" s="298"/>
      <c r="WWE108" s="298"/>
      <c r="WWF108" s="298"/>
      <c r="WWG108" s="298"/>
      <c r="WWH108" s="298"/>
      <c r="WWI108" s="298"/>
      <c r="WWJ108" s="298"/>
      <c r="WWK108" s="298"/>
      <c r="WWL108" s="298"/>
      <c r="WWM108" s="298"/>
      <c r="WWN108" s="298"/>
      <c r="WWO108" s="298"/>
      <c r="WWP108" s="298"/>
      <c r="WWQ108" s="298"/>
      <c r="WWR108" s="298"/>
      <c r="WWS108" s="298"/>
      <c r="WWT108" s="298"/>
      <c r="WWU108" s="298"/>
      <c r="WWV108" s="298"/>
      <c r="WWW108" s="298"/>
      <c r="WWX108" s="298"/>
      <c r="WWY108" s="298"/>
      <c r="WWZ108" s="298"/>
      <c r="WXA108" s="298"/>
      <c r="WXB108" s="298"/>
      <c r="WXC108" s="298"/>
      <c r="WXD108" s="298"/>
      <c r="WXE108" s="298"/>
      <c r="WXF108" s="298"/>
      <c r="WXG108" s="298"/>
      <c r="WXH108" s="298"/>
      <c r="WXI108" s="298"/>
      <c r="WXJ108" s="298"/>
      <c r="WXK108" s="298"/>
      <c r="WXL108" s="298"/>
      <c r="WXM108" s="298"/>
      <c r="WXN108" s="298"/>
      <c r="WXO108" s="298"/>
      <c r="WXP108" s="298"/>
      <c r="WXQ108" s="298"/>
      <c r="WXR108" s="298"/>
      <c r="WXS108" s="298"/>
      <c r="WXT108" s="298"/>
      <c r="WXU108" s="298"/>
      <c r="WXV108" s="298"/>
      <c r="WXW108" s="298"/>
      <c r="WXX108" s="298"/>
      <c r="WXY108" s="298"/>
      <c r="WXZ108" s="298"/>
      <c r="WYA108" s="298"/>
      <c r="WYB108" s="298"/>
      <c r="WYC108" s="298"/>
      <c r="WYD108" s="298"/>
      <c r="WYE108" s="298"/>
      <c r="WYF108" s="298"/>
      <c r="WYG108" s="298"/>
      <c r="WYH108" s="298"/>
      <c r="WYI108" s="298"/>
      <c r="WYJ108" s="298"/>
      <c r="WYK108" s="298"/>
      <c r="WYL108" s="298"/>
      <c r="WYM108" s="298"/>
      <c r="WYN108" s="298"/>
      <c r="WYO108" s="298"/>
      <c r="WYP108" s="298"/>
      <c r="WYQ108" s="298"/>
      <c r="WYR108" s="298"/>
      <c r="WYS108" s="298"/>
      <c r="WYT108" s="298"/>
      <c r="WYU108" s="298"/>
      <c r="WYV108" s="298"/>
      <c r="WYW108" s="298"/>
      <c r="WYX108" s="298"/>
      <c r="WYY108" s="298"/>
      <c r="WYZ108" s="298"/>
      <c r="WZA108" s="298"/>
      <c r="WZB108" s="298"/>
      <c r="WZC108" s="298"/>
      <c r="WZD108" s="298"/>
      <c r="WZE108" s="298"/>
      <c r="WZF108" s="298"/>
      <c r="WZG108" s="298"/>
      <c r="WZH108" s="298"/>
      <c r="WZI108" s="298"/>
      <c r="WZJ108" s="298"/>
      <c r="WZK108" s="298"/>
      <c r="WZL108" s="298"/>
      <c r="WZM108" s="298"/>
      <c r="WZN108" s="298"/>
      <c r="WZO108" s="298"/>
      <c r="WZP108" s="298"/>
      <c r="WZQ108" s="298"/>
      <c r="WZR108" s="298"/>
      <c r="WZS108" s="298"/>
      <c r="WZT108" s="298"/>
      <c r="WZU108" s="298"/>
      <c r="WZV108" s="298"/>
      <c r="WZW108" s="298"/>
      <c r="WZX108" s="298"/>
      <c r="WZY108" s="298"/>
      <c r="WZZ108" s="298"/>
      <c r="XAA108" s="298"/>
      <c r="XAB108" s="298"/>
      <c r="XAC108" s="298"/>
      <c r="XAD108" s="298"/>
      <c r="XAE108" s="298"/>
      <c r="XAF108" s="298"/>
      <c r="XAG108" s="298"/>
      <c r="XAH108" s="298"/>
      <c r="XAI108" s="298"/>
      <c r="XAJ108" s="298"/>
      <c r="XAK108" s="298"/>
      <c r="XAL108" s="298"/>
      <c r="XAM108" s="298"/>
      <c r="XAN108" s="298"/>
      <c r="XAO108" s="298"/>
      <c r="XAP108" s="298"/>
      <c r="XAQ108" s="298"/>
      <c r="XAR108" s="298"/>
      <c r="XAS108" s="298"/>
      <c r="XAT108" s="298"/>
      <c r="XAU108" s="298"/>
      <c r="XAV108" s="298"/>
      <c r="XAW108" s="298"/>
      <c r="XAX108" s="298"/>
      <c r="XAY108" s="298"/>
      <c r="XAZ108" s="298"/>
      <c r="XBA108" s="298"/>
      <c r="XBB108" s="298"/>
      <c r="XBC108" s="298"/>
      <c r="XBD108" s="298"/>
      <c r="XBE108" s="298"/>
      <c r="XBF108" s="298"/>
      <c r="XBG108" s="298"/>
      <c r="XBH108" s="298"/>
      <c r="XBI108" s="298"/>
      <c r="XBJ108" s="298"/>
      <c r="XBK108" s="298"/>
      <c r="XBL108" s="298"/>
      <c r="XBM108" s="298"/>
      <c r="XBN108" s="298"/>
      <c r="XBO108" s="298"/>
      <c r="XBP108" s="298"/>
      <c r="XBQ108" s="298"/>
      <c r="XBR108" s="298"/>
      <c r="XBS108" s="298"/>
      <c r="XBT108" s="298"/>
      <c r="XBU108" s="298"/>
      <c r="XBV108" s="298"/>
      <c r="XBW108" s="298"/>
      <c r="XBX108" s="298"/>
      <c r="XBY108" s="298"/>
      <c r="XBZ108" s="298"/>
      <c r="XCA108" s="298"/>
      <c r="XCB108" s="298"/>
      <c r="XCC108" s="298"/>
      <c r="XCD108" s="298"/>
      <c r="XCE108" s="298"/>
      <c r="XCF108" s="298"/>
      <c r="XCG108" s="298"/>
      <c r="XCH108" s="298"/>
      <c r="XCI108" s="298"/>
      <c r="XCJ108" s="298"/>
      <c r="XCK108" s="298"/>
      <c r="XCL108" s="298"/>
      <c r="XCM108" s="298"/>
      <c r="XCN108" s="298"/>
      <c r="XCO108" s="298"/>
      <c r="XCP108" s="298"/>
      <c r="XCQ108" s="298"/>
      <c r="XCR108" s="298"/>
      <c r="XCS108" s="298"/>
      <c r="XCT108" s="298"/>
      <c r="XCU108" s="298"/>
      <c r="XCV108" s="298"/>
      <c r="XCW108" s="298"/>
      <c r="XCX108" s="298"/>
      <c r="XCY108" s="298"/>
      <c r="XCZ108" s="298"/>
      <c r="XDA108" s="298"/>
      <c r="XDB108" s="298"/>
      <c r="XDC108" s="298"/>
      <c r="XDD108" s="298"/>
      <c r="XDE108" s="298"/>
      <c r="XDF108" s="298"/>
      <c r="XDG108" s="298"/>
      <c r="XDH108" s="298"/>
      <c r="XDI108" s="298"/>
      <c r="XDJ108" s="298"/>
      <c r="XDK108" s="298"/>
      <c r="XDL108" s="298"/>
      <c r="XDM108" s="298"/>
      <c r="XDN108" s="298"/>
      <c r="XDO108" s="298"/>
      <c r="XDP108" s="298"/>
      <c r="XDQ108" s="298"/>
      <c r="XDR108" s="298"/>
      <c r="XDS108" s="298"/>
      <c r="XDT108" s="298"/>
      <c r="XDU108" s="298"/>
      <c r="XDV108" s="298"/>
      <c r="XDW108" s="298"/>
      <c r="XDX108" s="298"/>
      <c r="XDY108" s="298"/>
      <c r="XDZ108" s="298"/>
      <c r="XEA108" s="298"/>
      <c r="XEB108" s="298"/>
      <c r="XEC108" s="298"/>
      <c r="XED108" s="298"/>
      <c r="XEE108" s="298"/>
      <c r="XEF108" s="298"/>
      <c r="XEG108" s="298"/>
      <c r="XEH108" s="298"/>
      <c r="XEI108" s="298"/>
      <c r="XEJ108" s="298"/>
      <c r="XEK108" s="298"/>
      <c r="XEL108" s="298"/>
      <c r="XEM108" s="298"/>
      <c r="XEN108" s="298"/>
      <c r="XEO108" s="298"/>
    </row>
    <row r="109" spans="1:16369" s="219" customFormat="1">
      <c r="A109" s="1394"/>
      <c r="B109" s="298"/>
      <c r="C109" s="298"/>
      <c r="D109" s="298"/>
      <c r="E109" s="298"/>
      <c r="F109" s="1331"/>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c r="HV109" s="298"/>
      <c r="HW109" s="298"/>
      <c r="HX109" s="298"/>
      <c r="HY109" s="298"/>
      <c r="HZ109" s="298"/>
      <c r="IA109" s="298"/>
      <c r="IB109" s="298"/>
      <c r="IC109" s="298"/>
      <c r="ID109" s="298"/>
      <c r="IE109" s="298"/>
      <c r="IF109" s="298"/>
      <c r="IG109" s="298"/>
      <c r="IH109" s="298"/>
      <c r="II109" s="298"/>
      <c r="IJ109" s="298"/>
      <c r="IK109" s="298"/>
      <c r="IL109" s="298"/>
      <c r="IM109" s="298"/>
      <c r="IN109" s="298"/>
      <c r="IO109" s="298"/>
      <c r="IP109" s="298"/>
      <c r="IQ109" s="298"/>
      <c r="IR109" s="298"/>
      <c r="IS109" s="298"/>
      <c r="IT109" s="298"/>
      <c r="IU109" s="298"/>
      <c r="IV109" s="298"/>
      <c r="IW109" s="298"/>
      <c r="IX109" s="298"/>
      <c r="IY109" s="298"/>
      <c r="IZ109" s="298"/>
      <c r="JA109" s="298"/>
      <c r="JB109" s="298"/>
      <c r="JC109" s="298"/>
      <c r="JD109" s="298"/>
      <c r="JE109" s="298"/>
      <c r="JF109" s="298"/>
      <c r="JG109" s="298"/>
      <c r="JH109" s="298"/>
      <c r="JI109" s="298"/>
      <c r="JJ109" s="298"/>
      <c r="JK109" s="298"/>
      <c r="JL109" s="298"/>
      <c r="JM109" s="298"/>
      <c r="JN109" s="298"/>
      <c r="JO109" s="298"/>
      <c r="JP109" s="298"/>
      <c r="JQ109" s="298"/>
      <c r="JR109" s="298"/>
      <c r="JS109" s="298"/>
      <c r="JT109" s="298"/>
      <c r="JU109" s="298"/>
      <c r="JV109" s="298"/>
      <c r="JW109" s="298"/>
      <c r="JX109" s="298"/>
      <c r="JY109" s="298"/>
      <c r="JZ109" s="298"/>
      <c r="KA109" s="298"/>
      <c r="KB109" s="298"/>
      <c r="KC109" s="298"/>
      <c r="KD109" s="298"/>
      <c r="KE109" s="298"/>
      <c r="KF109" s="298"/>
      <c r="KG109" s="298"/>
      <c r="KH109" s="298"/>
      <c r="KI109" s="298"/>
      <c r="KJ109" s="298"/>
      <c r="KK109" s="298"/>
      <c r="KL109" s="298"/>
      <c r="KM109" s="298"/>
      <c r="KN109" s="298"/>
      <c r="KO109" s="298"/>
      <c r="KP109" s="298"/>
      <c r="KQ109" s="298"/>
      <c r="KR109" s="298"/>
      <c r="KS109" s="298"/>
      <c r="KT109" s="298"/>
      <c r="KU109" s="298"/>
      <c r="KV109" s="298"/>
      <c r="KW109" s="298"/>
      <c r="KX109" s="298"/>
      <c r="KY109" s="298"/>
      <c r="KZ109" s="298"/>
      <c r="LA109" s="298"/>
      <c r="LB109" s="298"/>
      <c r="LC109" s="298"/>
      <c r="LD109" s="298"/>
      <c r="LE109" s="298"/>
      <c r="LF109" s="298"/>
      <c r="LG109" s="298"/>
      <c r="LH109" s="298"/>
      <c r="LI109" s="298"/>
      <c r="LJ109" s="298"/>
      <c r="LK109" s="298"/>
      <c r="LL109" s="298"/>
      <c r="LM109" s="298"/>
      <c r="LN109" s="298"/>
      <c r="LO109" s="298"/>
      <c r="LP109" s="298"/>
      <c r="LQ109" s="298"/>
      <c r="LR109" s="298"/>
      <c r="LS109" s="298"/>
      <c r="LT109" s="298"/>
      <c r="LU109" s="298"/>
      <c r="LV109" s="298"/>
      <c r="LW109" s="298"/>
      <c r="LX109" s="298"/>
      <c r="LY109" s="298"/>
      <c r="LZ109" s="298"/>
      <c r="MA109" s="298"/>
      <c r="MB109" s="298"/>
      <c r="MC109" s="298"/>
      <c r="MD109" s="298"/>
      <c r="ME109" s="298"/>
      <c r="MF109" s="298"/>
      <c r="MG109" s="298"/>
      <c r="MH109" s="298"/>
      <c r="MI109" s="298"/>
      <c r="MJ109" s="298"/>
      <c r="MK109" s="298"/>
      <c r="ML109" s="298"/>
      <c r="MM109" s="298"/>
      <c r="MN109" s="298"/>
      <c r="MO109" s="298"/>
      <c r="MP109" s="298"/>
      <c r="MQ109" s="298"/>
      <c r="MR109" s="298"/>
      <c r="MS109" s="298"/>
      <c r="MT109" s="298"/>
      <c r="MU109" s="298"/>
      <c r="MV109" s="298"/>
      <c r="MW109" s="298"/>
      <c r="MX109" s="298"/>
      <c r="MY109" s="298"/>
      <c r="MZ109" s="298"/>
      <c r="NA109" s="298"/>
      <c r="NB109" s="298"/>
      <c r="NC109" s="298"/>
      <c r="ND109" s="298"/>
      <c r="NE109" s="298"/>
      <c r="NF109" s="298"/>
      <c r="NG109" s="298"/>
      <c r="NH109" s="298"/>
      <c r="NI109" s="298"/>
      <c r="NJ109" s="298"/>
      <c r="NK109" s="298"/>
      <c r="NL109" s="298"/>
      <c r="NM109" s="298"/>
      <c r="NN109" s="298"/>
      <c r="NO109" s="298"/>
      <c r="NP109" s="298"/>
      <c r="NQ109" s="298"/>
      <c r="NR109" s="298"/>
      <c r="NS109" s="298"/>
      <c r="NT109" s="298"/>
      <c r="NU109" s="298"/>
      <c r="NV109" s="298"/>
      <c r="NW109" s="298"/>
      <c r="NX109" s="298"/>
      <c r="NY109" s="298"/>
      <c r="NZ109" s="298"/>
      <c r="OA109" s="298"/>
      <c r="OB109" s="298"/>
      <c r="OC109" s="298"/>
      <c r="OD109" s="298"/>
      <c r="OE109" s="298"/>
      <c r="OF109" s="298"/>
      <c r="OG109" s="298"/>
      <c r="OH109" s="298"/>
      <c r="OI109" s="298"/>
      <c r="OJ109" s="298"/>
      <c r="OK109" s="298"/>
      <c r="OL109" s="298"/>
      <c r="OM109" s="298"/>
      <c r="ON109" s="298"/>
      <c r="OO109" s="298"/>
      <c r="OP109" s="298"/>
      <c r="OQ109" s="298"/>
      <c r="OR109" s="298"/>
      <c r="OS109" s="298"/>
      <c r="OT109" s="298"/>
      <c r="OU109" s="298"/>
      <c r="OV109" s="298"/>
      <c r="OW109" s="298"/>
      <c r="OX109" s="298"/>
      <c r="OY109" s="298"/>
      <c r="OZ109" s="298"/>
      <c r="PA109" s="298"/>
      <c r="PB109" s="298"/>
      <c r="PC109" s="298"/>
      <c r="PD109" s="298"/>
      <c r="PE109" s="298"/>
      <c r="PF109" s="298"/>
      <c r="PG109" s="298"/>
      <c r="PH109" s="298"/>
      <c r="PI109" s="298"/>
      <c r="PJ109" s="298"/>
      <c r="PK109" s="298"/>
      <c r="PL109" s="298"/>
      <c r="PM109" s="298"/>
      <c r="PN109" s="298"/>
      <c r="PO109" s="298"/>
      <c r="PP109" s="298"/>
      <c r="PQ109" s="298"/>
      <c r="PR109" s="298"/>
      <c r="PS109" s="298"/>
      <c r="PT109" s="298"/>
      <c r="PU109" s="298"/>
      <c r="PV109" s="298"/>
      <c r="PW109" s="298"/>
      <c r="PX109" s="298"/>
      <c r="PY109" s="298"/>
      <c r="PZ109" s="298"/>
      <c r="QA109" s="298"/>
      <c r="QB109" s="298"/>
      <c r="QC109" s="298"/>
      <c r="QD109" s="298"/>
      <c r="QE109" s="298"/>
      <c r="QF109" s="298"/>
      <c r="QG109" s="298"/>
      <c r="QH109" s="298"/>
      <c r="QI109" s="298"/>
      <c r="QJ109" s="298"/>
      <c r="QK109" s="298"/>
      <c r="QL109" s="298"/>
      <c r="QM109" s="298"/>
      <c r="QN109" s="298"/>
      <c r="QO109" s="298"/>
      <c r="QP109" s="298"/>
      <c r="QQ109" s="298"/>
      <c r="QR109" s="298"/>
      <c r="QS109" s="298"/>
      <c r="QT109" s="298"/>
      <c r="QU109" s="298"/>
      <c r="QV109" s="298"/>
      <c r="QW109" s="298"/>
      <c r="QX109" s="298"/>
      <c r="QY109" s="298"/>
      <c r="QZ109" s="298"/>
      <c r="RA109" s="298"/>
      <c r="RB109" s="298"/>
      <c r="RC109" s="298"/>
      <c r="RD109" s="298"/>
      <c r="RE109" s="298"/>
      <c r="RF109" s="298"/>
      <c r="RG109" s="298"/>
      <c r="RH109" s="298"/>
      <c r="RI109" s="298"/>
      <c r="RJ109" s="298"/>
      <c r="RK109" s="298"/>
      <c r="RL109" s="298"/>
      <c r="RM109" s="298"/>
      <c r="RN109" s="298"/>
      <c r="RO109" s="298"/>
      <c r="RP109" s="298"/>
      <c r="RQ109" s="298"/>
      <c r="RR109" s="298"/>
      <c r="RS109" s="298"/>
      <c r="RT109" s="298"/>
      <c r="RU109" s="298"/>
      <c r="RV109" s="298"/>
      <c r="RW109" s="298"/>
      <c r="RX109" s="298"/>
      <c r="RY109" s="298"/>
      <c r="RZ109" s="298"/>
      <c r="SA109" s="298"/>
      <c r="SB109" s="298"/>
      <c r="SC109" s="298"/>
      <c r="SD109" s="298"/>
      <c r="SE109" s="298"/>
      <c r="SF109" s="298"/>
      <c r="SG109" s="298"/>
      <c r="SH109" s="298"/>
      <c r="SI109" s="298"/>
      <c r="SJ109" s="298"/>
      <c r="SK109" s="298"/>
      <c r="SL109" s="298"/>
      <c r="SM109" s="298"/>
      <c r="SN109" s="298"/>
      <c r="SO109" s="298"/>
      <c r="SP109" s="298"/>
      <c r="SQ109" s="298"/>
      <c r="SR109" s="298"/>
      <c r="SS109" s="298"/>
      <c r="ST109" s="298"/>
      <c r="SU109" s="298"/>
      <c r="SV109" s="298"/>
      <c r="SW109" s="298"/>
      <c r="SX109" s="298"/>
      <c r="SY109" s="298"/>
      <c r="SZ109" s="298"/>
      <c r="TA109" s="298"/>
      <c r="TB109" s="298"/>
      <c r="TC109" s="298"/>
      <c r="TD109" s="298"/>
      <c r="TE109" s="298"/>
      <c r="TF109" s="298"/>
      <c r="TG109" s="298"/>
      <c r="TH109" s="298"/>
      <c r="TI109" s="298"/>
      <c r="TJ109" s="298"/>
      <c r="TK109" s="298"/>
      <c r="TL109" s="298"/>
      <c r="TM109" s="298"/>
      <c r="TN109" s="298"/>
      <c r="TO109" s="298"/>
      <c r="TP109" s="298"/>
      <c r="TQ109" s="298"/>
      <c r="TR109" s="298"/>
      <c r="TS109" s="298"/>
      <c r="TT109" s="298"/>
      <c r="TU109" s="298"/>
      <c r="TV109" s="298"/>
      <c r="TW109" s="298"/>
      <c r="TX109" s="298"/>
      <c r="TY109" s="298"/>
      <c r="TZ109" s="298"/>
      <c r="UA109" s="298"/>
      <c r="UB109" s="298"/>
      <c r="UC109" s="298"/>
      <c r="UD109" s="298"/>
      <c r="UE109" s="298"/>
      <c r="UF109" s="298"/>
      <c r="UG109" s="298"/>
      <c r="UH109" s="298"/>
      <c r="UI109" s="298"/>
      <c r="UJ109" s="298"/>
      <c r="UK109" s="298"/>
      <c r="UL109" s="298"/>
      <c r="UM109" s="298"/>
      <c r="UN109" s="298"/>
      <c r="UO109" s="298"/>
      <c r="UP109" s="298"/>
      <c r="UQ109" s="298"/>
      <c r="UR109" s="298"/>
      <c r="US109" s="298"/>
      <c r="UT109" s="298"/>
      <c r="UU109" s="298"/>
      <c r="UV109" s="298"/>
      <c r="UW109" s="298"/>
      <c r="UX109" s="298"/>
      <c r="UY109" s="298"/>
      <c r="UZ109" s="298"/>
      <c r="VA109" s="298"/>
      <c r="VB109" s="298"/>
      <c r="VC109" s="298"/>
      <c r="VD109" s="298"/>
      <c r="VE109" s="298"/>
      <c r="VF109" s="298"/>
      <c r="VG109" s="298"/>
      <c r="VH109" s="298"/>
      <c r="VI109" s="298"/>
      <c r="VJ109" s="298"/>
      <c r="VK109" s="298"/>
      <c r="VL109" s="298"/>
      <c r="VM109" s="298"/>
      <c r="VN109" s="298"/>
      <c r="VO109" s="298"/>
      <c r="VP109" s="298"/>
      <c r="VQ109" s="298"/>
      <c r="VR109" s="298"/>
      <c r="VS109" s="298"/>
      <c r="VT109" s="298"/>
      <c r="VU109" s="298"/>
      <c r="VV109" s="298"/>
      <c r="VW109" s="298"/>
      <c r="VX109" s="298"/>
      <c r="VY109" s="298"/>
      <c r="VZ109" s="298"/>
      <c r="WA109" s="298"/>
      <c r="WB109" s="298"/>
      <c r="WC109" s="298"/>
      <c r="WD109" s="298"/>
      <c r="WE109" s="298"/>
      <c r="WF109" s="298"/>
      <c r="WG109" s="298"/>
      <c r="WH109" s="298"/>
      <c r="WI109" s="298"/>
      <c r="WJ109" s="298"/>
      <c r="WK109" s="298"/>
      <c r="WL109" s="298"/>
      <c r="WM109" s="298"/>
      <c r="WN109" s="298"/>
      <c r="WO109" s="298"/>
      <c r="WP109" s="298"/>
      <c r="WQ109" s="298"/>
      <c r="WR109" s="298"/>
      <c r="WS109" s="298"/>
      <c r="WT109" s="298"/>
      <c r="WU109" s="298"/>
      <c r="WV109" s="298"/>
      <c r="WW109" s="298"/>
      <c r="WX109" s="298"/>
      <c r="WY109" s="298"/>
      <c r="WZ109" s="298"/>
      <c r="XA109" s="298"/>
      <c r="XB109" s="298"/>
      <c r="XC109" s="298"/>
      <c r="XD109" s="298"/>
      <c r="XE109" s="298"/>
      <c r="XF109" s="298"/>
      <c r="XG109" s="298"/>
      <c r="XH109" s="298"/>
      <c r="XI109" s="298"/>
      <c r="XJ109" s="298"/>
      <c r="XK109" s="298"/>
      <c r="XL109" s="298"/>
      <c r="XM109" s="298"/>
      <c r="XN109" s="298"/>
      <c r="XO109" s="298"/>
      <c r="XP109" s="298"/>
      <c r="XQ109" s="298"/>
      <c r="XR109" s="298"/>
      <c r="XS109" s="298"/>
      <c r="XT109" s="298"/>
      <c r="XU109" s="298"/>
      <c r="XV109" s="298"/>
      <c r="XW109" s="298"/>
      <c r="XX109" s="298"/>
      <c r="XY109" s="298"/>
      <c r="XZ109" s="298"/>
      <c r="YA109" s="298"/>
      <c r="YB109" s="298"/>
      <c r="YC109" s="298"/>
      <c r="YD109" s="298"/>
      <c r="YE109" s="298"/>
      <c r="YF109" s="298"/>
      <c r="YG109" s="298"/>
      <c r="YH109" s="298"/>
      <c r="YI109" s="298"/>
      <c r="YJ109" s="298"/>
      <c r="YK109" s="298"/>
      <c r="YL109" s="298"/>
      <c r="YM109" s="298"/>
      <c r="YN109" s="298"/>
      <c r="YO109" s="298"/>
      <c r="YP109" s="298"/>
      <c r="YQ109" s="298"/>
      <c r="YR109" s="298"/>
      <c r="YS109" s="298"/>
      <c r="YT109" s="298"/>
      <c r="YU109" s="298"/>
      <c r="YV109" s="298"/>
      <c r="YW109" s="298"/>
      <c r="YX109" s="298"/>
      <c r="YY109" s="298"/>
      <c r="YZ109" s="298"/>
      <c r="ZA109" s="298"/>
      <c r="ZB109" s="298"/>
      <c r="ZC109" s="298"/>
      <c r="ZD109" s="298"/>
      <c r="ZE109" s="298"/>
      <c r="ZF109" s="298"/>
      <c r="ZG109" s="298"/>
      <c r="ZH109" s="298"/>
      <c r="ZI109" s="298"/>
      <c r="ZJ109" s="298"/>
      <c r="ZK109" s="298"/>
      <c r="ZL109" s="298"/>
      <c r="ZM109" s="298"/>
      <c r="ZN109" s="298"/>
      <c r="ZO109" s="298"/>
      <c r="ZP109" s="298"/>
      <c r="ZQ109" s="298"/>
      <c r="ZR109" s="298"/>
      <c r="ZS109" s="298"/>
      <c r="ZT109" s="298"/>
      <c r="ZU109" s="298"/>
      <c r="ZV109" s="298"/>
      <c r="ZW109" s="298"/>
      <c r="ZX109" s="298"/>
      <c r="ZY109" s="298"/>
      <c r="ZZ109" s="298"/>
      <c r="AAA109" s="298"/>
      <c r="AAB109" s="298"/>
      <c r="AAC109" s="298"/>
      <c r="AAD109" s="298"/>
      <c r="AAE109" s="298"/>
      <c r="AAF109" s="298"/>
      <c r="AAG109" s="298"/>
      <c r="AAH109" s="298"/>
      <c r="AAI109" s="298"/>
      <c r="AAJ109" s="298"/>
      <c r="AAK109" s="298"/>
      <c r="AAL109" s="298"/>
      <c r="AAM109" s="298"/>
      <c r="AAN109" s="298"/>
      <c r="AAO109" s="298"/>
      <c r="AAP109" s="298"/>
      <c r="AAQ109" s="298"/>
      <c r="AAR109" s="298"/>
      <c r="AAS109" s="298"/>
      <c r="AAT109" s="298"/>
      <c r="AAU109" s="298"/>
      <c r="AAV109" s="298"/>
      <c r="AAW109" s="298"/>
      <c r="AAX109" s="298"/>
      <c r="AAY109" s="298"/>
      <c r="AAZ109" s="298"/>
      <c r="ABA109" s="298"/>
      <c r="ABB109" s="298"/>
      <c r="ABC109" s="298"/>
      <c r="ABD109" s="298"/>
      <c r="ABE109" s="298"/>
      <c r="ABF109" s="298"/>
      <c r="ABG109" s="298"/>
      <c r="ABH109" s="298"/>
      <c r="ABI109" s="298"/>
      <c r="ABJ109" s="298"/>
      <c r="ABK109" s="298"/>
      <c r="ABL109" s="298"/>
      <c r="ABM109" s="298"/>
      <c r="ABN109" s="298"/>
      <c r="ABO109" s="298"/>
      <c r="ABP109" s="298"/>
      <c r="ABQ109" s="298"/>
      <c r="ABR109" s="298"/>
      <c r="ABS109" s="298"/>
      <c r="ABT109" s="298"/>
      <c r="ABU109" s="298"/>
      <c r="ABV109" s="298"/>
      <c r="ABW109" s="298"/>
      <c r="ABX109" s="298"/>
      <c r="ABY109" s="298"/>
      <c r="ABZ109" s="298"/>
      <c r="ACA109" s="298"/>
      <c r="ACB109" s="298"/>
      <c r="ACC109" s="298"/>
      <c r="ACD109" s="298"/>
      <c r="ACE109" s="298"/>
      <c r="ACF109" s="298"/>
      <c r="ACG109" s="298"/>
      <c r="ACH109" s="298"/>
      <c r="ACI109" s="298"/>
      <c r="ACJ109" s="298"/>
      <c r="ACK109" s="298"/>
      <c r="ACL109" s="298"/>
      <c r="ACM109" s="298"/>
      <c r="ACN109" s="298"/>
      <c r="ACO109" s="298"/>
      <c r="ACP109" s="298"/>
      <c r="ACQ109" s="298"/>
      <c r="ACR109" s="298"/>
      <c r="ACS109" s="298"/>
      <c r="ACT109" s="298"/>
      <c r="ACU109" s="298"/>
      <c r="ACV109" s="298"/>
      <c r="ACW109" s="298"/>
      <c r="ACX109" s="298"/>
      <c r="ACY109" s="298"/>
      <c r="ACZ109" s="298"/>
      <c r="ADA109" s="298"/>
      <c r="ADB109" s="298"/>
      <c r="ADC109" s="298"/>
      <c r="ADD109" s="298"/>
      <c r="ADE109" s="298"/>
      <c r="ADF109" s="298"/>
      <c r="ADG109" s="298"/>
      <c r="ADH109" s="298"/>
      <c r="ADI109" s="298"/>
      <c r="ADJ109" s="298"/>
      <c r="ADK109" s="298"/>
      <c r="ADL109" s="298"/>
      <c r="ADM109" s="298"/>
      <c r="ADN109" s="298"/>
      <c r="ADO109" s="298"/>
      <c r="ADP109" s="298"/>
      <c r="ADQ109" s="298"/>
      <c r="ADR109" s="298"/>
      <c r="ADS109" s="298"/>
      <c r="ADT109" s="298"/>
      <c r="ADU109" s="298"/>
      <c r="ADV109" s="298"/>
      <c r="ADW109" s="298"/>
      <c r="ADX109" s="298"/>
      <c r="ADY109" s="298"/>
      <c r="ADZ109" s="298"/>
      <c r="AEA109" s="298"/>
      <c r="AEB109" s="298"/>
      <c r="AEC109" s="298"/>
      <c r="AED109" s="298"/>
      <c r="AEE109" s="298"/>
      <c r="AEF109" s="298"/>
      <c r="AEG109" s="298"/>
      <c r="AEH109" s="298"/>
      <c r="AEI109" s="298"/>
      <c r="AEJ109" s="298"/>
      <c r="AEK109" s="298"/>
      <c r="AEL109" s="298"/>
      <c r="AEM109" s="298"/>
      <c r="AEN109" s="298"/>
      <c r="AEO109" s="298"/>
      <c r="AEP109" s="298"/>
      <c r="AEQ109" s="298"/>
      <c r="AER109" s="298"/>
      <c r="AES109" s="298"/>
      <c r="AET109" s="298"/>
      <c r="AEU109" s="298"/>
      <c r="AEV109" s="298"/>
      <c r="AEW109" s="298"/>
      <c r="AEX109" s="298"/>
      <c r="AEY109" s="298"/>
      <c r="AEZ109" s="298"/>
      <c r="AFA109" s="298"/>
      <c r="AFB109" s="298"/>
      <c r="AFC109" s="298"/>
      <c r="AFD109" s="298"/>
      <c r="AFE109" s="298"/>
      <c r="AFF109" s="298"/>
      <c r="AFG109" s="298"/>
      <c r="AFH109" s="298"/>
      <c r="AFI109" s="298"/>
      <c r="AFJ109" s="298"/>
      <c r="AFK109" s="298"/>
      <c r="AFL109" s="298"/>
      <c r="AFM109" s="298"/>
      <c r="AFN109" s="298"/>
      <c r="AFO109" s="298"/>
      <c r="AFP109" s="298"/>
      <c r="AFQ109" s="298"/>
      <c r="AFR109" s="298"/>
      <c r="AFS109" s="298"/>
      <c r="AFT109" s="298"/>
      <c r="AFU109" s="298"/>
      <c r="AFV109" s="298"/>
      <c r="AFW109" s="298"/>
      <c r="AFX109" s="298"/>
      <c r="AFY109" s="298"/>
      <c r="AFZ109" s="298"/>
      <c r="AGA109" s="298"/>
      <c r="AGB109" s="298"/>
      <c r="AGC109" s="298"/>
      <c r="AGD109" s="298"/>
      <c r="AGE109" s="298"/>
      <c r="AGF109" s="298"/>
      <c r="AGG109" s="298"/>
      <c r="AGH109" s="298"/>
      <c r="AGI109" s="298"/>
      <c r="AGJ109" s="298"/>
      <c r="AGK109" s="298"/>
      <c r="AGL109" s="298"/>
      <c r="AGM109" s="298"/>
      <c r="AGN109" s="298"/>
      <c r="AGO109" s="298"/>
      <c r="AGP109" s="298"/>
      <c r="AGQ109" s="298"/>
      <c r="AGR109" s="298"/>
      <c r="AGS109" s="298"/>
      <c r="AGT109" s="298"/>
      <c r="AGU109" s="298"/>
      <c r="AGV109" s="298"/>
      <c r="AGW109" s="298"/>
      <c r="AGX109" s="298"/>
      <c r="AGY109" s="298"/>
      <c r="AGZ109" s="298"/>
      <c r="AHA109" s="298"/>
      <c r="AHB109" s="298"/>
      <c r="AHC109" s="298"/>
      <c r="AHD109" s="298"/>
      <c r="AHE109" s="298"/>
      <c r="AHF109" s="298"/>
      <c r="AHG109" s="298"/>
      <c r="AHH109" s="298"/>
      <c r="AHI109" s="298"/>
      <c r="AHJ109" s="298"/>
      <c r="AHK109" s="298"/>
      <c r="AHL109" s="298"/>
      <c r="AHM109" s="298"/>
      <c r="AHN109" s="298"/>
      <c r="AHO109" s="298"/>
      <c r="AHP109" s="298"/>
      <c r="AHQ109" s="298"/>
      <c r="AHR109" s="298"/>
      <c r="AHS109" s="298"/>
      <c r="AHT109" s="298"/>
      <c r="AHU109" s="298"/>
      <c r="AHV109" s="298"/>
      <c r="AHW109" s="298"/>
      <c r="AHX109" s="298"/>
      <c r="AHY109" s="298"/>
      <c r="AHZ109" s="298"/>
      <c r="AIA109" s="298"/>
      <c r="AIB109" s="298"/>
      <c r="AIC109" s="298"/>
      <c r="AID109" s="298"/>
      <c r="AIE109" s="298"/>
      <c r="AIF109" s="298"/>
      <c r="AIG109" s="298"/>
      <c r="AIH109" s="298"/>
      <c r="AII109" s="298"/>
      <c r="AIJ109" s="298"/>
      <c r="AIK109" s="298"/>
      <c r="AIL109" s="298"/>
      <c r="AIM109" s="298"/>
      <c r="AIN109" s="298"/>
      <c r="AIO109" s="298"/>
      <c r="AIP109" s="298"/>
      <c r="AIQ109" s="298"/>
      <c r="AIR109" s="298"/>
      <c r="AIS109" s="298"/>
      <c r="AIT109" s="298"/>
      <c r="AIU109" s="298"/>
      <c r="AIV109" s="298"/>
      <c r="AIW109" s="298"/>
      <c r="AIX109" s="298"/>
      <c r="AIY109" s="298"/>
      <c r="AIZ109" s="298"/>
      <c r="AJA109" s="298"/>
      <c r="AJB109" s="298"/>
      <c r="AJC109" s="298"/>
      <c r="AJD109" s="298"/>
      <c r="AJE109" s="298"/>
      <c r="AJF109" s="298"/>
      <c r="AJG109" s="298"/>
      <c r="AJH109" s="298"/>
      <c r="AJI109" s="298"/>
      <c r="AJJ109" s="298"/>
      <c r="AJK109" s="298"/>
      <c r="AJL109" s="298"/>
      <c r="AJM109" s="298"/>
      <c r="AJN109" s="298"/>
      <c r="AJO109" s="298"/>
      <c r="AJP109" s="298"/>
      <c r="AJQ109" s="298"/>
      <c r="AJR109" s="298"/>
      <c r="AJS109" s="298"/>
      <c r="AJT109" s="298"/>
      <c r="AJU109" s="298"/>
      <c r="AJV109" s="298"/>
      <c r="AJW109" s="298"/>
      <c r="AJX109" s="298"/>
      <c r="AJY109" s="298"/>
      <c r="AJZ109" s="298"/>
      <c r="AKA109" s="298"/>
      <c r="AKB109" s="298"/>
      <c r="AKC109" s="298"/>
      <c r="AKD109" s="298"/>
      <c r="AKE109" s="298"/>
      <c r="AKF109" s="298"/>
      <c r="AKG109" s="298"/>
      <c r="AKH109" s="298"/>
      <c r="AKI109" s="298"/>
      <c r="AKJ109" s="298"/>
      <c r="AKK109" s="298"/>
      <c r="AKL109" s="298"/>
      <c r="AKM109" s="298"/>
      <c r="AKN109" s="298"/>
      <c r="AKO109" s="298"/>
      <c r="AKP109" s="298"/>
      <c r="AKQ109" s="298"/>
      <c r="AKR109" s="298"/>
      <c r="AKS109" s="298"/>
      <c r="AKT109" s="298"/>
      <c r="AKU109" s="298"/>
      <c r="AKV109" s="298"/>
      <c r="AKW109" s="298"/>
      <c r="AKX109" s="298"/>
      <c r="AKY109" s="298"/>
      <c r="AKZ109" s="298"/>
      <c r="ALA109" s="298"/>
      <c r="ALB109" s="298"/>
      <c r="ALC109" s="298"/>
      <c r="ALD109" s="298"/>
      <c r="ALE109" s="298"/>
      <c r="ALF109" s="298"/>
      <c r="ALG109" s="298"/>
      <c r="ALH109" s="298"/>
      <c r="ALI109" s="298"/>
      <c r="ALJ109" s="298"/>
      <c r="ALK109" s="298"/>
      <c r="ALL109" s="298"/>
      <c r="ALM109" s="298"/>
      <c r="ALN109" s="298"/>
      <c r="ALO109" s="298"/>
      <c r="ALP109" s="298"/>
      <c r="ALQ109" s="298"/>
      <c r="ALR109" s="298"/>
      <c r="ALS109" s="298"/>
      <c r="ALT109" s="298"/>
      <c r="ALU109" s="298"/>
      <c r="ALV109" s="298"/>
      <c r="ALW109" s="298"/>
      <c r="ALX109" s="298"/>
      <c r="ALY109" s="298"/>
      <c r="ALZ109" s="298"/>
      <c r="AMA109" s="298"/>
      <c r="AMB109" s="298"/>
      <c r="AMC109" s="298"/>
      <c r="AMD109" s="298"/>
      <c r="AME109" s="298"/>
      <c r="AMF109" s="298"/>
      <c r="AMG109" s="298"/>
      <c r="AMH109" s="298"/>
      <c r="AMI109" s="298"/>
      <c r="AMJ109" s="298"/>
      <c r="AMK109" s="298"/>
      <c r="AML109" s="298"/>
      <c r="AMM109" s="298"/>
      <c r="AMN109" s="298"/>
      <c r="AMO109" s="298"/>
      <c r="AMP109" s="298"/>
      <c r="AMQ109" s="298"/>
      <c r="AMR109" s="298"/>
      <c r="AMS109" s="298"/>
      <c r="AMT109" s="298"/>
      <c r="AMU109" s="298"/>
      <c r="AMV109" s="298"/>
      <c r="AMW109" s="298"/>
      <c r="AMX109" s="298"/>
      <c r="AMY109" s="298"/>
      <c r="AMZ109" s="298"/>
      <c r="ANA109" s="298"/>
      <c r="ANB109" s="298"/>
      <c r="ANC109" s="298"/>
      <c r="AND109" s="298"/>
      <c r="ANE109" s="298"/>
      <c r="ANF109" s="298"/>
      <c r="ANG109" s="298"/>
      <c r="ANH109" s="298"/>
      <c r="ANI109" s="298"/>
      <c r="ANJ109" s="298"/>
      <c r="ANK109" s="298"/>
      <c r="ANL109" s="298"/>
      <c r="ANM109" s="298"/>
      <c r="ANN109" s="298"/>
      <c r="ANO109" s="298"/>
      <c r="ANP109" s="298"/>
      <c r="ANQ109" s="298"/>
      <c r="ANR109" s="298"/>
      <c r="ANS109" s="298"/>
      <c r="ANT109" s="298"/>
      <c r="ANU109" s="298"/>
      <c r="ANV109" s="298"/>
      <c r="ANW109" s="298"/>
      <c r="ANX109" s="298"/>
      <c r="ANY109" s="298"/>
      <c r="ANZ109" s="298"/>
      <c r="AOA109" s="298"/>
      <c r="AOB109" s="298"/>
      <c r="AOC109" s="298"/>
      <c r="AOD109" s="298"/>
      <c r="AOE109" s="298"/>
      <c r="AOF109" s="298"/>
      <c r="AOG109" s="298"/>
      <c r="AOH109" s="298"/>
      <c r="AOI109" s="298"/>
      <c r="AOJ109" s="298"/>
      <c r="AOK109" s="298"/>
      <c r="AOL109" s="298"/>
      <c r="AOM109" s="298"/>
      <c r="AON109" s="298"/>
      <c r="AOO109" s="298"/>
      <c r="AOP109" s="298"/>
      <c r="AOQ109" s="298"/>
      <c r="AOR109" s="298"/>
      <c r="AOS109" s="298"/>
      <c r="AOT109" s="298"/>
      <c r="AOU109" s="298"/>
      <c r="AOV109" s="298"/>
      <c r="AOW109" s="298"/>
      <c r="AOX109" s="298"/>
      <c r="AOY109" s="298"/>
      <c r="AOZ109" s="298"/>
      <c r="APA109" s="298"/>
      <c r="APB109" s="298"/>
      <c r="APC109" s="298"/>
      <c r="APD109" s="298"/>
      <c r="APE109" s="298"/>
      <c r="APF109" s="298"/>
      <c r="APG109" s="298"/>
      <c r="APH109" s="298"/>
      <c r="API109" s="298"/>
      <c r="APJ109" s="298"/>
      <c r="APK109" s="298"/>
      <c r="APL109" s="298"/>
      <c r="APM109" s="298"/>
      <c r="APN109" s="298"/>
      <c r="APO109" s="298"/>
      <c r="APP109" s="298"/>
      <c r="APQ109" s="298"/>
      <c r="APR109" s="298"/>
      <c r="APS109" s="298"/>
      <c r="APT109" s="298"/>
      <c r="APU109" s="298"/>
      <c r="APV109" s="298"/>
      <c r="APW109" s="298"/>
      <c r="APX109" s="298"/>
      <c r="APY109" s="298"/>
      <c r="APZ109" s="298"/>
      <c r="AQA109" s="298"/>
      <c r="AQB109" s="298"/>
      <c r="AQC109" s="298"/>
      <c r="AQD109" s="298"/>
      <c r="AQE109" s="298"/>
      <c r="AQF109" s="298"/>
      <c r="AQG109" s="298"/>
      <c r="AQH109" s="298"/>
      <c r="AQI109" s="298"/>
      <c r="AQJ109" s="298"/>
      <c r="AQK109" s="298"/>
      <c r="AQL109" s="298"/>
      <c r="AQM109" s="298"/>
      <c r="AQN109" s="298"/>
      <c r="AQO109" s="298"/>
      <c r="AQP109" s="298"/>
      <c r="AQQ109" s="298"/>
      <c r="AQR109" s="298"/>
      <c r="AQS109" s="298"/>
      <c r="AQT109" s="298"/>
      <c r="AQU109" s="298"/>
      <c r="AQV109" s="298"/>
      <c r="AQW109" s="298"/>
      <c r="AQX109" s="298"/>
      <c r="AQY109" s="298"/>
      <c r="AQZ109" s="298"/>
      <c r="ARA109" s="298"/>
      <c r="ARB109" s="298"/>
      <c r="ARC109" s="298"/>
      <c r="ARD109" s="298"/>
      <c r="ARE109" s="298"/>
      <c r="ARF109" s="298"/>
      <c r="ARG109" s="298"/>
      <c r="ARH109" s="298"/>
      <c r="ARI109" s="298"/>
      <c r="ARJ109" s="298"/>
      <c r="ARK109" s="298"/>
      <c r="ARL109" s="298"/>
      <c r="ARM109" s="298"/>
      <c r="ARN109" s="298"/>
      <c r="ARO109" s="298"/>
      <c r="ARP109" s="298"/>
      <c r="ARQ109" s="298"/>
      <c r="ARR109" s="298"/>
      <c r="ARS109" s="298"/>
      <c r="ART109" s="298"/>
      <c r="ARU109" s="298"/>
      <c r="ARV109" s="298"/>
      <c r="ARW109" s="298"/>
      <c r="ARX109" s="298"/>
      <c r="ARY109" s="298"/>
      <c r="ARZ109" s="298"/>
      <c r="ASA109" s="298"/>
      <c r="ASB109" s="298"/>
      <c r="ASC109" s="298"/>
      <c r="ASD109" s="298"/>
      <c r="ASE109" s="298"/>
      <c r="ASF109" s="298"/>
      <c r="ASG109" s="298"/>
      <c r="ASH109" s="298"/>
      <c r="ASI109" s="298"/>
      <c r="ASJ109" s="298"/>
      <c r="ASK109" s="298"/>
      <c r="ASL109" s="298"/>
      <c r="ASM109" s="298"/>
      <c r="ASN109" s="298"/>
      <c r="ASO109" s="298"/>
      <c r="ASP109" s="298"/>
      <c r="ASQ109" s="298"/>
      <c r="ASR109" s="298"/>
      <c r="ASS109" s="298"/>
      <c r="AST109" s="298"/>
      <c r="ASU109" s="298"/>
      <c r="ASV109" s="298"/>
      <c r="ASW109" s="298"/>
      <c r="ASX109" s="298"/>
      <c r="ASY109" s="298"/>
      <c r="ASZ109" s="298"/>
      <c r="ATA109" s="298"/>
      <c r="ATB109" s="298"/>
      <c r="ATC109" s="298"/>
      <c r="ATD109" s="298"/>
      <c r="ATE109" s="298"/>
      <c r="ATF109" s="298"/>
      <c r="ATG109" s="298"/>
      <c r="ATH109" s="298"/>
      <c r="ATI109" s="298"/>
      <c r="ATJ109" s="298"/>
      <c r="ATK109" s="298"/>
      <c r="ATL109" s="298"/>
      <c r="ATM109" s="298"/>
      <c r="ATN109" s="298"/>
      <c r="ATO109" s="298"/>
      <c r="ATP109" s="298"/>
      <c r="ATQ109" s="298"/>
      <c r="ATR109" s="298"/>
      <c r="ATS109" s="298"/>
      <c r="ATT109" s="298"/>
      <c r="ATU109" s="298"/>
      <c r="ATV109" s="298"/>
      <c r="ATW109" s="298"/>
      <c r="ATX109" s="298"/>
      <c r="ATY109" s="298"/>
      <c r="ATZ109" s="298"/>
      <c r="AUA109" s="298"/>
      <c r="AUB109" s="298"/>
      <c r="AUC109" s="298"/>
      <c r="AUD109" s="298"/>
      <c r="AUE109" s="298"/>
      <c r="AUF109" s="298"/>
      <c r="AUG109" s="298"/>
      <c r="AUH109" s="298"/>
      <c r="AUI109" s="298"/>
      <c r="AUJ109" s="298"/>
      <c r="AUK109" s="298"/>
      <c r="AUL109" s="298"/>
      <c r="AUM109" s="298"/>
      <c r="AUN109" s="298"/>
      <c r="AUO109" s="298"/>
      <c r="AUP109" s="298"/>
      <c r="AUQ109" s="298"/>
      <c r="AUR109" s="298"/>
      <c r="AUS109" s="298"/>
      <c r="AUT109" s="298"/>
      <c r="AUU109" s="298"/>
      <c r="AUV109" s="298"/>
      <c r="AUW109" s="298"/>
      <c r="AUX109" s="298"/>
      <c r="AUY109" s="298"/>
      <c r="AUZ109" s="298"/>
      <c r="AVA109" s="298"/>
      <c r="AVB109" s="298"/>
      <c r="AVC109" s="298"/>
      <c r="AVD109" s="298"/>
      <c r="AVE109" s="298"/>
      <c r="AVF109" s="298"/>
      <c r="AVG109" s="298"/>
      <c r="AVH109" s="298"/>
      <c r="AVI109" s="298"/>
      <c r="AVJ109" s="298"/>
      <c r="AVK109" s="298"/>
      <c r="AVL109" s="298"/>
      <c r="AVM109" s="298"/>
      <c r="AVN109" s="298"/>
      <c r="AVO109" s="298"/>
      <c r="AVP109" s="298"/>
      <c r="AVQ109" s="298"/>
      <c r="AVR109" s="298"/>
      <c r="AVS109" s="298"/>
      <c r="AVT109" s="298"/>
      <c r="AVU109" s="298"/>
      <c r="AVV109" s="298"/>
      <c r="AVW109" s="298"/>
      <c r="AVX109" s="298"/>
      <c r="AVY109" s="298"/>
      <c r="AVZ109" s="298"/>
      <c r="AWA109" s="298"/>
      <c r="AWB109" s="298"/>
      <c r="AWC109" s="298"/>
      <c r="AWD109" s="298"/>
      <c r="AWE109" s="298"/>
      <c r="AWF109" s="298"/>
      <c r="AWG109" s="298"/>
      <c r="AWH109" s="298"/>
      <c r="AWI109" s="298"/>
      <c r="AWJ109" s="298"/>
      <c r="AWK109" s="298"/>
      <c r="AWL109" s="298"/>
      <c r="AWM109" s="298"/>
      <c r="AWN109" s="298"/>
      <c r="AWO109" s="298"/>
      <c r="AWP109" s="298"/>
      <c r="AWQ109" s="298"/>
      <c r="AWR109" s="298"/>
      <c r="AWS109" s="298"/>
      <c r="AWT109" s="298"/>
      <c r="AWU109" s="298"/>
      <c r="AWV109" s="298"/>
      <c r="AWW109" s="298"/>
      <c r="AWX109" s="298"/>
      <c r="AWY109" s="298"/>
      <c r="AWZ109" s="298"/>
      <c r="AXA109" s="298"/>
      <c r="AXB109" s="298"/>
      <c r="AXC109" s="298"/>
      <c r="AXD109" s="298"/>
      <c r="AXE109" s="298"/>
      <c r="AXF109" s="298"/>
      <c r="AXG109" s="298"/>
      <c r="AXH109" s="298"/>
      <c r="AXI109" s="298"/>
      <c r="AXJ109" s="298"/>
      <c r="AXK109" s="298"/>
      <c r="AXL109" s="298"/>
      <c r="AXM109" s="298"/>
      <c r="AXN109" s="298"/>
      <c r="AXO109" s="298"/>
      <c r="AXP109" s="298"/>
      <c r="AXQ109" s="298"/>
      <c r="AXR109" s="298"/>
      <c r="AXS109" s="298"/>
      <c r="AXT109" s="298"/>
      <c r="AXU109" s="298"/>
      <c r="AXV109" s="298"/>
      <c r="AXW109" s="298"/>
      <c r="AXX109" s="298"/>
      <c r="AXY109" s="298"/>
      <c r="AXZ109" s="298"/>
      <c r="AYA109" s="298"/>
      <c r="AYB109" s="298"/>
      <c r="AYC109" s="298"/>
      <c r="AYD109" s="298"/>
      <c r="AYE109" s="298"/>
      <c r="AYF109" s="298"/>
      <c r="AYG109" s="298"/>
      <c r="AYH109" s="298"/>
      <c r="AYI109" s="298"/>
      <c r="AYJ109" s="298"/>
      <c r="AYK109" s="298"/>
      <c r="AYL109" s="298"/>
      <c r="AYM109" s="298"/>
      <c r="AYN109" s="298"/>
      <c r="AYO109" s="298"/>
      <c r="AYP109" s="298"/>
      <c r="AYQ109" s="298"/>
      <c r="AYR109" s="298"/>
      <c r="AYS109" s="298"/>
      <c r="AYT109" s="298"/>
      <c r="AYU109" s="298"/>
      <c r="AYV109" s="298"/>
      <c r="AYW109" s="298"/>
      <c r="AYX109" s="298"/>
      <c r="AYY109" s="298"/>
      <c r="AYZ109" s="298"/>
      <c r="AZA109" s="298"/>
      <c r="AZB109" s="298"/>
      <c r="AZC109" s="298"/>
      <c r="AZD109" s="298"/>
      <c r="AZE109" s="298"/>
      <c r="AZF109" s="298"/>
      <c r="AZG109" s="298"/>
      <c r="AZH109" s="298"/>
      <c r="AZI109" s="298"/>
      <c r="AZJ109" s="298"/>
      <c r="AZK109" s="298"/>
      <c r="AZL109" s="298"/>
      <c r="AZM109" s="298"/>
      <c r="AZN109" s="298"/>
      <c r="AZO109" s="298"/>
      <c r="AZP109" s="298"/>
      <c r="AZQ109" s="298"/>
      <c r="AZR109" s="298"/>
      <c r="AZS109" s="298"/>
      <c r="AZT109" s="298"/>
      <c r="AZU109" s="298"/>
      <c r="AZV109" s="298"/>
      <c r="AZW109" s="298"/>
      <c r="AZX109" s="298"/>
      <c r="AZY109" s="298"/>
      <c r="AZZ109" s="298"/>
      <c r="BAA109" s="298"/>
      <c r="BAB109" s="298"/>
      <c r="BAC109" s="298"/>
      <c r="BAD109" s="298"/>
      <c r="BAE109" s="298"/>
      <c r="BAF109" s="298"/>
      <c r="BAG109" s="298"/>
      <c r="BAH109" s="298"/>
      <c r="BAI109" s="298"/>
      <c r="BAJ109" s="298"/>
      <c r="BAK109" s="298"/>
      <c r="BAL109" s="298"/>
      <c r="BAM109" s="298"/>
      <c r="BAN109" s="298"/>
      <c r="BAO109" s="298"/>
      <c r="BAP109" s="298"/>
      <c r="BAQ109" s="298"/>
      <c r="BAR109" s="298"/>
      <c r="BAS109" s="298"/>
      <c r="BAT109" s="298"/>
      <c r="BAU109" s="298"/>
      <c r="BAV109" s="298"/>
      <c r="BAW109" s="298"/>
      <c r="BAX109" s="298"/>
      <c r="BAY109" s="298"/>
      <c r="BAZ109" s="298"/>
      <c r="BBA109" s="298"/>
      <c r="BBB109" s="298"/>
      <c r="BBC109" s="298"/>
      <c r="BBD109" s="298"/>
      <c r="BBE109" s="298"/>
      <c r="BBF109" s="298"/>
      <c r="BBG109" s="298"/>
      <c r="BBH109" s="298"/>
      <c r="BBI109" s="298"/>
      <c r="BBJ109" s="298"/>
      <c r="BBK109" s="298"/>
      <c r="BBL109" s="298"/>
      <c r="BBM109" s="298"/>
      <c r="BBN109" s="298"/>
      <c r="BBO109" s="298"/>
      <c r="BBP109" s="298"/>
      <c r="BBQ109" s="298"/>
      <c r="BBR109" s="298"/>
      <c r="BBS109" s="298"/>
      <c r="BBT109" s="298"/>
      <c r="BBU109" s="298"/>
      <c r="BBV109" s="298"/>
      <c r="BBW109" s="298"/>
      <c r="BBX109" s="298"/>
      <c r="BBY109" s="298"/>
      <c r="BBZ109" s="298"/>
      <c r="BCA109" s="298"/>
      <c r="BCB109" s="298"/>
      <c r="BCC109" s="298"/>
      <c r="BCD109" s="298"/>
      <c r="BCE109" s="298"/>
      <c r="BCF109" s="298"/>
      <c r="BCG109" s="298"/>
      <c r="BCH109" s="298"/>
      <c r="BCI109" s="298"/>
      <c r="BCJ109" s="298"/>
      <c r="BCK109" s="298"/>
      <c r="BCL109" s="298"/>
      <c r="BCM109" s="298"/>
      <c r="BCN109" s="298"/>
      <c r="BCO109" s="298"/>
      <c r="BCP109" s="298"/>
      <c r="BCQ109" s="298"/>
      <c r="BCR109" s="298"/>
      <c r="BCS109" s="298"/>
      <c r="BCT109" s="298"/>
      <c r="BCU109" s="298"/>
      <c r="BCV109" s="298"/>
      <c r="BCW109" s="298"/>
      <c r="BCX109" s="298"/>
      <c r="BCY109" s="298"/>
      <c r="BCZ109" s="298"/>
      <c r="BDA109" s="298"/>
      <c r="BDB109" s="298"/>
      <c r="BDC109" s="298"/>
      <c r="BDD109" s="298"/>
      <c r="BDE109" s="298"/>
      <c r="BDF109" s="298"/>
      <c r="BDG109" s="298"/>
      <c r="BDH109" s="298"/>
      <c r="BDI109" s="298"/>
      <c r="BDJ109" s="298"/>
      <c r="BDK109" s="298"/>
      <c r="BDL109" s="298"/>
      <c r="BDM109" s="298"/>
      <c r="BDN109" s="298"/>
      <c r="BDO109" s="298"/>
      <c r="BDP109" s="298"/>
      <c r="BDQ109" s="298"/>
      <c r="BDR109" s="298"/>
      <c r="BDS109" s="298"/>
      <c r="BDT109" s="298"/>
      <c r="BDU109" s="298"/>
      <c r="BDV109" s="298"/>
      <c r="BDW109" s="298"/>
      <c r="BDX109" s="298"/>
      <c r="BDY109" s="298"/>
      <c r="BDZ109" s="298"/>
      <c r="BEA109" s="298"/>
      <c r="BEB109" s="298"/>
      <c r="BEC109" s="298"/>
      <c r="BED109" s="298"/>
      <c r="BEE109" s="298"/>
      <c r="BEF109" s="298"/>
      <c r="BEG109" s="298"/>
      <c r="BEH109" s="298"/>
      <c r="BEI109" s="298"/>
      <c r="BEJ109" s="298"/>
      <c r="BEK109" s="298"/>
      <c r="BEL109" s="298"/>
      <c r="BEM109" s="298"/>
      <c r="BEN109" s="298"/>
      <c r="BEO109" s="298"/>
      <c r="BEP109" s="298"/>
      <c r="BEQ109" s="298"/>
      <c r="BER109" s="298"/>
      <c r="BES109" s="298"/>
      <c r="BET109" s="298"/>
      <c r="BEU109" s="298"/>
      <c r="BEV109" s="298"/>
      <c r="BEW109" s="298"/>
      <c r="BEX109" s="298"/>
      <c r="BEY109" s="298"/>
      <c r="BEZ109" s="298"/>
      <c r="BFA109" s="298"/>
      <c r="BFB109" s="298"/>
      <c r="BFC109" s="298"/>
      <c r="BFD109" s="298"/>
      <c r="BFE109" s="298"/>
      <c r="BFF109" s="298"/>
      <c r="BFG109" s="298"/>
      <c r="BFH109" s="298"/>
      <c r="BFI109" s="298"/>
      <c r="BFJ109" s="298"/>
      <c r="BFK109" s="298"/>
      <c r="BFL109" s="298"/>
      <c r="BFM109" s="298"/>
      <c r="BFN109" s="298"/>
      <c r="BFO109" s="298"/>
      <c r="BFP109" s="298"/>
      <c r="BFQ109" s="298"/>
      <c r="BFR109" s="298"/>
      <c r="BFS109" s="298"/>
      <c r="BFT109" s="298"/>
      <c r="BFU109" s="298"/>
      <c r="BFV109" s="298"/>
      <c r="BFW109" s="298"/>
      <c r="BFX109" s="298"/>
      <c r="BFY109" s="298"/>
      <c r="BFZ109" s="298"/>
      <c r="BGA109" s="298"/>
      <c r="BGB109" s="298"/>
      <c r="BGC109" s="298"/>
      <c r="BGD109" s="298"/>
      <c r="BGE109" s="298"/>
      <c r="BGF109" s="298"/>
      <c r="BGG109" s="298"/>
      <c r="BGH109" s="298"/>
      <c r="BGI109" s="298"/>
      <c r="BGJ109" s="298"/>
      <c r="BGK109" s="298"/>
      <c r="BGL109" s="298"/>
      <c r="BGM109" s="298"/>
      <c r="BGN109" s="298"/>
      <c r="BGO109" s="298"/>
      <c r="BGP109" s="298"/>
      <c r="BGQ109" s="298"/>
      <c r="BGR109" s="298"/>
      <c r="BGS109" s="298"/>
      <c r="BGT109" s="298"/>
      <c r="BGU109" s="298"/>
      <c r="BGV109" s="298"/>
      <c r="BGW109" s="298"/>
      <c r="BGX109" s="298"/>
      <c r="BGY109" s="298"/>
      <c r="BGZ109" s="298"/>
      <c r="BHA109" s="298"/>
      <c r="BHB109" s="298"/>
      <c r="BHC109" s="298"/>
      <c r="BHD109" s="298"/>
      <c r="BHE109" s="298"/>
      <c r="BHF109" s="298"/>
      <c r="BHG109" s="298"/>
      <c r="BHH109" s="298"/>
      <c r="BHI109" s="298"/>
      <c r="BHJ109" s="298"/>
      <c r="BHK109" s="298"/>
      <c r="BHL109" s="298"/>
      <c r="BHM109" s="298"/>
      <c r="BHN109" s="298"/>
      <c r="BHO109" s="298"/>
      <c r="BHP109" s="298"/>
      <c r="BHQ109" s="298"/>
      <c r="BHR109" s="298"/>
      <c r="BHS109" s="298"/>
      <c r="BHT109" s="298"/>
      <c r="BHU109" s="298"/>
      <c r="BHV109" s="298"/>
      <c r="BHW109" s="298"/>
      <c r="BHX109" s="298"/>
      <c r="BHY109" s="298"/>
      <c r="BHZ109" s="298"/>
      <c r="BIA109" s="298"/>
      <c r="BIB109" s="298"/>
      <c r="BIC109" s="298"/>
      <c r="BID109" s="298"/>
      <c r="BIE109" s="298"/>
      <c r="BIF109" s="298"/>
      <c r="BIG109" s="298"/>
      <c r="BIH109" s="298"/>
      <c r="BII109" s="298"/>
      <c r="BIJ109" s="298"/>
      <c r="BIK109" s="298"/>
      <c r="BIL109" s="298"/>
      <c r="BIM109" s="298"/>
      <c r="BIN109" s="298"/>
      <c r="BIO109" s="298"/>
      <c r="BIP109" s="298"/>
      <c r="BIQ109" s="298"/>
      <c r="BIR109" s="298"/>
      <c r="BIS109" s="298"/>
      <c r="BIT109" s="298"/>
      <c r="BIU109" s="298"/>
      <c r="BIV109" s="298"/>
      <c r="BIW109" s="298"/>
      <c r="BIX109" s="298"/>
      <c r="BIY109" s="298"/>
      <c r="BIZ109" s="298"/>
      <c r="BJA109" s="298"/>
      <c r="BJB109" s="298"/>
      <c r="BJC109" s="298"/>
      <c r="BJD109" s="298"/>
      <c r="BJE109" s="298"/>
      <c r="BJF109" s="298"/>
      <c r="BJG109" s="298"/>
      <c r="BJH109" s="298"/>
      <c r="BJI109" s="298"/>
      <c r="BJJ109" s="298"/>
      <c r="BJK109" s="298"/>
      <c r="BJL109" s="298"/>
      <c r="BJM109" s="298"/>
      <c r="BJN109" s="298"/>
      <c r="BJO109" s="298"/>
      <c r="BJP109" s="298"/>
      <c r="BJQ109" s="298"/>
      <c r="BJR109" s="298"/>
      <c r="BJS109" s="298"/>
      <c r="BJT109" s="298"/>
      <c r="BJU109" s="298"/>
      <c r="BJV109" s="298"/>
      <c r="BJW109" s="298"/>
      <c r="BJX109" s="298"/>
      <c r="BJY109" s="298"/>
      <c r="BJZ109" s="298"/>
      <c r="BKA109" s="298"/>
      <c r="BKB109" s="298"/>
      <c r="BKC109" s="298"/>
      <c r="BKD109" s="298"/>
      <c r="BKE109" s="298"/>
      <c r="BKF109" s="298"/>
      <c r="BKG109" s="298"/>
      <c r="BKH109" s="298"/>
      <c r="BKI109" s="298"/>
      <c r="BKJ109" s="298"/>
      <c r="BKK109" s="298"/>
      <c r="BKL109" s="298"/>
      <c r="BKM109" s="298"/>
      <c r="BKN109" s="298"/>
      <c r="BKO109" s="298"/>
      <c r="BKP109" s="298"/>
      <c r="BKQ109" s="298"/>
      <c r="BKR109" s="298"/>
      <c r="BKS109" s="298"/>
      <c r="BKT109" s="298"/>
      <c r="BKU109" s="298"/>
      <c r="BKV109" s="298"/>
      <c r="BKW109" s="298"/>
      <c r="BKX109" s="298"/>
      <c r="BKY109" s="298"/>
      <c r="BKZ109" s="298"/>
      <c r="BLA109" s="298"/>
      <c r="BLB109" s="298"/>
      <c r="BLC109" s="298"/>
      <c r="BLD109" s="298"/>
      <c r="BLE109" s="298"/>
      <c r="BLF109" s="298"/>
      <c r="BLG109" s="298"/>
      <c r="BLH109" s="298"/>
      <c r="BLI109" s="298"/>
      <c r="BLJ109" s="298"/>
      <c r="BLK109" s="298"/>
      <c r="BLL109" s="298"/>
      <c r="BLM109" s="298"/>
      <c r="BLN109" s="298"/>
      <c r="BLO109" s="298"/>
      <c r="BLP109" s="298"/>
      <c r="BLQ109" s="298"/>
      <c r="BLR109" s="298"/>
      <c r="BLS109" s="298"/>
      <c r="BLT109" s="298"/>
      <c r="BLU109" s="298"/>
      <c r="BLV109" s="298"/>
      <c r="BLW109" s="298"/>
      <c r="BLX109" s="298"/>
      <c r="BLY109" s="298"/>
      <c r="BLZ109" s="298"/>
      <c r="BMA109" s="298"/>
      <c r="BMB109" s="298"/>
      <c r="BMC109" s="298"/>
      <c r="BMD109" s="298"/>
      <c r="BME109" s="298"/>
      <c r="BMF109" s="298"/>
      <c r="BMG109" s="298"/>
      <c r="BMH109" s="298"/>
      <c r="BMI109" s="298"/>
      <c r="BMJ109" s="298"/>
      <c r="BMK109" s="298"/>
      <c r="BML109" s="298"/>
      <c r="BMM109" s="298"/>
      <c r="BMN109" s="298"/>
      <c r="BMO109" s="298"/>
      <c r="BMP109" s="298"/>
      <c r="BMQ109" s="298"/>
      <c r="BMR109" s="298"/>
      <c r="BMS109" s="298"/>
      <c r="BMT109" s="298"/>
      <c r="BMU109" s="298"/>
      <c r="BMV109" s="298"/>
      <c r="BMW109" s="298"/>
      <c r="BMX109" s="298"/>
      <c r="BMY109" s="298"/>
      <c r="BMZ109" s="298"/>
      <c r="BNA109" s="298"/>
      <c r="BNB109" s="298"/>
      <c r="BNC109" s="298"/>
      <c r="BND109" s="298"/>
      <c r="BNE109" s="298"/>
      <c r="BNF109" s="298"/>
      <c r="BNG109" s="298"/>
      <c r="BNH109" s="298"/>
      <c r="BNI109" s="298"/>
      <c r="BNJ109" s="298"/>
      <c r="BNK109" s="298"/>
      <c r="BNL109" s="298"/>
      <c r="BNM109" s="298"/>
      <c r="BNN109" s="298"/>
      <c r="BNO109" s="298"/>
      <c r="BNP109" s="298"/>
      <c r="BNQ109" s="298"/>
      <c r="BNR109" s="298"/>
      <c r="BNS109" s="298"/>
      <c r="BNT109" s="298"/>
      <c r="BNU109" s="298"/>
      <c r="BNV109" s="298"/>
      <c r="BNW109" s="298"/>
      <c r="BNX109" s="298"/>
      <c r="BNY109" s="298"/>
      <c r="BNZ109" s="298"/>
      <c r="BOA109" s="298"/>
      <c r="BOB109" s="298"/>
      <c r="BOC109" s="298"/>
      <c r="BOD109" s="298"/>
      <c r="BOE109" s="298"/>
      <c r="BOF109" s="298"/>
      <c r="BOG109" s="298"/>
      <c r="BOH109" s="298"/>
      <c r="BOI109" s="298"/>
      <c r="BOJ109" s="298"/>
      <c r="BOK109" s="298"/>
      <c r="BOL109" s="298"/>
      <c r="BOM109" s="298"/>
      <c r="BON109" s="298"/>
      <c r="BOO109" s="298"/>
      <c r="BOP109" s="298"/>
      <c r="BOQ109" s="298"/>
      <c r="BOR109" s="298"/>
      <c r="BOS109" s="298"/>
      <c r="BOT109" s="298"/>
      <c r="BOU109" s="298"/>
      <c r="BOV109" s="298"/>
      <c r="BOW109" s="298"/>
      <c r="BOX109" s="298"/>
      <c r="BOY109" s="298"/>
      <c r="BOZ109" s="298"/>
      <c r="BPA109" s="298"/>
      <c r="BPB109" s="298"/>
      <c r="BPC109" s="298"/>
      <c r="BPD109" s="298"/>
      <c r="BPE109" s="298"/>
      <c r="BPF109" s="298"/>
      <c r="BPG109" s="298"/>
      <c r="BPH109" s="298"/>
      <c r="BPI109" s="298"/>
      <c r="BPJ109" s="298"/>
      <c r="BPK109" s="298"/>
      <c r="BPL109" s="298"/>
      <c r="BPM109" s="298"/>
      <c r="BPN109" s="298"/>
      <c r="BPO109" s="298"/>
      <c r="BPP109" s="298"/>
      <c r="BPQ109" s="298"/>
      <c r="BPR109" s="298"/>
      <c r="BPS109" s="298"/>
      <c r="BPT109" s="298"/>
      <c r="BPU109" s="298"/>
      <c r="BPV109" s="298"/>
      <c r="BPW109" s="298"/>
      <c r="BPX109" s="298"/>
      <c r="BPY109" s="298"/>
      <c r="BPZ109" s="298"/>
      <c r="BQA109" s="298"/>
      <c r="BQB109" s="298"/>
      <c r="BQC109" s="298"/>
      <c r="BQD109" s="298"/>
      <c r="BQE109" s="298"/>
      <c r="BQF109" s="298"/>
      <c r="BQG109" s="298"/>
      <c r="BQH109" s="298"/>
      <c r="BQI109" s="298"/>
      <c r="BQJ109" s="298"/>
      <c r="BQK109" s="298"/>
      <c r="BQL109" s="298"/>
      <c r="BQM109" s="298"/>
      <c r="BQN109" s="298"/>
      <c r="BQO109" s="298"/>
      <c r="BQP109" s="298"/>
      <c r="BQQ109" s="298"/>
      <c r="BQR109" s="298"/>
      <c r="BQS109" s="298"/>
      <c r="BQT109" s="298"/>
      <c r="BQU109" s="298"/>
      <c r="BQV109" s="298"/>
      <c r="BQW109" s="298"/>
      <c r="BQX109" s="298"/>
      <c r="BQY109" s="298"/>
      <c r="BQZ109" s="298"/>
      <c r="BRA109" s="298"/>
      <c r="BRB109" s="298"/>
      <c r="BRC109" s="298"/>
      <c r="BRD109" s="298"/>
      <c r="BRE109" s="298"/>
      <c r="BRF109" s="298"/>
      <c r="BRG109" s="298"/>
      <c r="BRH109" s="298"/>
      <c r="BRI109" s="298"/>
      <c r="BRJ109" s="298"/>
      <c r="BRK109" s="298"/>
      <c r="BRL109" s="298"/>
      <c r="BRM109" s="298"/>
      <c r="BRN109" s="298"/>
      <c r="BRO109" s="298"/>
      <c r="BRP109" s="298"/>
      <c r="BRQ109" s="298"/>
      <c r="BRR109" s="298"/>
      <c r="BRS109" s="298"/>
      <c r="BRT109" s="298"/>
      <c r="BRU109" s="298"/>
      <c r="BRV109" s="298"/>
      <c r="BRW109" s="298"/>
      <c r="BRX109" s="298"/>
      <c r="BRY109" s="298"/>
      <c r="BRZ109" s="298"/>
      <c r="BSA109" s="298"/>
      <c r="BSB109" s="298"/>
      <c r="BSC109" s="298"/>
      <c r="BSD109" s="298"/>
      <c r="BSE109" s="298"/>
      <c r="BSF109" s="298"/>
      <c r="BSG109" s="298"/>
      <c r="BSH109" s="298"/>
      <c r="BSI109" s="298"/>
      <c r="BSJ109" s="298"/>
      <c r="BSK109" s="298"/>
      <c r="BSL109" s="298"/>
      <c r="BSM109" s="298"/>
      <c r="BSN109" s="298"/>
      <c r="BSO109" s="298"/>
      <c r="BSP109" s="298"/>
      <c r="BSQ109" s="298"/>
      <c r="BSR109" s="298"/>
      <c r="BSS109" s="298"/>
      <c r="BST109" s="298"/>
      <c r="BSU109" s="298"/>
      <c r="BSV109" s="298"/>
      <c r="BSW109" s="298"/>
      <c r="BSX109" s="298"/>
      <c r="BSY109" s="298"/>
      <c r="BSZ109" s="298"/>
      <c r="BTA109" s="298"/>
      <c r="BTB109" s="298"/>
      <c r="BTC109" s="298"/>
      <c r="BTD109" s="298"/>
      <c r="BTE109" s="298"/>
      <c r="BTF109" s="298"/>
      <c r="BTG109" s="298"/>
      <c r="BTH109" s="298"/>
      <c r="BTI109" s="298"/>
      <c r="BTJ109" s="298"/>
      <c r="BTK109" s="298"/>
      <c r="BTL109" s="298"/>
      <c r="BTM109" s="298"/>
      <c r="BTN109" s="298"/>
      <c r="BTO109" s="298"/>
      <c r="BTP109" s="298"/>
      <c r="BTQ109" s="298"/>
      <c r="BTR109" s="298"/>
      <c r="BTS109" s="298"/>
      <c r="BTT109" s="298"/>
      <c r="BTU109" s="298"/>
      <c r="BTV109" s="298"/>
      <c r="BTW109" s="298"/>
      <c r="BTX109" s="298"/>
      <c r="BTY109" s="298"/>
      <c r="BTZ109" s="298"/>
      <c r="BUA109" s="298"/>
      <c r="BUB109" s="298"/>
      <c r="BUC109" s="298"/>
      <c r="BUD109" s="298"/>
      <c r="BUE109" s="298"/>
      <c r="BUF109" s="298"/>
      <c r="BUG109" s="298"/>
      <c r="BUH109" s="298"/>
      <c r="BUI109" s="298"/>
      <c r="BUJ109" s="298"/>
      <c r="BUK109" s="298"/>
      <c r="BUL109" s="298"/>
      <c r="BUM109" s="298"/>
      <c r="BUN109" s="298"/>
      <c r="BUO109" s="298"/>
      <c r="BUP109" s="298"/>
      <c r="BUQ109" s="298"/>
      <c r="BUR109" s="298"/>
      <c r="BUS109" s="298"/>
      <c r="BUT109" s="298"/>
      <c r="BUU109" s="298"/>
      <c r="BUV109" s="298"/>
      <c r="BUW109" s="298"/>
      <c r="BUX109" s="298"/>
      <c r="BUY109" s="298"/>
      <c r="BUZ109" s="298"/>
      <c r="BVA109" s="298"/>
      <c r="BVB109" s="298"/>
      <c r="BVC109" s="298"/>
      <c r="BVD109" s="298"/>
      <c r="BVE109" s="298"/>
      <c r="BVF109" s="298"/>
      <c r="BVG109" s="298"/>
      <c r="BVH109" s="298"/>
      <c r="BVI109" s="298"/>
      <c r="BVJ109" s="298"/>
      <c r="BVK109" s="298"/>
      <c r="BVL109" s="298"/>
      <c r="BVM109" s="298"/>
      <c r="BVN109" s="298"/>
      <c r="BVO109" s="298"/>
      <c r="BVP109" s="298"/>
      <c r="BVQ109" s="298"/>
      <c r="BVR109" s="298"/>
      <c r="BVS109" s="298"/>
      <c r="BVT109" s="298"/>
      <c r="BVU109" s="298"/>
      <c r="BVV109" s="298"/>
      <c r="BVW109" s="298"/>
      <c r="BVX109" s="298"/>
      <c r="BVY109" s="298"/>
      <c r="BVZ109" s="298"/>
      <c r="BWA109" s="298"/>
      <c r="BWB109" s="298"/>
      <c r="BWC109" s="298"/>
      <c r="BWD109" s="298"/>
      <c r="BWE109" s="298"/>
      <c r="BWF109" s="298"/>
      <c r="BWG109" s="298"/>
      <c r="BWH109" s="298"/>
      <c r="BWI109" s="298"/>
      <c r="BWJ109" s="298"/>
      <c r="BWK109" s="298"/>
      <c r="BWL109" s="298"/>
      <c r="BWM109" s="298"/>
      <c r="BWN109" s="298"/>
      <c r="BWO109" s="298"/>
      <c r="BWP109" s="298"/>
      <c r="BWQ109" s="298"/>
      <c r="BWR109" s="298"/>
      <c r="BWS109" s="298"/>
      <c r="BWT109" s="298"/>
      <c r="BWU109" s="298"/>
      <c r="BWV109" s="298"/>
      <c r="BWW109" s="298"/>
      <c r="BWX109" s="298"/>
      <c r="BWY109" s="298"/>
      <c r="BWZ109" s="298"/>
      <c r="BXA109" s="298"/>
      <c r="BXB109" s="298"/>
      <c r="BXC109" s="298"/>
      <c r="BXD109" s="298"/>
      <c r="BXE109" s="298"/>
      <c r="BXF109" s="298"/>
      <c r="BXG109" s="298"/>
      <c r="BXH109" s="298"/>
      <c r="BXI109" s="298"/>
      <c r="BXJ109" s="298"/>
      <c r="BXK109" s="298"/>
      <c r="BXL109" s="298"/>
      <c r="BXM109" s="298"/>
      <c r="BXN109" s="298"/>
      <c r="BXO109" s="298"/>
      <c r="BXP109" s="298"/>
      <c r="BXQ109" s="298"/>
      <c r="BXR109" s="298"/>
      <c r="BXS109" s="298"/>
      <c r="BXT109" s="298"/>
      <c r="BXU109" s="298"/>
      <c r="BXV109" s="298"/>
      <c r="BXW109" s="298"/>
      <c r="BXX109" s="298"/>
      <c r="BXY109" s="298"/>
      <c r="BXZ109" s="298"/>
      <c r="BYA109" s="298"/>
      <c r="BYB109" s="298"/>
      <c r="BYC109" s="298"/>
      <c r="BYD109" s="298"/>
      <c r="BYE109" s="298"/>
      <c r="BYF109" s="298"/>
      <c r="BYG109" s="298"/>
      <c r="BYH109" s="298"/>
      <c r="BYI109" s="298"/>
      <c r="BYJ109" s="298"/>
      <c r="BYK109" s="298"/>
      <c r="BYL109" s="298"/>
      <c r="BYM109" s="298"/>
      <c r="BYN109" s="298"/>
      <c r="BYO109" s="298"/>
      <c r="BYP109" s="298"/>
      <c r="BYQ109" s="298"/>
      <c r="BYR109" s="298"/>
      <c r="BYS109" s="298"/>
      <c r="BYT109" s="298"/>
      <c r="BYU109" s="298"/>
      <c r="BYV109" s="298"/>
      <c r="BYW109" s="298"/>
      <c r="BYX109" s="298"/>
      <c r="BYY109" s="298"/>
      <c r="BYZ109" s="298"/>
      <c r="BZA109" s="298"/>
      <c r="BZB109" s="298"/>
      <c r="BZC109" s="298"/>
      <c r="BZD109" s="298"/>
      <c r="BZE109" s="298"/>
      <c r="BZF109" s="298"/>
      <c r="BZG109" s="298"/>
      <c r="BZH109" s="298"/>
      <c r="BZI109" s="298"/>
      <c r="BZJ109" s="298"/>
      <c r="BZK109" s="298"/>
      <c r="BZL109" s="298"/>
      <c r="BZM109" s="298"/>
      <c r="BZN109" s="298"/>
      <c r="BZO109" s="298"/>
      <c r="BZP109" s="298"/>
      <c r="BZQ109" s="298"/>
      <c r="BZR109" s="298"/>
      <c r="BZS109" s="298"/>
      <c r="BZT109" s="298"/>
      <c r="BZU109" s="298"/>
      <c r="BZV109" s="298"/>
      <c r="BZW109" s="298"/>
      <c r="BZX109" s="298"/>
      <c r="BZY109" s="298"/>
      <c r="BZZ109" s="298"/>
      <c r="CAA109" s="298"/>
      <c r="CAB109" s="298"/>
      <c r="CAC109" s="298"/>
      <c r="CAD109" s="298"/>
      <c r="CAE109" s="298"/>
      <c r="CAF109" s="298"/>
      <c r="CAG109" s="298"/>
      <c r="CAH109" s="298"/>
      <c r="CAI109" s="298"/>
      <c r="CAJ109" s="298"/>
      <c r="CAK109" s="298"/>
      <c r="CAL109" s="298"/>
      <c r="CAM109" s="298"/>
      <c r="CAN109" s="298"/>
      <c r="CAO109" s="298"/>
      <c r="CAP109" s="298"/>
      <c r="CAQ109" s="298"/>
      <c r="CAR109" s="298"/>
      <c r="CAS109" s="298"/>
      <c r="CAT109" s="298"/>
      <c r="CAU109" s="298"/>
      <c r="CAV109" s="298"/>
      <c r="CAW109" s="298"/>
      <c r="CAX109" s="298"/>
      <c r="CAY109" s="298"/>
      <c r="CAZ109" s="298"/>
      <c r="CBA109" s="298"/>
      <c r="CBB109" s="298"/>
      <c r="CBC109" s="298"/>
      <c r="CBD109" s="298"/>
      <c r="CBE109" s="298"/>
      <c r="CBF109" s="298"/>
      <c r="CBG109" s="298"/>
      <c r="CBH109" s="298"/>
      <c r="CBI109" s="298"/>
      <c r="CBJ109" s="298"/>
      <c r="CBK109" s="298"/>
      <c r="CBL109" s="298"/>
      <c r="CBM109" s="298"/>
      <c r="CBN109" s="298"/>
      <c r="CBO109" s="298"/>
      <c r="CBP109" s="298"/>
      <c r="CBQ109" s="298"/>
      <c r="CBR109" s="298"/>
      <c r="CBS109" s="298"/>
      <c r="CBT109" s="298"/>
      <c r="CBU109" s="298"/>
      <c r="CBV109" s="298"/>
      <c r="CBW109" s="298"/>
      <c r="CBX109" s="298"/>
      <c r="CBY109" s="298"/>
      <c r="CBZ109" s="298"/>
      <c r="CCA109" s="298"/>
      <c r="CCB109" s="298"/>
      <c r="CCC109" s="298"/>
      <c r="CCD109" s="298"/>
      <c r="CCE109" s="298"/>
      <c r="CCF109" s="298"/>
      <c r="CCG109" s="298"/>
      <c r="CCH109" s="298"/>
      <c r="CCI109" s="298"/>
      <c r="CCJ109" s="298"/>
      <c r="CCK109" s="298"/>
      <c r="CCL109" s="298"/>
      <c r="CCM109" s="298"/>
      <c r="CCN109" s="298"/>
      <c r="CCO109" s="298"/>
      <c r="CCP109" s="298"/>
      <c r="CCQ109" s="298"/>
      <c r="CCR109" s="298"/>
      <c r="CCS109" s="298"/>
      <c r="CCT109" s="298"/>
      <c r="CCU109" s="298"/>
      <c r="CCV109" s="298"/>
      <c r="CCW109" s="298"/>
      <c r="CCX109" s="298"/>
      <c r="CCY109" s="298"/>
      <c r="CCZ109" s="298"/>
      <c r="CDA109" s="298"/>
      <c r="CDB109" s="298"/>
      <c r="CDC109" s="298"/>
      <c r="CDD109" s="298"/>
      <c r="CDE109" s="298"/>
      <c r="CDF109" s="298"/>
      <c r="CDG109" s="298"/>
      <c r="CDH109" s="298"/>
      <c r="CDI109" s="298"/>
      <c r="CDJ109" s="298"/>
      <c r="CDK109" s="298"/>
      <c r="CDL109" s="298"/>
      <c r="CDM109" s="298"/>
      <c r="CDN109" s="298"/>
      <c r="CDO109" s="298"/>
      <c r="CDP109" s="298"/>
      <c r="CDQ109" s="298"/>
      <c r="CDR109" s="298"/>
      <c r="CDS109" s="298"/>
      <c r="CDT109" s="298"/>
      <c r="CDU109" s="298"/>
      <c r="CDV109" s="298"/>
      <c r="CDW109" s="298"/>
      <c r="CDX109" s="298"/>
      <c r="CDY109" s="298"/>
      <c r="CDZ109" s="298"/>
      <c r="CEA109" s="298"/>
      <c r="CEB109" s="298"/>
      <c r="CEC109" s="298"/>
      <c r="CED109" s="298"/>
      <c r="CEE109" s="298"/>
      <c r="CEF109" s="298"/>
      <c r="CEG109" s="298"/>
      <c r="CEH109" s="298"/>
      <c r="CEI109" s="298"/>
      <c r="CEJ109" s="298"/>
      <c r="CEK109" s="298"/>
      <c r="CEL109" s="298"/>
      <c r="CEM109" s="298"/>
      <c r="CEN109" s="298"/>
      <c r="CEO109" s="298"/>
      <c r="CEP109" s="298"/>
      <c r="CEQ109" s="298"/>
      <c r="CER109" s="298"/>
      <c r="CES109" s="298"/>
      <c r="CET109" s="298"/>
      <c r="CEU109" s="298"/>
      <c r="CEV109" s="298"/>
      <c r="CEW109" s="298"/>
      <c r="CEX109" s="298"/>
      <c r="CEY109" s="298"/>
      <c r="CEZ109" s="298"/>
      <c r="CFA109" s="298"/>
      <c r="CFB109" s="298"/>
      <c r="CFC109" s="298"/>
      <c r="CFD109" s="298"/>
      <c r="CFE109" s="298"/>
      <c r="CFF109" s="298"/>
      <c r="CFG109" s="298"/>
      <c r="CFH109" s="298"/>
      <c r="CFI109" s="298"/>
      <c r="CFJ109" s="298"/>
      <c r="CFK109" s="298"/>
      <c r="CFL109" s="298"/>
      <c r="CFM109" s="298"/>
      <c r="CFN109" s="298"/>
      <c r="CFO109" s="298"/>
      <c r="CFP109" s="298"/>
      <c r="CFQ109" s="298"/>
      <c r="CFR109" s="298"/>
      <c r="CFS109" s="298"/>
      <c r="CFT109" s="298"/>
      <c r="CFU109" s="298"/>
      <c r="CFV109" s="298"/>
      <c r="CFW109" s="298"/>
      <c r="CFX109" s="298"/>
      <c r="CFY109" s="298"/>
      <c r="CFZ109" s="298"/>
      <c r="CGA109" s="298"/>
      <c r="CGB109" s="298"/>
      <c r="CGC109" s="298"/>
      <c r="CGD109" s="298"/>
      <c r="CGE109" s="298"/>
      <c r="CGF109" s="298"/>
      <c r="CGG109" s="298"/>
      <c r="CGH109" s="298"/>
      <c r="CGI109" s="298"/>
      <c r="CGJ109" s="298"/>
      <c r="CGK109" s="298"/>
      <c r="CGL109" s="298"/>
      <c r="CGM109" s="298"/>
      <c r="CGN109" s="298"/>
      <c r="CGO109" s="298"/>
      <c r="CGP109" s="298"/>
      <c r="CGQ109" s="298"/>
      <c r="CGR109" s="298"/>
      <c r="CGS109" s="298"/>
      <c r="CGT109" s="298"/>
      <c r="CGU109" s="298"/>
      <c r="CGV109" s="298"/>
      <c r="CGW109" s="298"/>
      <c r="CGX109" s="298"/>
      <c r="CGY109" s="298"/>
      <c r="CGZ109" s="298"/>
      <c r="CHA109" s="298"/>
      <c r="CHB109" s="298"/>
      <c r="CHC109" s="298"/>
      <c r="CHD109" s="298"/>
      <c r="CHE109" s="298"/>
      <c r="CHF109" s="298"/>
      <c r="CHG109" s="298"/>
      <c r="CHH109" s="298"/>
      <c r="CHI109" s="298"/>
      <c r="CHJ109" s="298"/>
      <c r="CHK109" s="298"/>
      <c r="CHL109" s="298"/>
      <c r="CHM109" s="298"/>
      <c r="CHN109" s="298"/>
      <c r="CHO109" s="298"/>
      <c r="CHP109" s="298"/>
      <c r="CHQ109" s="298"/>
      <c r="CHR109" s="298"/>
      <c r="CHS109" s="298"/>
      <c r="CHT109" s="298"/>
      <c r="CHU109" s="298"/>
      <c r="CHV109" s="298"/>
      <c r="CHW109" s="298"/>
      <c r="CHX109" s="298"/>
      <c r="CHY109" s="298"/>
      <c r="CHZ109" s="298"/>
      <c r="CIA109" s="298"/>
      <c r="CIB109" s="298"/>
      <c r="CIC109" s="298"/>
      <c r="CID109" s="298"/>
      <c r="CIE109" s="298"/>
      <c r="CIF109" s="298"/>
      <c r="CIG109" s="298"/>
      <c r="CIH109" s="298"/>
      <c r="CII109" s="298"/>
      <c r="CIJ109" s="298"/>
      <c r="CIK109" s="298"/>
      <c r="CIL109" s="298"/>
      <c r="CIM109" s="298"/>
      <c r="CIN109" s="298"/>
      <c r="CIO109" s="298"/>
      <c r="CIP109" s="298"/>
      <c r="CIQ109" s="298"/>
      <c r="CIR109" s="298"/>
      <c r="CIS109" s="298"/>
      <c r="CIT109" s="298"/>
      <c r="CIU109" s="298"/>
      <c r="CIV109" s="298"/>
      <c r="CIW109" s="298"/>
      <c r="CIX109" s="298"/>
      <c r="CIY109" s="298"/>
      <c r="CIZ109" s="298"/>
      <c r="CJA109" s="298"/>
      <c r="CJB109" s="298"/>
      <c r="CJC109" s="298"/>
      <c r="CJD109" s="298"/>
      <c r="CJE109" s="298"/>
      <c r="CJF109" s="298"/>
      <c r="CJG109" s="298"/>
      <c r="CJH109" s="298"/>
      <c r="CJI109" s="298"/>
      <c r="CJJ109" s="298"/>
      <c r="CJK109" s="298"/>
      <c r="CJL109" s="298"/>
      <c r="CJM109" s="298"/>
      <c r="CJN109" s="298"/>
      <c r="CJO109" s="298"/>
      <c r="CJP109" s="298"/>
      <c r="CJQ109" s="298"/>
      <c r="CJR109" s="298"/>
      <c r="CJS109" s="298"/>
      <c r="CJT109" s="298"/>
      <c r="CJU109" s="298"/>
      <c r="CJV109" s="298"/>
      <c r="CJW109" s="298"/>
      <c r="CJX109" s="298"/>
      <c r="CJY109" s="298"/>
      <c r="CJZ109" s="298"/>
      <c r="CKA109" s="298"/>
      <c r="CKB109" s="298"/>
      <c r="CKC109" s="298"/>
      <c r="CKD109" s="298"/>
      <c r="CKE109" s="298"/>
      <c r="CKF109" s="298"/>
      <c r="CKG109" s="298"/>
      <c r="CKH109" s="298"/>
      <c r="CKI109" s="298"/>
      <c r="CKJ109" s="298"/>
      <c r="CKK109" s="298"/>
      <c r="CKL109" s="298"/>
      <c r="CKM109" s="298"/>
      <c r="CKN109" s="298"/>
      <c r="CKO109" s="298"/>
      <c r="CKP109" s="298"/>
      <c r="CKQ109" s="298"/>
      <c r="CKR109" s="298"/>
      <c r="CKS109" s="298"/>
      <c r="CKT109" s="298"/>
      <c r="CKU109" s="298"/>
      <c r="CKV109" s="298"/>
      <c r="CKW109" s="298"/>
      <c r="CKX109" s="298"/>
      <c r="CKY109" s="298"/>
      <c r="CKZ109" s="298"/>
      <c r="CLA109" s="298"/>
      <c r="CLB109" s="298"/>
      <c r="CLC109" s="298"/>
      <c r="CLD109" s="298"/>
      <c r="CLE109" s="298"/>
      <c r="CLF109" s="298"/>
      <c r="CLG109" s="298"/>
      <c r="CLH109" s="298"/>
      <c r="CLI109" s="298"/>
      <c r="CLJ109" s="298"/>
      <c r="CLK109" s="298"/>
      <c r="CLL109" s="298"/>
      <c r="CLM109" s="298"/>
      <c r="CLN109" s="298"/>
      <c r="CLO109" s="298"/>
      <c r="CLP109" s="298"/>
      <c r="CLQ109" s="298"/>
      <c r="CLR109" s="298"/>
      <c r="CLS109" s="298"/>
      <c r="CLT109" s="298"/>
      <c r="CLU109" s="298"/>
      <c r="CLV109" s="298"/>
      <c r="CLW109" s="298"/>
      <c r="CLX109" s="298"/>
      <c r="CLY109" s="298"/>
      <c r="CLZ109" s="298"/>
      <c r="CMA109" s="298"/>
      <c r="CMB109" s="298"/>
      <c r="CMC109" s="298"/>
      <c r="CMD109" s="298"/>
      <c r="CME109" s="298"/>
      <c r="CMF109" s="298"/>
      <c r="CMG109" s="298"/>
      <c r="CMH109" s="298"/>
      <c r="CMI109" s="298"/>
      <c r="CMJ109" s="298"/>
      <c r="CMK109" s="298"/>
      <c r="CML109" s="298"/>
      <c r="CMM109" s="298"/>
      <c r="CMN109" s="298"/>
      <c r="CMO109" s="298"/>
      <c r="CMP109" s="298"/>
      <c r="CMQ109" s="298"/>
      <c r="CMR109" s="298"/>
      <c r="CMS109" s="298"/>
      <c r="CMT109" s="298"/>
      <c r="CMU109" s="298"/>
      <c r="CMV109" s="298"/>
      <c r="CMW109" s="298"/>
      <c r="CMX109" s="298"/>
      <c r="CMY109" s="298"/>
      <c r="CMZ109" s="298"/>
      <c r="CNA109" s="298"/>
      <c r="CNB109" s="298"/>
      <c r="CNC109" s="298"/>
      <c r="CND109" s="298"/>
      <c r="CNE109" s="298"/>
      <c r="CNF109" s="298"/>
      <c r="CNG109" s="298"/>
      <c r="CNH109" s="298"/>
      <c r="CNI109" s="298"/>
      <c r="CNJ109" s="298"/>
      <c r="CNK109" s="298"/>
      <c r="CNL109" s="298"/>
      <c r="CNM109" s="298"/>
      <c r="CNN109" s="298"/>
      <c r="CNO109" s="298"/>
      <c r="CNP109" s="298"/>
      <c r="CNQ109" s="298"/>
      <c r="CNR109" s="298"/>
      <c r="CNS109" s="298"/>
      <c r="CNT109" s="298"/>
      <c r="CNU109" s="298"/>
      <c r="CNV109" s="298"/>
      <c r="CNW109" s="298"/>
      <c r="CNX109" s="298"/>
      <c r="CNY109" s="298"/>
      <c r="CNZ109" s="298"/>
      <c r="COA109" s="298"/>
      <c r="COB109" s="298"/>
      <c r="COC109" s="298"/>
      <c r="COD109" s="298"/>
      <c r="COE109" s="298"/>
      <c r="COF109" s="298"/>
      <c r="COG109" s="298"/>
      <c r="COH109" s="298"/>
      <c r="COI109" s="298"/>
      <c r="COJ109" s="298"/>
      <c r="COK109" s="298"/>
      <c r="COL109" s="298"/>
      <c r="COM109" s="298"/>
      <c r="CON109" s="298"/>
      <c r="COO109" s="298"/>
      <c r="COP109" s="298"/>
      <c r="COQ109" s="298"/>
      <c r="COR109" s="298"/>
      <c r="COS109" s="298"/>
      <c r="COT109" s="298"/>
      <c r="COU109" s="298"/>
      <c r="COV109" s="298"/>
      <c r="COW109" s="298"/>
      <c r="COX109" s="298"/>
      <c r="COY109" s="298"/>
      <c r="COZ109" s="298"/>
      <c r="CPA109" s="298"/>
      <c r="CPB109" s="298"/>
      <c r="CPC109" s="298"/>
      <c r="CPD109" s="298"/>
      <c r="CPE109" s="298"/>
      <c r="CPF109" s="298"/>
      <c r="CPG109" s="298"/>
      <c r="CPH109" s="298"/>
      <c r="CPI109" s="298"/>
      <c r="CPJ109" s="298"/>
      <c r="CPK109" s="298"/>
      <c r="CPL109" s="298"/>
      <c r="CPM109" s="298"/>
      <c r="CPN109" s="298"/>
      <c r="CPO109" s="298"/>
      <c r="CPP109" s="298"/>
      <c r="CPQ109" s="298"/>
      <c r="CPR109" s="298"/>
      <c r="CPS109" s="298"/>
      <c r="CPT109" s="298"/>
      <c r="CPU109" s="298"/>
      <c r="CPV109" s="298"/>
      <c r="CPW109" s="298"/>
      <c r="CPX109" s="298"/>
      <c r="CPY109" s="298"/>
      <c r="CPZ109" s="298"/>
      <c r="CQA109" s="298"/>
      <c r="CQB109" s="298"/>
      <c r="CQC109" s="298"/>
      <c r="CQD109" s="298"/>
      <c r="CQE109" s="298"/>
      <c r="CQF109" s="298"/>
      <c r="CQG109" s="298"/>
      <c r="CQH109" s="298"/>
      <c r="CQI109" s="298"/>
      <c r="CQJ109" s="298"/>
      <c r="CQK109" s="298"/>
      <c r="CQL109" s="298"/>
      <c r="CQM109" s="298"/>
      <c r="CQN109" s="298"/>
      <c r="CQO109" s="298"/>
      <c r="CQP109" s="298"/>
      <c r="CQQ109" s="298"/>
      <c r="CQR109" s="298"/>
      <c r="CQS109" s="298"/>
      <c r="CQT109" s="298"/>
      <c r="CQU109" s="298"/>
      <c r="CQV109" s="298"/>
      <c r="CQW109" s="298"/>
      <c r="CQX109" s="298"/>
      <c r="CQY109" s="298"/>
      <c r="CQZ109" s="298"/>
      <c r="CRA109" s="298"/>
      <c r="CRB109" s="298"/>
      <c r="CRC109" s="298"/>
      <c r="CRD109" s="298"/>
      <c r="CRE109" s="298"/>
      <c r="CRF109" s="298"/>
      <c r="CRG109" s="298"/>
      <c r="CRH109" s="298"/>
      <c r="CRI109" s="298"/>
      <c r="CRJ109" s="298"/>
      <c r="CRK109" s="298"/>
      <c r="CRL109" s="298"/>
      <c r="CRM109" s="298"/>
      <c r="CRN109" s="298"/>
      <c r="CRO109" s="298"/>
      <c r="CRP109" s="298"/>
      <c r="CRQ109" s="298"/>
      <c r="CRR109" s="298"/>
      <c r="CRS109" s="298"/>
      <c r="CRT109" s="298"/>
      <c r="CRU109" s="298"/>
      <c r="CRV109" s="298"/>
      <c r="CRW109" s="298"/>
      <c r="CRX109" s="298"/>
      <c r="CRY109" s="298"/>
      <c r="CRZ109" s="298"/>
      <c r="CSA109" s="298"/>
      <c r="CSB109" s="298"/>
      <c r="CSC109" s="298"/>
      <c r="CSD109" s="298"/>
      <c r="CSE109" s="298"/>
      <c r="CSF109" s="298"/>
      <c r="CSG109" s="298"/>
      <c r="CSH109" s="298"/>
      <c r="CSI109" s="298"/>
      <c r="CSJ109" s="298"/>
      <c r="CSK109" s="298"/>
      <c r="CSL109" s="298"/>
      <c r="CSM109" s="298"/>
      <c r="CSN109" s="298"/>
      <c r="CSO109" s="298"/>
      <c r="CSP109" s="298"/>
      <c r="CSQ109" s="298"/>
      <c r="CSR109" s="298"/>
      <c r="CSS109" s="298"/>
      <c r="CST109" s="298"/>
      <c r="CSU109" s="298"/>
      <c r="CSV109" s="298"/>
      <c r="CSW109" s="298"/>
      <c r="CSX109" s="298"/>
      <c r="CSY109" s="298"/>
      <c r="CSZ109" s="298"/>
      <c r="CTA109" s="298"/>
      <c r="CTB109" s="298"/>
      <c r="CTC109" s="298"/>
      <c r="CTD109" s="298"/>
      <c r="CTE109" s="298"/>
      <c r="CTF109" s="298"/>
      <c r="CTG109" s="298"/>
      <c r="CTH109" s="298"/>
      <c r="CTI109" s="298"/>
      <c r="CTJ109" s="298"/>
      <c r="CTK109" s="298"/>
      <c r="CTL109" s="298"/>
      <c r="CTM109" s="298"/>
      <c r="CTN109" s="298"/>
      <c r="CTO109" s="298"/>
      <c r="CTP109" s="298"/>
      <c r="CTQ109" s="298"/>
      <c r="CTR109" s="298"/>
      <c r="CTS109" s="298"/>
      <c r="CTT109" s="298"/>
      <c r="CTU109" s="298"/>
      <c r="CTV109" s="298"/>
      <c r="CTW109" s="298"/>
      <c r="CTX109" s="298"/>
      <c r="CTY109" s="298"/>
      <c r="CTZ109" s="298"/>
      <c r="CUA109" s="298"/>
      <c r="CUB109" s="298"/>
      <c r="CUC109" s="298"/>
      <c r="CUD109" s="298"/>
      <c r="CUE109" s="298"/>
      <c r="CUF109" s="298"/>
      <c r="CUG109" s="298"/>
      <c r="CUH109" s="298"/>
      <c r="CUI109" s="298"/>
      <c r="CUJ109" s="298"/>
      <c r="CUK109" s="298"/>
      <c r="CUL109" s="298"/>
      <c r="CUM109" s="298"/>
      <c r="CUN109" s="298"/>
      <c r="CUO109" s="298"/>
      <c r="CUP109" s="298"/>
      <c r="CUQ109" s="298"/>
      <c r="CUR109" s="298"/>
      <c r="CUS109" s="298"/>
      <c r="CUT109" s="298"/>
      <c r="CUU109" s="298"/>
      <c r="CUV109" s="298"/>
      <c r="CUW109" s="298"/>
      <c r="CUX109" s="298"/>
      <c r="CUY109" s="298"/>
      <c r="CUZ109" s="298"/>
      <c r="CVA109" s="298"/>
      <c r="CVB109" s="298"/>
      <c r="CVC109" s="298"/>
      <c r="CVD109" s="298"/>
      <c r="CVE109" s="298"/>
      <c r="CVF109" s="298"/>
      <c r="CVG109" s="298"/>
      <c r="CVH109" s="298"/>
      <c r="CVI109" s="298"/>
      <c r="CVJ109" s="298"/>
      <c r="CVK109" s="298"/>
      <c r="CVL109" s="298"/>
      <c r="CVM109" s="298"/>
      <c r="CVN109" s="298"/>
      <c r="CVO109" s="298"/>
      <c r="CVP109" s="298"/>
      <c r="CVQ109" s="298"/>
      <c r="CVR109" s="298"/>
      <c r="CVS109" s="298"/>
      <c r="CVT109" s="298"/>
      <c r="CVU109" s="298"/>
      <c r="CVV109" s="298"/>
      <c r="CVW109" s="298"/>
      <c r="CVX109" s="298"/>
      <c r="CVY109" s="298"/>
      <c r="CVZ109" s="298"/>
      <c r="CWA109" s="298"/>
      <c r="CWB109" s="298"/>
      <c r="CWC109" s="298"/>
      <c r="CWD109" s="298"/>
      <c r="CWE109" s="298"/>
      <c r="CWF109" s="298"/>
      <c r="CWG109" s="298"/>
      <c r="CWH109" s="298"/>
      <c r="CWI109" s="298"/>
      <c r="CWJ109" s="298"/>
      <c r="CWK109" s="298"/>
      <c r="CWL109" s="298"/>
      <c r="CWM109" s="298"/>
      <c r="CWN109" s="298"/>
      <c r="CWO109" s="298"/>
      <c r="CWP109" s="298"/>
      <c r="CWQ109" s="298"/>
      <c r="CWR109" s="298"/>
      <c r="CWS109" s="298"/>
      <c r="CWT109" s="298"/>
      <c r="CWU109" s="298"/>
      <c r="CWV109" s="298"/>
      <c r="CWW109" s="298"/>
      <c r="CWX109" s="298"/>
      <c r="CWY109" s="298"/>
      <c r="CWZ109" s="298"/>
      <c r="CXA109" s="298"/>
      <c r="CXB109" s="298"/>
      <c r="CXC109" s="298"/>
      <c r="CXD109" s="298"/>
      <c r="CXE109" s="298"/>
      <c r="CXF109" s="298"/>
      <c r="CXG109" s="298"/>
      <c r="CXH109" s="298"/>
      <c r="CXI109" s="298"/>
      <c r="CXJ109" s="298"/>
      <c r="CXK109" s="298"/>
      <c r="CXL109" s="298"/>
      <c r="CXM109" s="298"/>
      <c r="CXN109" s="298"/>
      <c r="CXO109" s="298"/>
      <c r="CXP109" s="298"/>
      <c r="CXQ109" s="298"/>
      <c r="CXR109" s="298"/>
      <c r="CXS109" s="298"/>
      <c r="CXT109" s="298"/>
      <c r="CXU109" s="298"/>
      <c r="CXV109" s="298"/>
      <c r="CXW109" s="298"/>
      <c r="CXX109" s="298"/>
      <c r="CXY109" s="298"/>
      <c r="CXZ109" s="298"/>
      <c r="CYA109" s="298"/>
      <c r="CYB109" s="298"/>
      <c r="CYC109" s="298"/>
      <c r="CYD109" s="298"/>
      <c r="CYE109" s="298"/>
      <c r="CYF109" s="298"/>
      <c r="CYG109" s="298"/>
      <c r="CYH109" s="298"/>
      <c r="CYI109" s="298"/>
      <c r="CYJ109" s="298"/>
      <c r="CYK109" s="298"/>
      <c r="CYL109" s="298"/>
      <c r="CYM109" s="298"/>
      <c r="CYN109" s="298"/>
      <c r="CYO109" s="298"/>
      <c r="CYP109" s="298"/>
      <c r="CYQ109" s="298"/>
      <c r="CYR109" s="298"/>
      <c r="CYS109" s="298"/>
      <c r="CYT109" s="298"/>
      <c r="CYU109" s="298"/>
      <c r="CYV109" s="298"/>
      <c r="CYW109" s="298"/>
      <c r="CYX109" s="298"/>
      <c r="CYY109" s="298"/>
      <c r="CYZ109" s="298"/>
      <c r="CZA109" s="298"/>
      <c r="CZB109" s="298"/>
      <c r="CZC109" s="298"/>
      <c r="CZD109" s="298"/>
      <c r="CZE109" s="298"/>
      <c r="CZF109" s="298"/>
      <c r="CZG109" s="298"/>
      <c r="CZH109" s="298"/>
      <c r="CZI109" s="298"/>
      <c r="CZJ109" s="298"/>
      <c r="CZK109" s="298"/>
      <c r="CZL109" s="298"/>
      <c r="CZM109" s="298"/>
      <c r="CZN109" s="298"/>
      <c r="CZO109" s="298"/>
      <c r="CZP109" s="298"/>
      <c r="CZQ109" s="298"/>
      <c r="CZR109" s="298"/>
      <c r="CZS109" s="298"/>
      <c r="CZT109" s="298"/>
      <c r="CZU109" s="298"/>
      <c r="CZV109" s="298"/>
      <c r="CZW109" s="298"/>
      <c r="CZX109" s="298"/>
      <c r="CZY109" s="298"/>
      <c r="CZZ109" s="298"/>
      <c r="DAA109" s="298"/>
      <c r="DAB109" s="298"/>
      <c r="DAC109" s="298"/>
      <c r="DAD109" s="298"/>
      <c r="DAE109" s="298"/>
      <c r="DAF109" s="298"/>
      <c r="DAG109" s="298"/>
      <c r="DAH109" s="298"/>
      <c r="DAI109" s="298"/>
      <c r="DAJ109" s="298"/>
      <c r="DAK109" s="298"/>
      <c r="DAL109" s="298"/>
      <c r="DAM109" s="298"/>
      <c r="DAN109" s="298"/>
      <c r="DAO109" s="298"/>
      <c r="DAP109" s="298"/>
      <c r="DAQ109" s="298"/>
      <c r="DAR109" s="298"/>
      <c r="DAS109" s="298"/>
      <c r="DAT109" s="298"/>
      <c r="DAU109" s="298"/>
      <c r="DAV109" s="298"/>
      <c r="DAW109" s="298"/>
      <c r="DAX109" s="298"/>
      <c r="DAY109" s="298"/>
      <c r="DAZ109" s="298"/>
      <c r="DBA109" s="298"/>
      <c r="DBB109" s="298"/>
      <c r="DBC109" s="298"/>
      <c r="DBD109" s="298"/>
      <c r="DBE109" s="298"/>
      <c r="DBF109" s="298"/>
      <c r="DBG109" s="298"/>
      <c r="DBH109" s="298"/>
      <c r="DBI109" s="298"/>
      <c r="DBJ109" s="298"/>
      <c r="DBK109" s="298"/>
      <c r="DBL109" s="298"/>
      <c r="DBM109" s="298"/>
      <c r="DBN109" s="298"/>
      <c r="DBO109" s="298"/>
      <c r="DBP109" s="298"/>
      <c r="DBQ109" s="298"/>
      <c r="DBR109" s="298"/>
      <c r="DBS109" s="298"/>
      <c r="DBT109" s="298"/>
      <c r="DBU109" s="298"/>
      <c r="DBV109" s="298"/>
      <c r="DBW109" s="298"/>
      <c r="DBX109" s="298"/>
      <c r="DBY109" s="298"/>
      <c r="DBZ109" s="298"/>
      <c r="DCA109" s="298"/>
      <c r="DCB109" s="298"/>
      <c r="DCC109" s="298"/>
      <c r="DCD109" s="298"/>
      <c r="DCE109" s="298"/>
      <c r="DCF109" s="298"/>
      <c r="DCG109" s="298"/>
      <c r="DCH109" s="298"/>
      <c r="DCI109" s="298"/>
      <c r="DCJ109" s="298"/>
      <c r="DCK109" s="298"/>
      <c r="DCL109" s="298"/>
      <c r="DCM109" s="298"/>
      <c r="DCN109" s="298"/>
      <c r="DCO109" s="298"/>
      <c r="DCP109" s="298"/>
      <c r="DCQ109" s="298"/>
      <c r="DCR109" s="298"/>
      <c r="DCS109" s="298"/>
      <c r="DCT109" s="298"/>
      <c r="DCU109" s="298"/>
      <c r="DCV109" s="298"/>
      <c r="DCW109" s="298"/>
      <c r="DCX109" s="298"/>
      <c r="DCY109" s="298"/>
      <c r="DCZ109" s="298"/>
      <c r="DDA109" s="298"/>
      <c r="DDB109" s="298"/>
      <c r="DDC109" s="298"/>
      <c r="DDD109" s="298"/>
      <c r="DDE109" s="298"/>
      <c r="DDF109" s="298"/>
      <c r="DDG109" s="298"/>
      <c r="DDH109" s="298"/>
      <c r="DDI109" s="298"/>
      <c r="DDJ109" s="298"/>
      <c r="DDK109" s="298"/>
      <c r="DDL109" s="298"/>
      <c r="DDM109" s="298"/>
      <c r="DDN109" s="298"/>
      <c r="DDO109" s="298"/>
      <c r="DDP109" s="298"/>
      <c r="DDQ109" s="298"/>
      <c r="DDR109" s="298"/>
      <c r="DDS109" s="298"/>
      <c r="DDT109" s="298"/>
      <c r="DDU109" s="298"/>
      <c r="DDV109" s="298"/>
      <c r="DDW109" s="298"/>
      <c r="DDX109" s="298"/>
      <c r="DDY109" s="298"/>
      <c r="DDZ109" s="298"/>
      <c r="DEA109" s="298"/>
      <c r="DEB109" s="298"/>
      <c r="DEC109" s="298"/>
      <c r="DED109" s="298"/>
      <c r="DEE109" s="298"/>
      <c r="DEF109" s="298"/>
      <c r="DEG109" s="298"/>
      <c r="DEH109" s="298"/>
      <c r="DEI109" s="298"/>
      <c r="DEJ109" s="298"/>
      <c r="DEK109" s="298"/>
      <c r="DEL109" s="298"/>
      <c r="DEM109" s="298"/>
      <c r="DEN109" s="298"/>
      <c r="DEO109" s="298"/>
      <c r="DEP109" s="298"/>
      <c r="DEQ109" s="298"/>
      <c r="DER109" s="298"/>
      <c r="DES109" s="298"/>
      <c r="DET109" s="298"/>
      <c r="DEU109" s="298"/>
      <c r="DEV109" s="298"/>
      <c r="DEW109" s="298"/>
      <c r="DEX109" s="298"/>
      <c r="DEY109" s="298"/>
      <c r="DEZ109" s="298"/>
      <c r="DFA109" s="298"/>
      <c r="DFB109" s="298"/>
      <c r="DFC109" s="298"/>
      <c r="DFD109" s="298"/>
      <c r="DFE109" s="298"/>
      <c r="DFF109" s="298"/>
      <c r="DFG109" s="298"/>
      <c r="DFH109" s="298"/>
      <c r="DFI109" s="298"/>
      <c r="DFJ109" s="298"/>
      <c r="DFK109" s="298"/>
      <c r="DFL109" s="298"/>
      <c r="DFM109" s="298"/>
      <c r="DFN109" s="298"/>
      <c r="DFO109" s="298"/>
      <c r="DFP109" s="298"/>
      <c r="DFQ109" s="298"/>
      <c r="DFR109" s="298"/>
      <c r="DFS109" s="298"/>
      <c r="DFT109" s="298"/>
      <c r="DFU109" s="298"/>
      <c r="DFV109" s="298"/>
      <c r="DFW109" s="298"/>
      <c r="DFX109" s="298"/>
      <c r="DFY109" s="298"/>
      <c r="DFZ109" s="298"/>
      <c r="DGA109" s="298"/>
      <c r="DGB109" s="298"/>
      <c r="DGC109" s="298"/>
      <c r="DGD109" s="298"/>
      <c r="DGE109" s="298"/>
      <c r="DGF109" s="298"/>
      <c r="DGG109" s="298"/>
      <c r="DGH109" s="298"/>
      <c r="DGI109" s="298"/>
      <c r="DGJ109" s="298"/>
      <c r="DGK109" s="298"/>
      <c r="DGL109" s="298"/>
      <c r="DGM109" s="298"/>
      <c r="DGN109" s="298"/>
      <c r="DGO109" s="298"/>
      <c r="DGP109" s="298"/>
      <c r="DGQ109" s="298"/>
      <c r="DGR109" s="298"/>
      <c r="DGS109" s="298"/>
      <c r="DGT109" s="298"/>
      <c r="DGU109" s="298"/>
      <c r="DGV109" s="298"/>
      <c r="DGW109" s="298"/>
      <c r="DGX109" s="298"/>
      <c r="DGY109" s="298"/>
      <c r="DGZ109" s="298"/>
      <c r="DHA109" s="298"/>
      <c r="DHB109" s="298"/>
      <c r="DHC109" s="298"/>
      <c r="DHD109" s="298"/>
      <c r="DHE109" s="298"/>
      <c r="DHF109" s="298"/>
      <c r="DHG109" s="298"/>
      <c r="DHH109" s="298"/>
      <c r="DHI109" s="298"/>
      <c r="DHJ109" s="298"/>
      <c r="DHK109" s="298"/>
      <c r="DHL109" s="298"/>
      <c r="DHM109" s="298"/>
      <c r="DHN109" s="298"/>
      <c r="DHO109" s="298"/>
      <c r="DHP109" s="298"/>
      <c r="DHQ109" s="298"/>
      <c r="DHR109" s="298"/>
      <c r="DHS109" s="298"/>
      <c r="DHT109" s="298"/>
      <c r="DHU109" s="298"/>
      <c r="DHV109" s="298"/>
      <c r="DHW109" s="298"/>
      <c r="DHX109" s="298"/>
      <c r="DHY109" s="298"/>
      <c r="DHZ109" s="298"/>
      <c r="DIA109" s="298"/>
      <c r="DIB109" s="298"/>
      <c r="DIC109" s="298"/>
      <c r="DID109" s="298"/>
      <c r="DIE109" s="298"/>
      <c r="DIF109" s="298"/>
      <c r="DIG109" s="298"/>
      <c r="DIH109" s="298"/>
      <c r="DII109" s="298"/>
      <c r="DIJ109" s="298"/>
      <c r="DIK109" s="298"/>
      <c r="DIL109" s="298"/>
      <c r="DIM109" s="298"/>
      <c r="DIN109" s="298"/>
      <c r="DIO109" s="298"/>
      <c r="DIP109" s="298"/>
      <c r="DIQ109" s="298"/>
      <c r="DIR109" s="298"/>
      <c r="DIS109" s="298"/>
      <c r="DIT109" s="298"/>
      <c r="DIU109" s="298"/>
      <c r="DIV109" s="298"/>
      <c r="DIW109" s="298"/>
      <c r="DIX109" s="298"/>
      <c r="DIY109" s="298"/>
      <c r="DIZ109" s="298"/>
      <c r="DJA109" s="298"/>
      <c r="DJB109" s="298"/>
      <c r="DJC109" s="298"/>
      <c r="DJD109" s="298"/>
      <c r="DJE109" s="298"/>
      <c r="DJF109" s="298"/>
      <c r="DJG109" s="298"/>
      <c r="DJH109" s="298"/>
      <c r="DJI109" s="298"/>
      <c r="DJJ109" s="298"/>
      <c r="DJK109" s="298"/>
      <c r="DJL109" s="298"/>
      <c r="DJM109" s="298"/>
      <c r="DJN109" s="298"/>
      <c r="DJO109" s="298"/>
      <c r="DJP109" s="298"/>
      <c r="DJQ109" s="298"/>
      <c r="DJR109" s="298"/>
      <c r="DJS109" s="298"/>
      <c r="DJT109" s="298"/>
      <c r="DJU109" s="298"/>
      <c r="DJV109" s="298"/>
      <c r="DJW109" s="298"/>
      <c r="DJX109" s="298"/>
      <c r="DJY109" s="298"/>
      <c r="DJZ109" s="298"/>
      <c r="DKA109" s="298"/>
      <c r="DKB109" s="298"/>
      <c r="DKC109" s="298"/>
      <c r="DKD109" s="298"/>
      <c r="DKE109" s="298"/>
      <c r="DKF109" s="298"/>
      <c r="DKG109" s="298"/>
      <c r="DKH109" s="298"/>
      <c r="DKI109" s="298"/>
      <c r="DKJ109" s="298"/>
      <c r="DKK109" s="298"/>
      <c r="DKL109" s="298"/>
      <c r="DKM109" s="298"/>
      <c r="DKN109" s="298"/>
      <c r="DKO109" s="298"/>
      <c r="DKP109" s="298"/>
      <c r="DKQ109" s="298"/>
      <c r="DKR109" s="298"/>
      <c r="DKS109" s="298"/>
      <c r="DKT109" s="298"/>
      <c r="DKU109" s="298"/>
      <c r="DKV109" s="298"/>
      <c r="DKW109" s="298"/>
      <c r="DKX109" s="298"/>
      <c r="DKY109" s="298"/>
      <c r="DKZ109" s="298"/>
      <c r="DLA109" s="298"/>
      <c r="DLB109" s="298"/>
      <c r="DLC109" s="298"/>
      <c r="DLD109" s="298"/>
      <c r="DLE109" s="298"/>
      <c r="DLF109" s="298"/>
      <c r="DLG109" s="298"/>
      <c r="DLH109" s="298"/>
      <c r="DLI109" s="298"/>
      <c r="DLJ109" s="298"/>
      <c r="DLK109" s="298"/>
      <c r="DLL109" s="298"/>
      <c r="DLM109" s="298"/>
      <c r="DLN109" s="298"/>
      <c r="DLO109" s="298"/>
      <c r="DLP109" s="298"/>
      <c r="DLQ109" s="298"/>
      <c r="DLR109" s="298"/>
      <c r="DLS109" s="298"/>
      <c r="DLT109" s="298"/>
      <c r="DLU109" s="298"/>
      <c r="DLV109" s="298"/>
      <c r="DLW109" s="298"/>
      <c r="DLX109" s="298"/>
      <c r="DLY109" s="298"/>
      <c r="DLZ109" s="298"/>
      <c r="DMA109" s="298"/>
      <c r="DMB109" s="298"/>
      <c r="DMC109" s="298"/>
      <c r="DMD109" s="298"/>
      <c r="DME109" s="298"/>
      <c r="DMF109" s="298"/>
      <c r="DMG109" s="298"/>
      <c r="DMH109" s="298"/>
      <c r="DMI109" s="298"/>
      <c r="DMJ109" s="298"/>
      <c r="DMK109" s="298"/>
      <c r="DML109" s="298"/>
      <c r="DMM109" s="298"/>
      <c r="DMN109" s="298"/>
      <c r="DMO109" s="298"/>
      <c r="DMP109" s="298"/>
      <c r="DMQ109" s="298"/>
      <c r="DMR109" s="298"/>
      <c r="DMS109" s="298"/>
      <c r="DMT109" s="298"/>
      <c r="DMU109" s="298"/>
      <c r="DMV109" s="298"/>
      <c r="DMW109" s="298"/>
      <c r="DMX109" s="298"/>
      <c r="DMY109" s="298"/>
      <c r="DMZ109" s="298"/>
      <c r="DNA109" s="298"/>
      <c r="DNB109" s="298"/>
      <c r="DNC109" s="298"/>
      <c r="DND109" s="298"/>
      <c r="DNE109" s="298"/>
      <c r="DNF109" s="298"/>
      <c r="DNG109" s="298"/>
      <c r="DNH109" s="298"/>
      <c r="DNI109" s="298"/>
      <c r="DNJ109" s="298"/>
      <c r="DNK109" s="298"/>
      <c r="DNL109" s="298"/>
      <c r="DNM109" s="298"/>
      <c r="DNN109" s="298"/>
      <c r="DNO109" s="298"/>
      <c r="DNP109" s="298"/>
      <c r="DNQ109" s="298"/>
      <c r="DNR109" s="298"/>
      <c r="DNS109" s="298"/>
      <c r="DNT109" s="298"/>
      <c r="DNU109" s="298"/>
      <c r="DNV109" s="298"/>
      <c r="DNW109" s="298"/>
      <c r="DNX109" s="298"/>
      <c r="DNY109" s="298"/>
      <c r="DNZ109" s="298"/>
      <c r="DOA109" s="298"/>
      <c r="DOB109" s="298"/>
      <c r="DOC109" s="298"/>
      <c r="DOD109" s="298"/>
      <c r="DOE109" s="298"/>
      <c r="DOF109" s="298"/>
      <c r="DOG109" s="298"/>
      <c r="DOH109" s="298"/>
      <c r="DOI109" s="298"/>
      <c r="DOJ109" s="298"/>
      <c r="DOK109" s="298"/>
      <c r="DOL109" s="298"/>
      <c r="DOM109" s="298"/>
      <c r="DON109" s="298"/>
      <c r="DOO109" s="298"/>
      <c r="DOP109" s="298"/>
      <c r="DOQ109" s="298"/>
      <c r="DOR109" s="298"/>
      <c r="DOS109" s="298"/>
      <c r="DOT109" s="298"/>
      <c r="DOU109" s="298"/>
      <c r="DOV109" s="298"/>
      <c r="DOW109" s="298"/>
      <c r="DOX109" s="298"/>
      <c r="DOY109" s="298"/>
      <c r="DOZ109" s="298"/>
      <c r="DPA109" s="298"/>
      <c r="DPB109" s="298"/>
      <c r="DPC109" s="298"/>
      <c r="DPD109" s="298"/>
      <c r="DPE109" s="298"/>
      <c r="DPF109" s="298"/>
      <c r="DPG109" s="298"/>
      <c r="DPH109" s="298"/>
      <c r="DPI109" s="298"/>
      <c r="DPJ109" s="298"/>
      <c r="DPK109" s="298"/>
      <c r="DPL109" s="298"/>
      <c r="DPM109" s="298"/>
      <c r="DPN109" s="298"/>
      <c r="DPO109" s="298"/>
      <c r="DPP109" s="298"/>
      <c r="DPQ109" s="298"/>
      <c r="DPR109" s="298"/>
      <c r="DPS109" s="298"/>
      <c r="DPT109" s="298"/>
      <c r="DPU109" s="298"/>
      <c r="DPV109" s="298"/>
      <c r="DPW109" s="298"/>
      <c r="DPX109" s="298"/>
      <c r="DPY109" s="298"/>
      <c r="DPZ109" s="298"/>
      <c r="DQA109" s="298"/>
      <c r="DQB109" s="298"/>
      <c r="DQC109" s="298"/>
      <c r="DQD109" s="298"/>
      <c r="DQE109" s="298"/>
      <c r="DQF109" s="298"/>
      <c r="DQG109" s="298"/>
      <c r="DQH109" s="298"/>
      <c r="DQI109" s="298"/>
      <c r="DQJ109" s="298"/>
      <c r="DQK109" s="298"/>
      <c r="DQL109" s="298"/>
      <c r="DQM109" s="298"/>
      <c r="DQN109" s="298"/>
      <c r="DQO109" s="298"/>
      <c r="DQP109" s="298"/>
      <c r="DQQ109" s="298"/>
      <c r="DQR109" s="298"/>
      <c r="DQS109" s="298"/>
      <c r="DQT109" s="298"/>
      <c r="DQU109" s="298"/>
      <c r="DQV109" s="298"/>
      <c r="DQW109" s="298"/>
      <c r="DQX109" s="298"/>
      <c r="DQY109" s="298"/>
      <c r="DQZ109" s="298"/>
      <c r="DRA109" s="298"/>
      <c r="DRB109" s="298"/>
      <c r="DRC109" s="298"/>
      <c r="DRD109" s="298"/>
      <c r="DRE109" s="298"/>
      <c r="DRF109" s="298"/>
      <c r="DRG109" s="298"/>
      <c r="DRH109" s="298"/>
      <c r="DRI109" s="298"/>
      <c r="DRJ109" s="298"/>
      <c r="DRK109" s="298"/>
      <c r="DRL109" s="298"/>
      <c r="DRM109" s="298"/>
      <c r="DRN109" s="298"/>
      <c r="DRO109" s="298"/>
      <c r="DRP109" s="298"/>
      <c r="DRQ109" s="298"/>
      <c r="DRR109" s="298"/>
      <c r="DRS109" s="298"/>
      <c r="DRT109" s="298"/>
      <c r="DRU109" s="298"/>
      <c r="DRV109" s="298"/>
      <c r="DRW109" s="298"/>
      <c r="DRX109" s="298"/>
      <c r="DRY109" s="298"/>
      <c r="DRZ109" s="298"/>
      <c r="DSA109" s="298"/>
      <c r="DSB109" s="298"/>
      <c r="DSC109" s="298"/>
      <c r="DSD109" s="298"/>
      <c r="DSE109" s="298"/>
      <c r="DSF109" s="298"/>
      <c r="DSG109" s="298"/>
      <c r="DSH109" s="298"/>
      <c r="DSI109" s="298"/>
      <c r="DSJ109" s="298"/>
      <c r="DSK109" s="298"/>
      <c r="DSL109" s="298"/>
      <c r="DSM109" s="298"/>
      <c r="DSN109" s="298"/>
      <c r="DSO109" s="298"/>
      <c r="DSP109" s="298"/>
      <c r="DSQ109" s="298"/>
      <c r="DSR109" s="298"/>
      <c r="DSS109" s="298"/>
      <c r="DST109" s="298"/>
      <c r="DSU109" s="298"/>
      <c r="DSV109" s="298"/>
      <c r="DSW109" s="298"/>
      <c r="DSX109" s="298"/>
      <c r="DSY109" s="298"/>
      <c r="DSZ109" s="298"/>
      <c r="DTA109" s="298"/>
      <c r="DTB109" s="298"/>
      <c r="DTC109" s="298"/>
      <c r="DTD109" s="298"/>
      <c r="DTE109" s="298"/>
      <c r="DTF109" s="298"/>
      <c r="DTG109" s="298"/>
      <c r="DTH109" s="298"/>
      <c r="DTI109" s="298"/>
      <c r="DTJ109" s="298"/>
      <c r="DTK109" s="298"/>
      <c r="DTL109" s="298"/>
      <c r="DTM109" s="298"/>
      <c r="DTN109" s="298"/>
      <c r="DTO109" s="298"/>
      <c r="DTP109" s="298"/>
      <c r="DTQ109" s="298"/>
      <c r="DTR109" s="298"/>
      <c r="DTS109" s="298"/>
      <c r="DTT109" s="298"/>
      <c r="DTU109" s="298"/>
      <c r="DTV109" s="298"/>
      <c r="DTW109" s="298"/>
      <c r="DTX109" s="298"/>
      <c r="DTY109" s="298"/>
      <c r="DTZ109" s="298"/>
      <c r="DUA109" s="298"/>
      <c r="DUB109" s="298"/>
      <c r="DUC109" s="298"/>
      <c r="DUD109" s="298"/>
      <c r="DUE109" s="298"/>
      <c r="DUF109" s="298"/>
      <c r="DUG109" s="298"/>
      <c r="DUH109" s="298"/>
      <c r="DUI109" s="298"/>
      <c r="DUJ109" s="298"/>
      <c r="DUK109" s="298"/>
      <c r="DUL109" s="298"/>
      <c r="DUM109" s="298"/>
      <c r="DUN109" s="298"/>
      <c r="DUO109" s="298"/>
      <c r="DUP109" s="298"/>
      <c r="DUQ109" s="298"/>
      <c r="DUR109" s="298"/>
      <c r="DUS109" s="298"/>
      <c r="DUT109" s="298"/>
      <c r="DUU109" s="298"/>
      <c r="DUV109" s="298"/>
      <c r="DUW109" s="298"/>
      <c r="DUX109" s="298"/>
      <c r="DUY109" s="298"/>
      <c r="DUZ109" s="298"/>
      <c r="DVA109" s="298"/>
      <c r="DVB109" s="298"/>
      <c r="DVC109" s="298"/>
      <c r="DVD109" s="298"/>
      <c r="DVE109" s="298"/>
      <c r="DVF109" s="298"/>
      <c r="DVG109" s="298"/>
      <c r="DVH109" s="298"/>
      <c r="DVI109" s="298"/>
      <c r="DVJ109" s="298"/>
      <c r="DVK109" s="298"/>
      <c r="DVL109" s="298"/>
      <c r="DVM109" s="298"/>
      <c r="DVN109" s="298"/>
      <c r="DVO109" s="298"/>
      <c r="DVP109" s="298"/>
      <c r="DVQ109" s="298"/>
      <c r="DVR109" s="298"/>
      <c r="DVS109" s="298"/>
      <c r="DVT109" s="298"/>
      <c r="DVU109" s="298"/>
      <c r="DVV109" s="298"/>
      <c r="DVW109" s="298"/>
      <c r="DVX109" s="298"/>
      <c r="DVY109" s="298"/>
      <c r="DVZ109" s="298"/>
      <c r="DWA109" s="298"/>
      <c r="DWB109" s="298"/>
      <c r="DWC109" s="298"/>
      <c r="DWD109" s="298"/>
      <c r="DWE109" s="298"/>
      <c r="DWF109" s="298"/>
      <c r="DWG109" s="298"/>
      <c r="DWH109" s="298"/>
      <c r="DWI109" s="298"/>
      <c r="DWJ109" s="298"/>
      <c r="DWK109" s="298"/>
      <c r="DWL109" s="298"/>
      <c r="DWM109" s="298"/>
      <c r="DWN109" s="298"/>
      <c r="DWO109" s="298"/>
      <c r="DWP109" s="298"/>
      <c r="DWQ109" s="298"/>
      <c r="DWR109" s="298"/>
      <c r="DWS109" s="298"/>
      <c r="DWT109" s="298"/>
      <c r="DWU109" s="298"/>
      <c r="DWV109" s="298"/>
      <c r="DWW109" s="298"/>
      <c r="DWX109" s="298"/>
      <c r="DWY109" s="298"/>
      <c r="DWZ109" s="298"/>
      <c r="DXA109" s="298"/>
      <c r="DXB109" s="298"/>
      <c r="DXC109" s="298"/>
      <c r="DXD109" s="298"/>
      <c r="DXE109" s="298"/>
      <c r="DXF109" s="298"/>
      <c r="DXG109" s="298"/>
      <c r="DXH109" s="298"/>
      <c r="DXI109" s="298"/>
      <c r="DXJ109" s="298"/>
      <c r="DXK109" s="298"/>
      <c r="DXL109" s="298"/>
      <c r="DXM109" s="298"/>
      <c r="DXN109" s="298"/>
      <c r="DXO109" s="298"/>
      <c r="DXP109" s="298"/>
      <c r="DXQ109" s="298"/>
      <c r="DXR109" s="298"/>
      <c r="DXS109" s="298"/>
      <c r="DXT109" s="298"/>
      <c r="DXU109" s="298"/>
      <c r="DXV109" s="298"/>
      <c r="DXW109" s="298"/>
      <c r="DXX109" s="298"/>
      <c r="DXY109" s="298"/>
      <c r="DXZ109" s="298"/>
      <c r="DYA109" s="298"/>
      <c r="DYB109" s="298"/>
      <c r="DYC109" s="298"/>
      <c r="DYD109" s="298"/>
      <c r="DYE109" s="298"/>
      <c r="DYF109" s="298"/>
      <c r="DYG109" s="298"/>
      <c r="DYH109" s="298"/>
      <c r="DYI109" s="298"/>
      <c r="DYJ109" s="298"/>
      <c r="DYK109" s="298"/>
      <c r="DYL109" s="298"/>
      <c r="DYM109" s="298"/>
      <c r="DYN109" s="298"/>
      <c r="DYO109" s="298"/>
      <c r="DYP109" s="298"/>
      <c r="DYQ109" s="298"/>
      <c r="DYR109" s="298"/>
      <c r="DYS109" s="298"/>
      <c r="DYT109" s="298"/>
      <c r="DYU109" s="298"/>
      <c r="DYV109" s="298"/>
      <c r="DYW109" s="298"/>
      <c r="DYX109" s="298"/>
      <c r="DYY109" s="298"/>
      <c r="DYZ109" s="298"/>
      <c r="DZA109" s="298"/>
      <c r="DZB109" s="298"/>
      <c r="DZC109" s="298"/>
      <c r="DZD109" s="298"/>
      <c r="DZE109" s="298"/>
      <c r="DZF109" s="298"/>
      <c r="DZG109" s="298"/>
      <c r="DZH109" s="298"/>
      <c r="DZI109" s="298"/>
      <c r="DZJ109" s="298"/>
      <c r="DZK109" s="298"/>
      <c r="DZL109" s="298"/>
      <c r="DZM109" s="298"/>
      <c r="DZN109" s="298"/>
      <c r="DZO109" s="298"/>
      <c r="DZP109" s="298"/>
      <c r="DZQ109" s="298"/>
      <c r="DZR109" s="298"/>
      <c r="DZS109" s="298"/>
      <c r="DZT109" s="298"/>
      <c r="DZU109" s="298"/>
      <c r="DZV109" s="298"/>
      <c r="DZW109" s="298"/>
      <c r="DZX109" s="298"/>
      <c r="DZY109" s="298"/>
      <c r="DZZ109" s="298"/>
      <c r="EAA109" s="298"/>
      <c r="EAB109" s="298"/>
      <c r="EAC109" s="298"/>
      <c r="EAD109" s="298"/>
      <c r="EAE109" s="298"/>
      <c r="EAF109" s="298"/>
      <c r="EAG109" s="298"/>
      <c r="EAH109" s="298"/>
      <c r="EAI109" s="298"/>
      <c r="EAJ109" s="298"/>
      <c r="EAK109" s="298"/>
      <c r="EAL109" s="298"/>
      <c r="EAM109" s="298"/>
      <c r="EAN109" s="298"/>
      <c r="EAO109" s="298"/>
      <c r="EAP109" s="298"/>
      <c r="EAQ109" s="298"/>
      <c r="EAR109" s="298"/>
      <c r="EAS109" s="298"/>
      <c r="EAT109" s="298"/>
      <c r="EAU109" s="298"/>
      <c r="EAV109" s="298"/>
      <c r="EAW109" s="298"/>
      <c r="EAX109" s="298"/>
      <c r="EAY109" s="298"/>
      <c r="EAZ109" s="298"/>
      <c r="EBA109" s="298"/>
      <c r="EBB109" s="298"/>
      <c r="EBC109" s="298"/>
      <c r="EBD109" s="298"/>
      <c r="EBE109" s="298"/>
      <c r="EBF109" s="298"/>
      <c r="EBG109" s="298"/>
      <c r="EBH109" s="298"/>
      <c r="EBI109" s="298"/>
      <c r="EBJ109" s="298"/>
      <c r="EBK109" s="298"/>
      <c r="EBL109" s="298"/>
      <c r="EBM109" s="298"/>
      <c r="EBN109" s="298"/>
      <c r="EBO109" s="298"/>
      <c r="EBP109" s="298"/>
      <c r="EBQ109" s="298"/>
      <c r="EBR109" s="298"/>
      <c r="EBS109" s="298"/>
      <c r="EBT109" s="298"/>
      <c r="EBU109" s="298"/>
      <c r="EBV109" s="298"/>
      <c r="EBW109" s="298"/>
      <c r="EBX109" s="298"/>
      <c r="EBY109" s="298"/>
      <c r="EBZ109" s="298"/>
      <c r="ECA109" s="298"/>
      <c r="ECB109" s="298"/>
      <c r="ECC109" s="298"/>
      <c r="ECD109" s="298"/>
      <c r="ECE109" s="298"/>
      <c r="ECF109" s="298"/>
      <c r="ECG109" s="298"/>
      <c r="ECH109" s="298"/>
      <c r="ECI109" s="298"/>
      <c r="ECJ109" s="298"/>
      <c r="ECK109" s="298"/>
      <c r="ECL109" s="298"/>
      <c r="ECM109" s="298"/>
      <c r="ECN109" s="298"/>
      <c r="ECO109" s="298"/>
      <c r="ECP109" s="298"/>
      <c r="ECQ109" s="298"/>
      <c r="ECR109" s="298"/>
      <c r="ECS109" s="298"/>
      <c r="ECT109" s="298"/>
      <c r="ECU109" s="298"/>
      <c r="ECV109" s="298"/>
      <c r="ECW109" s="298"/>
      <c r="ECX109" s="298"/>
      <c r="ECY109" s="298"/>
      <c r="ECZ109" s="298"/>
      <c r="EDA109" s="298"/>
      <c r="EDB109" s="298"/>
      <c r="EDC109" s="298"/>
      <c r="EDD109" s="298"/>
      <c r="EDE109" s="298"/>
      <c r="EDF109" s="298"/>
      <c r="EDG109" s="298"/>
      <c r="EDH109" s="298"/>
      <c r="EDI109" s="298"/>
      <c r="EDJ109" s="298"/>
      <c r="EDK109" s="298"/>
      <c r="EDL109" s="298"/>
      <c r="EDM109" s="298"/>
      <c r="EDN109" s="298"/>
      <c r="EDO109" s="298"/>
      <c r="EDP109" s="298"/>
      <c r="EDQ109" s="298"/>
      <c r="EDR109" s="298"/>
      <c r="EDS109" s="298"/>
      <c r="EDT109" s="298"/>
      <c r="EDU109" s="298"/>
      <c r="EDV109" s="298"/>
      <c r="EDW109" s="298"/>
      <c r="EDX109" s="298"/>
      <c r="EDY109" s="298"/>
      <c r="EDZ109" s="298"/>
      <c r="EEA109" s="298"/>
      <c r="EEB109" s="298"/>
      <c r="EEC109" s="298"/>
      <c r="EED109" s="298"/>
      <c r="EEE109" s="298"/>
      <c r="EEF109" s="298"/>
      <c r="EEG109" s="298"/>
      <c r="EEH109" s="298"/>
      <c r="EEI109" s="298"/>
      <c r="EEJ109" s="298"/>
      <c r="EEK109" s="298"/>
      <c r="EEL109" s="298"/>
      <c r="EEM109" s="298"/>
      <c r="EEN109" s="298"/>
      <c r="EEO109" s="298"/>
      <c r="EEP109" s="298"/>
      <c r="EEQ109" s="298"/>
      <c r="EER109" s="298"/>
      <c r="EES109" s="298"/>
      <c r="EET109" s="298"/>
      <c r="EEU109" s="298"/>
      <c r="EEV109" s="298"/>
      <c r="EEW109" s="298"/>
      <c r="EEX109" s="298"/>
      <c r="EEY109" s="298"/>
      <c r="EEZ109" s="298"/>
      <c r="EFA109" s="298"/>
      <c r="EFB109" s="298"/>
      <c r="EFC109" s="298"/>
      <c r="EFD109" s="298"/>
      <c r="EFE109" s="298"/>
      <c r="EFF109" s="298"/>
      <c r="EFG109" s="298"/>
      <c r="EFH109" s="298"/>
      <c r="EFI109" s="298"/>
      <c r="EFJ109" s="298"/>
      <c r="EFK109" s="298"/>
      <c r="EFL109" s="298"/>
      <c r="EFM109" s="298"/>
      <c r="EFN109" s="298"/>
      <c r="EFO109" s="298"/>
      <c r="EFP109" s="298"/>
      <c r="EFQ109" s="298"/>
      <c r="EFR109" s="298"/>
      <c r="EFS109" s="298"/>
      <c r="EFT109" s="298"/>
      <c r="EFU109" s="298"/>
      <c r="EFV109" s="298"/>
      <c r="EFW109" s="298"/>
      <c r="EFX109" s="298"/>
      <c r="EFY109" s="298"/>
      <c r="EFZ109" s="298"/>
      <c r="EGA109" s="298"/>
      <c r="EGB109" s="298"/>
      <c r="EGC109" s="298"/>
      <c r="EGD109" s="298"/>
      <c r="EGE109" s="298"/>
      <c r="EGF109" s="298"/>
      <c r="EGG109" s="298"/>
      <c r="EGH109" s="298"/>
      <c r="EGI109" s="298"/>
      <c r="EGJ109" s="298"/>
      <c r="EGK109" s="298"/>
      <c r="EGL109" s="298"/>
      <c r="EGM109" s="298"/>
      <c r="EGN109" s="298"/>
      <c r="EGO109" s="298"/>
      <c r="EGP109" s="298"/>
      <c r="EGQ109" s="298"/>
      <c r="EGR109" s="298"/>
      <c r="EGS109" s="298"/>
      <c r="EGT109" s="298"/>
      <c r="EGU109" s="298"/>
      <c r="EGV109" s="298"/>
      <c r="EGW109" s="298"/>
      <c r="EGX109" s="298"/>
      <c r="EGY109" s="298"/>
      <c r="EGZ109" s="298"/>
      <c r="EHA109" s="298"/>
      <c r="EHB109" s="298"/>
      <c r="EHC109" s="298"/>
      <c r="EHD109" s="298"/>
      <c r="EHE109" s="298"/>
      <c r="EHF109" s="298"/>
      <c r="EHG109" s="298"/>
      <c r="EHH109" s="298"/>
      <c r="EHI109" s="298"/>
      <c r="EHJ109" s="298"/>
      <c r="EHK109" s="298"/>
      <c r="EHL109" s="298"/>
      <c r="EHM109" s="298"/>
      <c r="EHN109" s="298"/>
      <c r="EHO109" s="298"/>
      <c r="EHP109" s="298"/>
      <c r="EHQ109" s="298"/>
      <c r="EHR109" s="298"/>
      <c r="EHS109" s="298"/>
      <c r="EHT109" s="298"/>
      <c r="EHU109" s="298"/>
      <c r="EHV109" s="298"/>
      <c r="EHW109" s="298"/>
      <c r="EHX109" s="298"/>
      <c r="EHY109" s="298"/>
      <c r="EHZ109" s="298"/>
      <c r="EIA109" s="298"/>
      <c r="EIB109" s="298"/>
      <c r="EIC109" s="298"/>
      <c r="EID109" s="298"/>
      <c r="EIE109" s="298"/>
      <c r="EIF109" s="298"/>
      <c r="EIG109" s="298"/>
      <c r="EIH109" s="298"/>
      <c r="EII109" s="298"/>
      <c r="EIJ109" s="298"/>
      <c r="EIK109" s="298"/>
      <c r="EIL109" s="298"/>
      <c r="EIM109" s="298"/>
      <c r="EIN109" s="298"/>
      <c r="EIO109" s="298"/>
      <c r="EIP109" s="298"/>
      <c r="EIQ109" s="298"/>
      <c r="EIR109" s="298"/>
      <c r="EIS109" s="298"/>
      <c r="EIT109" s="298"/>
      <c r="EIU109" s="298"/>
      <c r="EIV109" s="298"/>
      <c r="EIW109" s="298"/>
      <c r="EIX109" s="298"/>
      <c r="EIY109" s="298"/>
      <c r="EIZ109" s="298"/>
      <c r="EJA109" s="298"/>
      <c r="EJB109" s="298"/>
      <c r="EJC109" s="298"/>
      <c r="EJD109" s="298"/>
      <c r="EJE109" s="298"/>
      <c r="EJF109" s="298"/>
      <c r="EJG109" s="298"/>
      <c r="EJH109" s="298"/>
      <c r="EJI109" s="298"/>
      <c r="EJJ109" s="298"/>
      <c r="EJK109" s="298"/>
      <c r="EJL109" s="298"/>
      <c r="EJM109" s="298"/>
      <c r="EJN109" s="298"/>
      <c r="EJO109" s="298"/>
      <c r="EJP109" s="298"/>
      <c r="EJQ109" s="298"/>
      <c r="EJR109" s="298"/>
      <c r="EJS109" s="298"/>
      <c r="EJT109" s="298"/>
      <c r="EJU109" s="298"/>
      <c r="EJV109" s="298"/>
      <c r="EJW109" s="298"/>
      <c r="EJX109" s="298"/>
      <c r="EJY109" s="298"/>
      <c r="EJZ109" s="298"/>
      <c r="EKA109" s="298"/>
      <c r="EKB109" s="298"/>
      <c r="EKC109" s="298"/>
      <c r="EKD109" s="298"/>
      <c r="EKE109" s="298"/>
      <c r="EKF109" s="298"/>
      <c r="EKG109" s="298"/>
      <c r="EKH109" s="298"/>
      <c r="EKI109" s="298"/>
      <c r="EKJ109" s="298"/>
      <c r="EKK109" s="298"/>
      <c r="EKL109" s="298"/>
      <c r="EKM109" s="298"/>
      <c r="EKN109" s="298"/>
      <c r="EKO109" s="298"/>
      <c r="EKP109" s="298"/>
      <c r="EKQ109" s="298"/>
      <c r="EKR109" s="298"/>
      <c r="EKS109" s="298"/>
      <c r="EKT109" s="298"/>
      <c r="EKU109" s="298"/>
      <c r="EKV109" s="298"/>
      <c r="EKW109" s="298"/>
      <c r="EKX109" s="298"/>
      <c r="EKY109" s="298"/>
      <c r="EKZ109" s="298"/>
      <c r="ELA109" s="298"/>
      <c r="ELB109" s="298"/>
      <c r="ELC109" s="298"/>
      <c r="ELD109" s="298"/>
      <c r="ELE109" s="298"/>
      <c r="ELF109" s="298"/>
      <c r="ELG109" s="298"/>
      <c r="ELH109" s="298"/>
      <c r="ELI109" s="298"/>
      <c r="ELJ109" s="298"/>
      <c r="ELK109" s="298"/>
      <c r="ELL109" s="298"/>
      <c r="ELM109" s="298"/>
      <c r="ELN109" s="298"/>
      <c r="ELO109" s="298"/>
      <c r="ELP109" s="298"/>
      <c r="ELQ109" s="298"/>
      <c r="ELR109" s="298"/>
      <c r="ELS109" s="298"/>
      <c r="ELT109" s="298"/>
      <c r="ELU109" s="298"/>
      <c r="ELV109" s="298"/>
      <c r="ELW109" s="298"/>
      <c r="ELX109" s="298"/>
      <c r="ELY109" s="298"/>
      <c r="ELZ109" s="298"/>
      <c r="EMA109" s="298"/>
      <c r="EMB109" s="298"/>
      <c r="EMC109" s="298"/>
      <c r="EMD109" s="298"/>
      <c r="EME109" s="298"/>
      <c r="EMF109" s="298"/>
      <c r="EMG109" s="298"/>
      <c r="EMH109" s="298"/>
      <c r="EMI109" s="298"/>
      <c r="EMJ109" s="298"/>
      <c r="EMK109" s="298"/>
      <c r="EML109" s="298"/>
      <c r="EMM109" s="298"/>
      <c r="EMN109" s="298"/>
      <c r="EMO109" s="298"/>
      <c r="EMP109" s="298"/>
      <c r="EMQ109" s="298"/>
      <c r="EMR109" s="298"/>
      <c r="EMS109" s="298"/>
      <c r="EMT109" s="298"/>
      <c r="EMU109" s="298"/>
      <c r="EMV109" s="298"/>
      <c r="EMW109" s="298"/>
      <c r="EMX109" s="298"/>
      <c r="EMY109" s="298"/>
      <c r="EMZ109" s="298"/>
      <c r="ENA109" s="298"/>
      <c r="ENB109" s="298"/>
      <c r="ENC109" s="298"/>
      <c r="END109" s="298"/>
      <c r="ENE109" s="298"/>
      <c r="ENF109" s="298"/>
      <c r="ENG109" s="298"/>
      <c r="ENH109" s="298"/>
      <c r="ENI109" s="298"/>
      <c r="ENJ109" s="298"/>
      <c r="ENK109" s="298"/>
      <c r="ENL109" s="298"/>
      <c r="ENM109" s="298"/>
      <c r="ENN109" s="298"/>
      <c r="ENO109" s="298"/>
      <c r="ENP109" s="298"/>
      <c r="ENQ109" s="298"/>
      <c r="ENR109" s="298"/>
      <c r="ENS109" s="298"/>
      <c r="ENT109" s="298"/>
      <c r="ENU109" s="298"/>
      <c r="ENV109" s="298"/>
      <c r="ENW109" s="298"/>
      <c r="ENX109" s="298"/>
      <c r="ENY109" s="298"/>
      <c r="ENZ109" s="298"/>
      <c r="EOA109" s="298"/>
      <c r="EOB109" s="298"/>
      <c r="EOC109" s="298"/>
      <c r="EOD109" s="298"/>
      <c r="EOE109" s="298"/>
      <c r="EOF109" s="298"/>
      <c r="EOG109" s="298"/>
      <c r="EOH109" s="298"/>
      <c r="EOI109" s="298"/>
      <c r="EOJ109" s="298"/>
      <c r="EOK109" s="298"/>
      <c r="EOL109" s="298"/>
      <c r="EOM109" s="298"/>
      <c r="EON109" s="298"/>
      <c r="EOO109" s="298"/>
      <c r="EOP109" s="298"/>
      <c r="EOQ109" s="298"/>
      <c r="EOR109" s="298"/>
      <c r="EOS109" s="298"/>
      <c r="EOT109" s="298"/>
      <c r="EOU109" s="298"/>
      <c r="EOV109" s="298"/>
      <c r="EOW109" s="298"/>
      <c r="EOX109" s="298"/>
      <c r="EOY109" s="298"/>
      <c r="EOZ109" s="298"/>
      <c r="EPA109" s="298"/>
      <c r="EPB109" s="298"/>
      <c r="EPC109" s="298"/>
      <c r="EPD109" s="298"/>
      <c r="EPE109" s="298"/>
      <c r="EPF109" s="298"/>
      <c r="EPG109" s="298"/>
      <c r="EPH109" s="298"/>
      <c r="EPI109" s="298"/>
      <c r="EPJ109" s="298"/>
      <c r="EPK109" s="298"/>
      <c r="EPL109" s="298"/>
      <c r="EPM109" s="298"/>
      <c r="EPN109" s="298"/>
      <c r="EPO109" s="298"/>
      <c r="EPP109" s="298"/>
      <c r="EPQ109" s="298"/>
      <c r="EPR109" s="298"/>
      <c r="EPS109" s="298"/>
      <c r="EPT109" s="298"/>
      <c r="EPU109" s="298"/>
      <c r="EPV109" s="298"/>
      <c r="EPW109" s="298"/>
      <c r="EPX109" s="298"/>
      <c r="EPY109" s="298"/>
      <c r="EPZ109" s="298"/>
      <c r="EQA109" s="298"/>
      <c r="EQB109" s="298"/>
      <c r="EQC109" s="298"/>
      <c r="EQD109" s="298"/>
      <c r="EQE109" s="298"/>
      <c r="EQF109" s="298"/>
      <c r="EQG109" s="298"/>
      <c r="EQH109" s="298"/>
      <c r="EQI109" s="298"/>
      <c r="EQJ109" s="298"/>
      <c r="EQK109" s="298"/>
      <c r="EQL109" s="298"/>
      <c r="EQM109" s="298"/>
      <c r="EQN109" s="298"/>
      <c r="EQO109" s="298"/>
      <c r="EQP109" s="298"/>
      <c r="EQQ109" s="298"/>
      <c r="EQR109" s="298"/>
      <c r="EQS109" s="298"/>
      <c r="EQT109" s="298"/>
      <c r="EQU109" s="298"/>
      <c r="EQV109" s="298"/>
      <c r="EQW109" s="298"/>
      <c r="EQX109" s="298"/>
      <c r="EQY109" s="298"/>
      <c r="EQZ109" s="298"/>
      <c r="ERA109" s="298"/>
      <c r="ERB109" s="298"/>
      <c r="ERC109" s="298"/>
      <c r="ERD109" s="298"/>
      <c r="ERE109" s="298"/>
      <c r="ERF109" s="298"/>
      <c r="ERG109" s="298"/>
      <c r="ERH109" s="298"/>
      <c r="ERI109" s="298"/>
      <c r="ERJ109" s="298"/>
      <c r="ERK109" s="298"/>
      <c r="ERL109" s="298"/>
      <c r="ERM109" s="298"/>
      <c r="ERN109" s="298"/>
      <c r="ERO109" s="298"/>
      <c r="ERP109" s="298"/>
      <c r="ERQ109" s="298"/>
      <c r="ERR109" s="298"/>
      <c r="ERS109" s="298"/>
      <c r="ERT109" s="298"/>
      <c r="ERU109" s="298"/>
      <c r="ERV109" s="298"/>
      <c r="ERW109" s="298"/>
      <c r="ERX109" s="298"/>
      <c r="ERY109" s="298"/>
      <c r="ERZ109" s="298"/>
      <c r="ESA109" s="298"/>
      <c r="ESB109" s="298"/>
      <c r="ESC109" s="298"/>
      <c r="ESD109" s="298"/>
      <c r="ESE109" s="298"/>
      <c r="ESF109" s="298"/>
      <c r="ESG109" s="298"/>
      <c r="ESH109" s="298"/>
      <c r="ESI109" s="298"/>
      <c r="ESJ109" s="298"/>
      <c r="ESK109" s="298"/>
      <c r="ESL109" s="298"/>
      <c r="ESM109" s="298"/>
      <c r="ESN109" s="298"/>
      <c r="ESO109" s="298"/>
      <c r="ESP109" s="298"/>
      <c r="ESQ109" s="298"/>
      <c r="ESR109" s="298"/>
      <c r="ESS109" s="298"/>
      <c r="EST109" s="298"/>
      <c r="ESU109" s="298"/>
      <c r="ESV109" s="298"/>
      <c r="ESW109" s="298"/>
      <c r="ESX109" s="298"/>
      <c r="ESY109" s="298"/>
      <c r="ESZ109" s="298"/>
      <c r="ETA109" s="298"/>
      <c r="ETB109" s="298"/>
      <c r="ETC109" s="298"/>
      <c r="ETD109" s="298"/>
      <c r="ETE109" s="298"/>
      <c r="ETF109" s="298"/>
      <c r="ETG109" s="298"/>
      <c r="ETH109" s="298"/>
      <c r="ETI109" s="298"/>
      <c r="ETJ109" s="298"/>
      <c r="ETK109" s="298"/>
      <c r="ETL109" s="298"/>
      <c r="ETM109" s="298"/>
      <c r="ETN109" s="298"/>
      <c r="ETO109" s="298"/>
      <c r="ETP109" s="298"/>
      <c r="ETQ109" s="298"/>
      <c r="ETR109" s="298"/>
      <c r="ETS109" s="298"/>
      <c r="ETT109" s="298"/>
      <c r="ETU109" s="298"/>
      <c r="ETV109" s="298"/>
      <c r="ETW109" s="298"/>
      <c r="ETX109" s="298"/>
      <c r="ETY109" s="298"/>
      <c r="ETZ109" s="298"/>
      <c r="EUA109" s="298"/>
      <c r="EUB109" s="298"/>
      <c r="EUC109" s="298"/>
      <c r="EUD109" s="298"/>
      <c r="EUE109" s="298"/>
      <c r="EUF109" s="298"/>
      <c r="EUG109" s="298"/>
      <c r="EUH109" s="298"/>
      <c r="EUI109" s="298"/>
      <c r="EUJ109" s="298"/>
      <c r="EUK109" s="298"/>
      <c r="EUL109" s="298"/>
      <c r="EUM109" s="298"/>
      <c r="EUN109" s="298"/>
      <c r="EUO109" s="298"/>
      <c r="EUP109" s="298"/>
      <c r="EUQ109" s="298"/>
      <c r="EUR109" s="298"/>
      <c r="EUS109" s="298"/>
      <c r="EUT109" s="298"/>
      <c r="EUU109" s="298"/>
      <c r="EUV109" s="298"/>
      <c r="EUW109" s="298"/>
      <c r="EUX109" s="298"/>
      <c r="EUY109" s="298"/>
      <c r="EUZ109" s="298"/>
      <c r="EVA109" s="298"/>
      <c r="EVB109" s="298"/>
      <c r="EVC109" s="298"/>
      <c r="EVD109" s="298"/>
      <c r="EVE109" s="298"/>
      <c r="EVF109" s="298"/>
      <c r="EVG109" s="298"/>
      <c r="EVH109" s="298"/>
      <c r="EVI109" s="298"/>
      <c r="EVJ109" s="298"/>
      <c r="EVK109" s="298"/>
      <c r="EVL109" s="298"/>
      <c r="EVM109" s="298"/>
      <c r="EVN109" s="298"/>
      <c r="EVO109" s="298"/>
      <c r="EVP109" s="298"/>
      <c r="EVQ109" s="298"/>
      <c r="EVR109" s="298"/>
      <c r="EVS109" s="298"/>
      <c r="EVT109" s="298"/>
      <c r="EVU109" s="298"/>
      <c r="EVV109" s="298"/>
      <c r="EVW109" s="298"/>
      <c r="EVX109" s="298"/>
      <c r="EVY109" s="298"/>
      <c r="EVZ109" s="298"/>
      <c r="EWA109" s="298"/>
      <c r="EWB109" s="298"/>
      <c r="EWC109" s="298"/>
      <c r="EWD109" s="298"/>
      <c r="EWE109" s="298"/>
      <c r="EWF109" s="298"/>
      <c r="EWG109" s="298"/>
      <c r="EWH109" s="298"/>
      <c r="EWI109" s="298"/>
      <c r="EWJ109" s="298"/>
      <c r="EWK109" s="298"/>
      <c r="EWL109" s="298"/>
      <c r="EWM109" s="298"/>
      <c r="EWN109" s="298"/>
      <c r="EWO109" s="298"/>
      <c r="EWP109" s="298"/>
      <c r="EWQ109" s="298"/>
      <c r="EWR109" s="298"/>
      <c r="EWS109" s="298"/>
      <c r="EWT109" s="298"/>
      <c r="EWU109" s="298"/>
      <c r="EWV109" s="298"/>
      <c r="EWW109" s="298"/>
      <c r="EWX109" s="298"/>
      <c r="EWY109" s="298"/>
      <c r="EWZ109" s="298"/>
      <c r="EXA109" s="298"/>
      <c r="EXB109" s="298"/>
      <c r="EXC109" s="298"/>
      <c r="EXD109" s="298"/>
      <c r="EXE109" s="298"/>
      <c r="EXF109" s="298"/>
      <c r="EXG109" s="298"/>
      <c r="EXH109" s="298"/>
      <c r="EXI109" s="298"/>
      <c r="EXJ109" s="298"/>
      <c r="EXK109" s="298"/>
      <c r="EXL109" s="298"/>
      <c r="EXM109" s="298"/>
      <c r="EXN109" s="298"/>
      <c r="EXO109" s="298"/>
      <c r="EXP109" s="298"/>
      <c r="EXQ109" s="298"/>
      <c r="EXR109" s="298"/>
      <c r="EXS109" s="298"/>
      <c r="EXT109" s="298"/>
      <c r="EXU109" s="298"/>
      <c r="EXV109" s="298"/>
      <c r="EXW109" s="298"/>
      <c r="EXX109" s="298"/>
      <c r="EXY109" s="298"/>
      <c r="EXZ109" s="298"/>
      <c r="EYA109" s="298"/>
      <c r="EYB109" s="298"/>
      <c r="EYC109" s="298"/>
      <c r="EYD109" s="298"/>
      <c r="EYE109" s="298"/>
      <c r="EYF109" s="298"/>
      <c r="EYG109" s="298"/>
      <c r="EYH109" s="298"/>
      <c r="EYI109" s="298"/>
      <c r="EYJ109" s="298"/>
      <c r="EYK109" s="298"/>
      <c r="EYL109" s="298"/>
      <c r="EYM109" s="298"/>
      <c r="EYN109" s="298"/>
      <c r="EYO109" s="298"/>
      <c r="EYP109" s="298"/>
      <c r="EYQ109" s="298"/>
      <c r="EYR109" s="298"/>
      <c r="EYS109" s="298"/>
      <c r="EYT109" s="298"/>
      <c r="EYU109" s="298"/>
      <c r="EYV109" s="298"/>
      <c r="EYW109" s="298"/>
      <c r="EYX109" s="298"/>
      <c r="EYY109" s="298"/>
      <c r="EYZ109" s="298"/>
      <c r="EZA109" s="298"/>
      <c r="EZB109" s="298"/>
      <c r="EZC109" s="298"/>
      <c r="EZD109" s="298"/>
      <c r="EZE109" s="298"/>
      <c r="EZF109" s="298"/>
      <c r="EZG109" s="298"/>
      <c r="EZH109" s="298"/>
      <c r="EZI109" s="298"/>
      <c r="EZJ109" s="298"/>
      <c r="EZK109" s="298"/>
      <c r="EZL109" s="298"/>
      <c r="EZM109" s="298"/>
      <c r="EZN109" s="298"/>
      <c r="EZO109" s="298"/>
      <c r="EZP109" s="298"/>
      <c r="EZQ109" s="298"/>
      <c r="EZR109" s="298"/>
      <c r="EZS109" s="298"/>
      <c r="EZT109" s="298"/>
      <c r="EZU109" s="298"/>
      <c r="EZV109" s="298"/>
      <c r="EZW109" s="298"/>
      <c r="EZX109" s="298"/>
      <c r="EZY109" s="298"/>
      <c r="EZZ109" s="298"/>
      <c r="FAA109" s="298"/>
      <c r="FAB109" s="298"/>
      <c r="FAC109" s="298"/>
      <c r="FAD109" s="298"/>
      <c r="FAE109" s="298"/>
      <c r="FAF109" s="298"/>
      <c r="FAG109" s="298"/>
      <c r="FAH109" s="298"/>
      <c r="FAI109" s="298"/>
      <c r="FAJ109" s="298"/>
      <c r="FAK109" s="298"/>
      <c r="FAL109" s="298"/>
      <c r="FAM109" s="298"/>
      <c r="FAN109" s="298"/>
      <c r="FAO109" s="298"/>
      <c r="FAP109" s="298"/>
      <c r="FAQ109" s="298"/>
      <c r="FAR109" s="298"/>
      <c r="FAS109" s="298"/>
      <c r="FAT109" s="298"/>
      <c r="FAU109" s="298"/>
      <c r="FAV109" s="298"/>
      <c r="FAW109" s="298"/>
      <c r="FAX109" s="298"/>
      <c r="FAY109" s="298"/>
      <c r="FAZ109" s="298"/>
      <c r="FBA109" s="298"/>
      <c r="FBB109" s="298"/>
      <c r="FBC109" s="298"/>
      <c r="FBD109" s="298"/>
      <c r="FBE109" s="298"/>
      <c r="FBF109" s="298"/>
      <c r="FBG109" s="298"/>
      <c r="FBH109" s="298"/>
      <c r="FBI109" s="298"/>
      <c r="FBJ109" s="298"/>
      <c r="FBK109" s="298"/>
      <c r="FBL109" s="298"/>
      <c r="FBM109" s="298"/>
      <c r="FBN109" s="298"/>
      <c r="FBO109" s="298"/>
      <c r="FBP109" s="298"/>
      <c r="FBQ109" s="298"/>
      <c r="FBR109" s="298"/>
      <c r="FBS109" s="298"/>
      <c r="FBT109" s="298"/>
      <c r="FBU109" s="298"/>
      <c r="FBV109" s="298"/>
      <c r="FBW109" s="298"/>
      <c r="FBX109" s="298"/>
      <c r="FBY109" s="298"/>
      <c r="FBZ109" s="298"/>
      <c r="FCA109" s="298"/>
      <c r="FCB109" s="298"/>
      <c r="FCC109" s="298"/>
      <c r="FCD109" s="298"/>
      <c r="FCE109" s="298"/>
      <c r="FCF109" s="298"/>
      <c r="FCG109" s="298"/>
      <c r="FCH109" s="298"/>
      <c r="FCI109" s="298"/>
      <c r="FCJ109" s="298"/>
      <c r="FCK109" s="298"/>
      <c r="FCL109" s="298"/>
      <c r="FCM109" s="298"/>
      <c r="FCN109" s="298"/>
      <c r="FCO109" s="298"/>
      <c r="FCP109" s="298"/>
      <c r="FCQ109" s="298"/>
      <c r="FCR109" s="298"/>
      <c r="FCS109" s="298"/>
      <c r="FCT109" s="298"/>
      <c r="FCU109" s="298"/>
      <c r="FCV109" s="298"/>
      <c r="FCW109" s="298"/>
      <c r="FCX109" s="298"/>
      <c r="FCY109" s="298"/>
      <c r="FCZ109" s="298"/>
      <c r="FDA109" s="298"/>
      <c r="FDB109" s="298"/>
      <c r="FDC109" s="298"/>
      <c r="FDD109" s="298"/>
      <c r="FDE109" s="298"/>
      <c r="FDF109" s="298"/>
      <c r="FDG109" s="298"/>
      <c r="FDH109" s="298"/>
      <c r="FDI109" s="298"/>
      <c r="FDJ109" s="298"/>
      <c r="FDK109" s="298"/>
      <c r="FDL109" s="298"/>
      <c r="FDM109" s="298"/>
      <c r="FDN109" s="298"/>
      <c r="FDO109" s="298"/>
      <c r="FDP109" s="298"/>
      <c r="FDQ109" s="298"/>
      <c r="FDR109" s="298"/>
      <c r="FDS109" s="298"/>
      <c r="FDT109" s="298"/>
      <c r="FDU109" s="298"/>
      <c r="FDV109" s="298"/>
      <c r="FDW109" s="298"/>
      <c r="FDX109" s="298"/>
      <c r="FDY109" s="298"/>
      <c r="FDZ109" s="298"/>
      <c r="FEA109" s="298"/>
      <c r="FEB109" s="298"/>
      <c r="FEC109" s="298"/>
      <c r="FED109" s="298"/>
      <c r="FEE109" s="298"/>
      <c r="FEF109" s="298"/>
      <c r="FEG109" s="298"/>
      <c r="FEH109" s="298"/>
      <c r="FEI109" s="298"/>
      <c r="FEJ109" s="298"/>
      <c r="FEK109" s="298"/>
      <c r="FEL109" s="298"/>
      <c r="FEM109" s="298"/>
      <c r="FEN109" s="298"/>
      <c r="FEO109" s="298"/>
      <c r="FEP109" s="298"/>
      <c r="FEQ109" s="298"/>
      <c r="FER109" s="298"/>
      <c r="FES109" s="298"/>
      <c r="FET109" s="298"/>
      <c r="FEU109" s="298"/>
      <c r="FEV109" s="298"/>
      <c r="FEW109" s="298"/>
      <c r="FEX109" s="298"/>
      <c r="FEY109" s="298"/>
      <c r="FEZ109" s="298"/>
      <c r="FFA109" s="298"/>
      <c r="FFB109" s="298"/>
      <c r="FFC109" s="298"/>
      <c r="FFD109" s="298"/>
      <c r="FFE109" s="298"/>
      <c r="FFF109" s="298"/>
      <c r="FFG109" s="298"/>
      <c r="FFH109" s="298"/>
      <c r="FFI109" s="298"/>
      <c r="FFJ109" s="298"/>
      <c r="FFK109" s="298"/>
      <c r="FFL109" s="298"/>
      <c r="FFM109" s="298"/>
      <c r="FFN109" s="298"/>
      <c r="FFO109" s="298"/>
      <c r="FFP109" s="298"/>
      <c r="FFQ109" s="298"/>
      <c r="FFR109" s="298"/>
      <c r="FFS109" s="298"/>
      <c r="FFT109" s="298"/>
      <c r="FFU109" s="298"/>
      <c r="FFV109" s="298"/>
      <c r="FFW109" s="298"/>
      <c r="FFX109" s="298"/>
      <c r="FFY109" s="298"/>
      <c r="FFZ109" s="298"/>
      <c r="FGA109" s="298"/>
      <c r="FGB109" s="298"/>
      <c r="FGC109" s="298"/>
      <c r="FGD109" s="298"/>
      <c r="FGE109" s="298"/>
      <c r="FGF109" s="298"/>
      <c r="FGG109" s="298"/>
      <c r="FGH109" s="298"/>
      <c r="FGI109" s="298"/>
      <c r="FGJ109" s="298"/>
      <c r="FGK109" s="298"/>
      <c r="FGL109" s="298"/>
      <c r="FGM109" s="298"/>
      <c r="FGN109" s="298"/>
      <c r="FGO109" s="298"/>
      <c r="FGP109" s="298"/>
      <c r="FGQ109" s="298"/>
      <c r="FGR109" s="298"/>
      <c r="FGS109" s="298"/>
      <c r="FGT109" s="298"/>
      <c r="FGU109" s="298"/>
      <c r="FGV109" s="298"/>
      <c r="FGW109" s="298"/>
      <c r="FGX109" s="298"/>
      <c r="FGY109" s="298"/>
      <c r="FGZ109" s="298"/>
      <c r="FHA109" s="298"/>
      <c r="FHB109" s="298"/>
      <c r="FHC109" s="298"/>
      <c r="FHD109" s="298"/>
      <c r="FHE109" s="298"/>
      <c r="FHF109" s="298"/>
      <c r="FHG109" s="298"/>
      <c r="FHH109" s="298"/>
      <c r="FHI109" s="298"/>
      <c r="FHJ109" s="298"/>
      <c r="FHK109" s="298"/>
      <c r="FHL109" s="298"/>
      <c r="FHM109" s="298"/>
      <c r="FHN109" s="298"/>
      <c r="FHO109" s="298"/>
      <c r="FHP109" s="298"/>
      <c r="FHQ109" s="298"/>
      <c r="FHR109" s="298"/>
      <c r="FHS109" s="298"/>
      <c r="FHT109" s="298"/>
      <c r="FHU109" s="298"/>
      <c r="FHV109" s="298"/>
      <c r="FHW109" s="298"/>
      <c r="FHX109" s="298"/>
      <c r="FHY109" s="298"/>
      <c r="FHZ109" s="298"/>
      <c r="FIA109" s="298"/>
      <c r="FIB109" s="298"/>
      <c r="FIC109" s="298"/>
      <c r="FID109" s="298"/>
      <c r="FIE109" s="298"/>
      <c r="FIF109" s="298"/>
      <c r="FIG109" s="298"/>
      <c r="FIH109" s="298"/>
      <c r="FII109" s="298"/>
      <c r="FIJ109" s="298"/>
      <c r="FIK109" s="298"/>
      <c r="FIL109" s="298"/>
      <c r="FIM109" s="298"/>
      <c r="FIN109" s="298"/>
      <c r="FIO109" s="298"/>
      <c r="FIP109" s="298"/>
      <c r="FIQ109" s="298"/>
      <c r="FIR109" s="298"/>
      <c r="FIS109" s="298"/>
      <c r="FIT109" s="298"/>
      <c r="FIU109" s="298"/>
      <c r="FIV109" s="298"/>
      <c r="FIW109" s="298"/>
      <c r="FIX109" s="298"/>
      <c r="FIY109" s="298"/>
      <c r="FIZ109" s="298"/>
      <c r="FJA109" s="298"/>
      <c r="FJB109" s="298"/>
      <c r="FJC109" s="298"/>
      <c r="FJD109" s="298"/>
      <c r="FJE109" s="298"/>
      <c r="FJF109" s="298"/>
      <c r="FJG109" s="298"/>
      <c r="FJH109" s="298"/>
      <c r="FJI109" s="298"/>
      <c r="FJJ109" s="298"/>
      <c r="FJK109" s="298"/>
      <c r="FJL109" s="298"/>
      <c r="FJM109" s="298"/>
      <c r="FJN109" s="298"/>
      <c r="FJO109" s="298"/>
      <c r="FJP109" s="298"/>
      <c r="FJQ109" s="298"/>
      <c r="FJR109" s="298"/>
      <c r="FJS109" s="298"/>
      <c r="FJT109" s="298"/>
      <c r="FJU109" s="298"/>
      <c r="FJV109" s="298"/>
      <c r="FJW109" s="298"/>
      <c r="FJX109" s="298"/>
      <c r="FJY109" s="298"/>
      <c r="FJZ109" s="298"/>
      <c r="FKA109" s="298"/>
      <c r="FKB109" s="298"/>
      <c r="FKC109" s="298"/>
      <c r="FKD109" s="298"/>
      <c r="FKE109" s="298"/>
      <c r="FKF109" s="298"/>
      <c r="FKG109" s="298"/>
      <c r="FKH109" s="298"/>
      <c r="FKI109" s="298"/>
      <c r="FKJ109" s="298"/>
      <c r="FKK109" s="298"/>
      <c r="FKL109" s="298"/>
      <c r="FKM109" s="298"/>
      <c r="FKN109" s="298"/>
      <c r="FKO109" s="298"/>
      <c r="FKP109" s="298"/>
      <c r="FKQ109" s="298"/>
      <c r="FKR109" s="298"/>
      <c r="FKS109" s="298"/>
      <c r="FKT109" s="298"/>
      <c r="FKU109" s="298"/>
      <c r="FKV109" s="298"/>
      <c r="FKW109" s="298"/>
      <c r="FKX109" s="298"/>
      <c r="FKY109" s="298"/>
      <c r="FKZ109" s="298"/>
      <c r="FLA109" s="298"/>
      <c r="FLB109" s="298"/>
      <c r="FLC109" s="298"/>
      <c r="FLD109" s="298"/>
      <c r="FLE109" s="298"/>
      <c r="FLF109" s="298"/>
      <c r="FLG109" s="298"/>
      <c r="FLH109" s="298"/>
      <c r="FLI109" s="298"/>
      <c r="FLJ109" s="298"/>
      <c r="FLK109" s="298"/>
      <c r="FLL109" s="298"/>
      <c r="FLM109" s="298"/>
      <c r="FLN109" s="298"/>
      <c r="FLO109" s="298"/>
      <c r="FLP109" s="298"/>
      <c r="FLQ109" s="298"/>
      <c r="FLR109" s="298"/>
      <c r="FLS109" s="298"/>
      <c r="FLT109" s="298"/>
      <c r="FLU109" s="298"/>
      <c r="FLV109" s="298"/>
      <c r="FLW109" s="298"/>
      <c r="FLX109" s="298"/>
      <c r="FLY109" s="298"/>
      <c r="FLZ109" s="298"/>
      <c r="FMA109" s="298"/>
      <c r="FMB109" s="298"/>
      <c r="FMC109" s="298"/>
      <c r="FMD109" s="298"/>
      <c r="FME109" s="298"/>
      <c r="FMF109" s="298"/>
      <c r="FMG109" s="298"/>
      <c r="FMH109" s="298"/>
      <c r="FMI109" s="298"/>
      <c r="FMJ109" s="298"/>
      <c r="FMK109" s="298"/>
      <c r="FML109" s="298"/>
      <c r="FMM109" s="298"/>
      <c r="FMN109" s="298"/>
      <c r="FMO109" s="298"/>
      <c r="FMP109" s="298"/>
      <c r="FMQ109" s="298"/>
      <c r="FMR109" s="298"/>
      <c r="FMS109" s="298"/>
      <c r="FMT109" s="298"/>
      <c r="FMU109" s="298"/>
      <c r="FMV109" s="298"/>
      <c r="FMW109" s="298"/>
      <c r="FMX109" s="298"/>
      <c r="FMY109" s="298"/>
      <c r="FMZ109" s="298"/>
      <c r="FNA109" s="298"/>
      <c r="FNB109" s="298"/>
      <c r="FNC109" s="298"/>
      <c r="FND109" s="298"/>
      <c r="FNE109" s="298"/>
      <c r="FNF109" s="298"/>
      <c r="FNG109" s="298"/>
      <c r="FNH109" s="298"/>
      <c r="FNI109" s="298"/>
      <c r="FNJ109" s="298"/>
      <c r="FNK109" s="298"/>
      <c r="FNL109" s="298"/>
      <c r="FNM109" s="298"/>
      <c r="FNN109" s="298"/>
      <c r="FNO109" s="298"/>
      <c r="FNP109" s="298"/>
      <c r="FNQ109" s="298"/>
      <c r="FNR109" s="298"/>
      <c r="FNS109" s="298"/>
      <c r="FNT109" s="298"/>
      <c r="FNU109" s="298"/>
      <c r="FNV109" s="298"/>
      <c r="FNW109" s="298"/>
      <c r="FNX109" s="298"/>
      <c r="FNY109" s="298"/>
      <c r="FNZ109" s="298"/>
      <c r="FOA109" s="298"/>
      <c r="FOB109" s="298"/>
      <c r="FOC109" s="298"/>
      <c r="FOD109" s="298"/>
      <c r="FOE109" s="298"/>
      <c r="FOF109" s="298"/>
      <c r="FOG109" s="298"/>
      <c r="FOH109" s="298"/>
      <c r="FOI109" s="298"/>
      <c r="FOJ109" s="298"/>
      <c r="FOK109" s="298"/>
      <c r="FOL109" s="298"/>
      <c r="FOM109" s="298"/>
      <c r="FON109" s="298"/>
      <c r="FOO109" s="298"/>
      <c r="FOP109" s="298"/>
      <c r="FOQ109" s="298"/>
      <c r="FOR109" s="298"/>
      <c r="FOS109" s="298"/>
      <c r="FOT109" s="298"/>
      <c r="FOU109" s="298"/>
      <c r="FOV109" s="298"/>
      <c r="FOW109" s="298"/>
      <c r="FOX109" s="298"/>
      <c r="FOY109" s="298"/>
      <c r="FOZ109" s="298"/>
      <c r="FPA109" s="298"/>
      <c r="FPB109" s="298"/>
      <c r="FPC109" s="298"/>
      <c r="FPD109" s="298"/>
      <c r="FPE109" s="298"/>
      <c r="FPF109" s="298"/>
      <c r="FPG109" s="298"/>
      <c r="FPH109" s="298"/>
      <c r="FPI109" s="298"/>
      <c r="FPJ109" s="298"/>
      <c r="FPK109" s="298"/>
      <c r="FPL109" s="298"/>
      <c r="FPM109" s="298"/>
      <c r="FPN109" s="298"/>
      <c r="FPO109" s="298"/>
      <c r="FPP109" s="298"/>
      <c r="FPQ109" s="298"/>
      <c r="FPR109" s="298"/>
      <c r="FPS109" s="298"/>
      <c r="FPT109" s="298"/>
      <c r="FPU109" s="298"/>
      <c r="FPV109" s="298"/>
      <c r="FPW109" s="298"/>
      <c r="FPX109" s="298"/>
      <c r="FPY109" s="298"/>
      <c r="FPZ109" s="298"/>
      <c r="FQA109" s="298"/>
      <c r="FQB109" s="298"/>
      <c r="FQC109" s="298"/>
      <c r="FQD109" s="298"/>
      <c r="FQE109" s="298"/>
      <c r="FQF109" s="298"/>
      <c r="FQG109" s="298"/>
      <c r="FQH109" s="298"/>
      <c r="FQI109" s="298"/>
      <c r="FQJ109" s="298"/>
      <c r="FQK109" s="298"/>
      <c r="FQL109" s="298"/>
      <c r="FQM109" s="298"/>
      <c r="FQN109" s="298"/>
      <c r="FQO109" s="298"/>
      <c r="FQP109" s="298"/>
      <c r="FQQ109" s="298"/>
      <c r="FQR109" s="298"/>
      <c r="FQS109" s="298"/>
      <c r="FQT109" s="298"/>
      <c r="FQU109" s="298"/>
      <c r="FQV109" s="298"/>
      <c r="FQW109" s="298"/>
      <c r="FQX109" s="298"/>
      <c r="FQY109" s="298"/>
      <c r="FQZ109" s="298"/>
      <c r="FRA109" s="298"/>
      <c r="FRB109" s="298"/>
      <c r="FRC109" s="298"/>
      <c r="FRD109" s="298"/>
      <c r="FRE109" s="298"/>
      <c r="FRF109" s="298"/>
      <c r="FRG109" s="298"/>
      <c r="FRH109" s="298"/>
      <c r="FRI109" s="298"/>
      <c r="FRJ109" s="298"/>
      <c r="FRK109" s="298"/>
      <c r="FRL109" s="298"/>
      <c r="FRM109" s="298"/>
      <c r="FRN109" s="298"/>
      <c r="FRO109" s="298"/>
      <c r="FRP109" s="298"/>
      <c r="FRQ109" s="298"/>
      <c r="FRR109" s="298"/>
      <c r="FRS109" s="298"/>
      <c r="FRT109" s="298"/>
      <c r="FRU109" s="298"/>
      <c r="FRV109" s="298"/>
      <c r="FRW109" s="298"/>
      <c r="FRX109" s="298"/>
      <c r="FRY109" s="298"/>
      <c r="FRZ109" s="298"/>
      <c r="FSA109" s="298"/>
      <c r="FSB109" s="298"/>
      <c r="FSC109" s="298"/>
      <c r="FSD109" s="298"/>
      <c r="FSE109" s="298"/>
      <c r="FSF109" s="298"/>
      <c r="FSG109" s="298"/>
      <c r="FSH109" s="298"/>
      <c r="FSI109" s="298"/>
      <c r="FSJ109" s="298"/>
      <c r="FSK109" s="298"/>
      <c r="FSL109" s="298"/>
      <c r="FSM109" s="298"/>
      <c r="FSN109" s="298"/>
      <c r="FSO109" s="298"/>
      <c r="FSP109" s="298"/>
      <c r="FSQ109" s="298"/>
      <c r="FSR109" s="298"/>
      <c r="FSS109" s="298"/>
      <c r="FST109" s="298"/>
      <c r="FSU109" s="298"/>
      <c r="FSV109" s="298"/>
      <c r="FSW109" s="298"/>
      <c r="FSX109" s="298"/>
      <c r="FSY109" s="298"/>
      <c r="FSZ109" s="298"/>
      <c r="FTA109" s="298"/>
      <c r="FTB109" s="298"/>
      <c r="FTC109" s="298"/>
      <c r="FTD109" s="298"/>
      <c r="FTE109" s="298"/>
      <c r="FTF109" s="298"/>
      <c r="FTG109" s="298"/>
      <c r="FTH109" s="298"/>
      <c r="FTI109" s="298"/>
      <c r="FTJ109" s="298"/>
      <c r="FTK109" s="298"/>
      <c r="FTL109" s="298"/>
      <c r="FTM109" s="298"/>
      <c r="FTN109" s="298"/>
      <c r="FTO109" s="298"/>
      <c r="FTP109" s="298"/>
      <c r="FTQ109" s="298"/>
      <c r="FTR109" s="298"/>
      <c r="FTS109" s="298"/>
      <c r="FTT109" s="298"/>
      <c r="FTU109" s="298"/>
      <c r="FTV109" s="298"/>
      <c r="FTW109" s="298"/>
      <c r="FTX109" s="298"/>
      <c r="FTY109" s="298"/>
      <c r="FTZ109" s="298"/>
      <c r="FUA109" s="298"/>
      <c r="FUB109" s="298"/>
      <c r="FUC109" s="298"/>
      <c r="FUD109" s="298"/>
      <c r="FUE109" s="298"/>
      <c r="FUF109" s="298"/>
      <c r="FUG109" s="298"/>
      <c r="FUH109" s="298"/>
      <c r="FUI109" s="298"/>
      <c r="FUJ109" s="298"/>
      <c r="FUK109" s="298"/>
      <c r="FUL109" s="298"/>
      <c r="FUM109" s="298"/>
      <c r="FUN109" s="298"/>
      <c r="FUO109" s="298"/>
      <c r="FUP109" s="298"/>
      <c r="FUQ109" s="298"/>
      <c r="FUR109" s="298"/>
      <c r="FUS109" s="298"/>
      <c r="FUT109" s="298"/>
      <c r="FUU109" s="298"/>
      <c r="FUV109" s="298"/>
      <c r="FUW109" s="298"/>
      <c r="FUX109" s="298"/>
      <c r="FUY109" s="298"/>
      <c r="FUZ109" s="298"/>
      <c r="FVA109" s="298"/>
      <c r="FVB109" s="298"/>
      <c r="FVC109" s="298"/>
      <c r="FVD109" s="298"/>
      <c r="FVE109" s="298"/>
      <c r="FVF109" s="298"/>
      <c r="FVG109" s="298"/>
      <c r="FVH109" s="298"/>
      <c r="FVI109" s="298"/>
      <c r="FVJ109" s="298"/>
      <c r="FVK109" s="298"/>
      <c r="FVL109" s="298"/>
      <c r="FVM109" s="298"/>
      <c r="FVN109" s="298"/>
      <c r="FVO109" s="298"/>
      <c r="FVP109" s="298"/>
      <c r="FVQ109" s="298"/>
      <c r="FVR109" s="298"/>
      <c r="FVS109" s="298"/>
      <c r="FVT109" s="298"/>
      <c r="FVU109" s="298"/>
      <c r="FVV109" s="298"/>
      <c r="FVW109" s="298"/>
      <c r="FVX109" s="298"/>
      <c r="FVY109" s="298"/>
      <c r="FVZ109" s="298"/>
      <c r="FWA109" s="298"/>
      <c r="FWB109" s="298"/>
      <c r="FWC109" s="298"/>
      <c r="FWD109" s="298"/>
      <c r="FWE109" s="298"/>
      <c r="FWF109" s="298"/>
      <c r="FWG109" s="298"/>
      <c r="FWH109" s="298"/>
      <c r="FWI109" s="298"/>
      <c r="FWJ109" s="298"/>
      <c r="FWK109" s="298"/>
      <c r="FWL109" s="298"/>
      <c r="FWM109" s="298"/>
      <c r="FWN109" s="298"/>
      <c r="FWO109" s="298"/>
      <c r="FWP109" s="298"/>
      <c r="FWQ109" s="298"/>
      <c r="FWR109" s="298"/>
      <c r="FWS109" s="298"/>
      <c r="FWT109" s="298"/>
      <c r="FWU109" s="298"/>
      <c r="FWV109" s="298"/>
      <c r="FWW109" s="298"/>
      <c r="FWX109" s="298"/>
      <c r="FWY109" s="298"/>
      <c r="FWZ109" s="298"/>
      <c r="FXA109" s="298"/>
      <c r="FXB109" s="298"/>
      <c r="FXC109" s="298"/>
      <c r="FXD109" s="298"/>
      <c r="FXE109" s="298"/>
      <c r="FXF109" s="298"/>
      <c r="FXG109" s="298"/>
      <c r="FXH109" s="298"/>
      <c r="FXI109" s="298"/>
      <c r="FXJ109" s="298"/>
      <c r="FXK109" s="298"/>
      <c r="FXL109" s="298"/>
      <c r="FXM109" s="298"/>
      <c r="FXN109" s="298"/>
      <c r="FXO109" s="298"/>
      <c r="FXP109" s="298"/>
      <c r="FXQ109" s="298"/>
      <c r="FXR109" s="298"/>
      <c r="FXS109" s="298"/>
      <c r="FXT109" s="298"/>
      <c r="FXU109" s="298"/>
      <c r="FXV109" s="298"/>
      <c r="FXW109" s="298"/>
      <c r="FXX109" s="298"/>
      <c r="FXY109" s="298"/>
      <c r="FXZ109" s="298"/>
      <c r="FYA109" s="298"/>
      <c r="FYB109" s="298"/>
      <c r="FYC109" s="298"/>
      <c r="FYD109" s="298"/>
      <c r="FYE109" s="298"/>
      <c r="FYF109" s="298"/>
      <c r="FYG109" s="298"/>
      <c r="FYH109" s="298"/>
      <c r="FYI109" s="298"/>
      <c r="FYJ109" s="298"/>
      <c r="FYK109" s="298"/>
      <c r="FYL109" s="298"/>
      <c r="FYM109" s="298"/>
      <c r="FYN109" s="298"/>
      <c r="FYO109" s="298"/>
      <c r="FYP109" s="298"/>
      <c r="FYQ109" s="298"/>
      <c r="FYR109" s="298"/>
      <c r="FYS109" s="298"/>
      <c r="FYT109" s="298"/>
      <c r="FYU109" s="298"/>
      <c r="FYV109" s="298"/>
      <c r="FYW109" s="298"/>
      <c r="FYX109" s="298"/>
      <c r="FYY109" s="298"/>
      <c r="FYZ109" s="298"/>
      <c r="FZA109" s="298"/>
      <c r="FZB109" s="298"/>
      <c r="FZC109" s="298"/>
      <c r="FZD109" s="298"/>
      <c r="FZE109" s="298"/>
      <c r="FZF109" s="298"/>
      <c r="FZG109" s="298"/>
      <c r="FZH109" s="298"/>
      <c r="FZI109" s="298"/>
      <c r="FZJ109" s="298"/>
      <c r="FZK109" s="298"/>
      <c r="FZL109" s="298"/>
      <c r="FZM109" s="298"/>
      <c r="FZN109" s="298"/>
      <c r="FZO109" s="298"/>
      <c r="FZP109" s="298"/>
      <c r="FZQ109" s="298"/>
      <c r="FZR109" s="298"/>
      <c r="FZS109" s="298"/>
      <c r="FZT109" s="298"/>
      <c r="FZU109" s="298"/>
      <c r="FZV109" s="298"/>
      <c r="FZW109" s="298"/>
      <c r="FZX109" s="298"/>
      <c r="FZY109" s="298"/>
      <c r="FZZ109" s="298"/>
      <c r="GAA109" s="298"/>
      <c r="GAB109" s="298"/>
      <c r="GAC109" s="298"/>
      <c r="GAD109" s="298"/>
      <c r="GAE109" s="298"/>
      <c r="GAF109" s="298"/>
      <c r="GAG109" s="298"/>
      <c r="GAH109" s="298"/>
      <c r="GAI109" s="298"/>
      <c r="GAJ109" s="298"/>
      <c r="GAK109" s="298"/>
      <c r="GAL109" s="298"/>
      <c r="GAM109" s="298"/>
      <c r="GAN109" s="298"/>
      <c r="GAO109" s="298"/>
      <c r="GAP109" s="298"/>
      <c r="GAQ109" s="298"/>
      <c r="GAR109" s="298"/>
      <c r="GAS109" s="298"/>
      <c r="GAT109" s="298"/>
      <c r="GAU109" s="298"/>
      <c r="GAV109" s="298"/>
      <c r="GAW109" s="298"/>
      <c r="GAX109" s="298"/>
      <c r="GAY109" s="298"/>
      <c r="GAZ109" s="298"/>
      <c r="GBA109" s="298"/>
      <c r="GBB109" s="298"/>
      <c r="GBC109" s="298"/>
      <c r="GBD109" s="298"/>
      <c r="GBE109" s="298"/>
      <c r="GBF109" s="298"/>
      <c r="GBG109" s="298"/>
      <c r="GBH109" s="298"/>
      <c r="GBI109" s="298"/>
      <c r="GBJ109" s="298"/>
      <c r="GBK109" s="298"/>
      <c r="GBL109" s="298"/>
      <c r="GBM109" s="298"/>
      <c r="GBN109" s="298"/>
      <c r="GBO109" s="298"/>
      <c r="GBP109" s="298"/>
      <c r="GBQ109" s="298"/>
      <c r="GBR109" s="298"/>
      <c r="GBS109" s="298"/>
      <c r="GBT109" s="298"/>
      <c r="GBU109" s="298"/>
      <c r="GBV109" s="298"/>
      <c r="GBW109" s="298"/>
      <c r="GBX109" s="298"/>
      <c r="GBY109" s="298"/>
      <c r="GBZ109" s="298"/>
      <c r="GCA109" s="298"/>
      <c r="GCB109" s="298"/>
      <c r="GCC109" s="298"/>
      <c r="GCD109" s="298"/>
      <c r="GCE109" s="298"/>
      <c r="GCF109" s="298"/>
      <c r="GCG109" s="298"/>
      <c r="GCH109" s="298"/>
      <c r="GCI109" s="298"/>
      <c r="GCJ109" s="298"/>
      <c r="GCK109" s="298"/>
      <c r="GCL109" s="298"/>
      <c r="GCM109" s="298"/>
      <c r="GCN109" s="298"/>
      <c r="GCO109" s="298"/>
      <c r="GCP109" s="298"/>
      <c r="GCQ109" s="298"/>
      <c r="GCR109" s="298"/>
      <c r="GCS109" s="298"/>
      <c r="GCT109" s="298"/>
      <c r="GCU109" s="298"/>
      <c r="GCV109" s="298"/>
      <c r="GCW109" s="298"/>
      <c r="GCX109" s="298"/>
      <c r="GCY109" s="298"/>
      <c r="GCZ109" s="298"/>
      <c r="GDA109" s="298"/>
      <c r="GDB109" s="298"/>
      <c r="GDC109" s="298"/>
      <c r="GDD109" s="298"/>
      <c r="GDE109" s="298"/>
      <c r="GDF109" s="298"/>
      <c r="GDG109" s="298"/>
      <c r="GDH109" s="298"/>
      <c r="GDI109" s="298"/>
      <c r="GDJ109" s="298"/>
      <c r="GDK109" s="298"/>
      <c r="GDL109" s="298"/>
      <c r="GDM109" s="298"/>
      <c r="GDN109" s="298"/>
      <c r="GDO109" s="298"/>
      <c r="GDP109" s="298"/>
      <c r="GDQ109" s="298"/>
      <c r="GDR109" s="298"/>
      <c r="GDS109" s="298"/>
      <c r="GDT109" s="298"/>
      <c r="GDU109" s="298"/>
      <c r="GDV109" s="298"/>
      <c r="GDW109" s="298"/>
      <c r="GDX109" s="298"/>
      <c r="GDY109" s="298"/>
      <c r="GDZ109" s="298"/>
      <c r="GEA109" s="298"/>
      <c r="GEB109" s="298"/>
      <c r="GEC109" s="298"/>
      <c r="GED109" s="298"/>
      <c r="GEE109" s="298"/>
      <c r="GEF109" s="298"/>
      <c r="GEG109" s="298"/>
      <c r="GEH109" s="298"/>
      <c r="GEI109" s="298"/>
      <c r="GEJ109" s="298"/>
      <c r="GEK109" s="298"/>
      <c r="GEL109" s="298"/>
      <c r="GEM109" s="298"/>
      <c r="GEN109" s="298"/>
      <c r="GEO109" s="298"/>
      <c r="GEP109" s="298"/>
      <c r="GEQ109" s="298"/>
      <c r="GER109" s="298"/>
      <c r="GES109" s="298"/>
      <c r="GET109" s="298"/>
      <c r="GEU109" s="298"/>
      <c r="GEV109" s="298"/>
      <c r="GEW109" s="298"/>
      <c r="GEX109" s="298"/>
      <c r="GEY109" s="298"/>
      <c r="GEZ109" s="298"/>
      <c r="GFA109" s="298"/>
      <c r="GFB109" s="298"/>
      <c r="GFC109" s="298"/>
      <c r="GFD109" s="298"/>
      <c r="GFE109" s="298"/>
      <c r="GFF109" s="298"/>
      <c r="GFG109" s="298"/>
      <c r="GFH109" s="298"/>
      <c r="GFI109" s="298"/>
      <c r="GFJ109" s="298"/>
      <c r="GFK109" s="298"/>
      <c r="GFL109" s="298"/>
      <c r="GFM109" s="298"/>
      <c r="GFN109" s="298"/>
      <c r="GFO109" s="298"/>
      <c r="GFP109" s="298"/>
      <c r="GFQ109" s="298"/>
      <c r="GFR109" s="298"/>
      <c r="GFS109" s="298"/>
      <c r="GFT109" s="298"/>
      <c r="GFU109" s="298"/>
      <c r="GFV109" s="298"/>
      <c r="GFW109" s="298"/>
      <c r="GFX109" s="298"/>
      <c r="GFY109" s="298"/>
      <c r="GFZ109" s="298"/>
      <c r="GGA109" s="298"/>
      <c r="GGB109" s="298"/>
      <c r="GGC109" s="298"/>
      <c r="GGD109" s="298"/>
      <c r="GGE109" s="298"/>
      <c r="GGF109" s="298"/>
      <c r="GGG109" s="298"/>
      <c r="GGH109" s="298"/>
      <c r="GGI109" s="298"/>
      <c r="GGJ109" s="298"/>
      <c r="GGK109" s="298"/>
      <c r="GGL109" s="298"/>
      <c r="GGM109" s="298"/>
      <c r="GGN109" s="298"/>
      <c r="GGO109" s="298"/>
      <c r="GGP109" s="298"/>
      <c r="GGQ109" s="298"/>
      <c r="GGR109" s="298"/>
      <c r="GGS109" s="298"/>
      <c r="GGT109" s="298"/>
      <c r="GGU109" s="298"/>
      <c r="GGV109" s="298"/>
      <c r="GGW109" s="298"/>
      <c r="GGX109" s="298"/>
      <c r="GGY109" s="298"/>
      <c r="GGZ109" s="298"/>
      <c r="GHA109" s="298"/>
      <c r="GHB109" s="298"/>
      <c r="GHC109" s="298"/>
      <c r="GHD109" s="298"/>
      <c r="GHE109" s="298"/>
      <c r="GHF109" s="298"/>
      <c r="GHG109" s="298"/>
      <c r="GHH109" s="298"/>
      <c r="GHI109" s="298"/>
      <c r="GHJ109" s="298"/>
      <c r="GHK109" s="298"/>
      <c r="GHL109" s="298"/>
      <c r="GHM109" s="298"/>
      <c r="GHN109" s="298"/>
      <c r="GHO109" s="298"/>
      <c r="GHP109" s="298"/>
      <c r="GHQ109" s="298"/>
      <c r="GHR109" s="298"/>
      <c r="GHS109" s="298"/>
      <c r="GHT109" s="298"/>
      <c r="GHU109" s="298"/>
      <c r="GHV109" s="298"/>
      <c r="GHW109" s="298"/>
      <c r="GHX109" s="298"/>
      <c r="GHY109" s="298"/>
      <c r="GHZ109" s="298"/>
      <c r="GIA109" s="298"/>
      <c r="GIB109" s="298"/>
      <c r="GIC109" s="298"/>
      <c r="GID109" s="298"/>
      <c r="GIE109" s="298"/>
      <c r="GIF109" s="298"/>
      <c r="GIG109" s="298"/>
      <c r="GIH109" s="298"/>
      <c r="GII109" s="298"/>
      <c r="GIJ109" s="298"/>
      <c r="GIK109" s="298"/>
      <c r="GIL109" s="298"/>
      <c r="GIM109" s="298"/>
      <c r="GIN109" s="298"/>
      <c r="GIO109" s="298"/>
      <c r="GIP109" s="298"/>
      <c r="GIQ109" s="298"/>
      <c r="GIR109" s="298"/>
      <c r="GIS109" s="298"/>
      <c r="GIT109" s="298"/>
      <c r="GIU109" s="298"/>
      <c r="GIV109" s="298"/>
      <c r="GIW109" s="298"/>
      <c r="GIX109" s="298"/>
      <c r="GIY109" s="298"/>
      <c r="GIZ109" s="298"/>
      <c r="GJA109" s="298"/>
      <c r="GJB109" s="298"/>
      <c r="GJC109" s="298"/>
      <c r="GJD109" s="298"/>
      <c r="GJE109" s="298"/>
      <c r="GJF109" s="298"/>
      <c r="GJG109" s="298"/>
      <c r="GJH109" s="298"/>
      <c r="GJI109" s="298"/>
      <c r="GJJ109" s="298"/>
      <c r="GJK109" s="298"/>
      <c r="GJL109" s="298"/>
      <c r="GJM109" s="298"/>
      <c r="GJN109" s="298"/>
      <c r="GJO109" s="298"/>
      <c r="GJP109" s="298"/>
      <c r="GJQ109" s="298"/>
      <c r="GJR109" s="298"/>
      <c r="GJS109" s="298"/>
      <c r="GJT109" s="298"/>
      <c r="GJU109" s="298"/>
      <c r="GJV109" s="298"/>
      <c r="GJW109" s="298"/>
      <c r="GJX109" s="298"/>
      <c r="GJY109" s="298"/>
      <c r="GJZ109" s="298"/>
      <c r="GKA109" s="298"/>
      <c r="GKB109" s="298"/>
      <c r="GKC109" s="298"/>
      <c r="GKD109" s="298"/>
      <c r="GKE109" s="298"/>
      <c r="GKF109" s="298"/>
      <c r="GKG109" s="298"/>
      <c r="GKH109" s="298"/>
      <c r="GKI109" s="298"/>
      <c r="GKJ109" s="298"/>
      <c r="GKK109" s="298"/>
      <c r="GKL109" s="298"/>
      <c r="GKM109" s="298"/>
      <c r="GKN109" s="298"/>
      <c r="GKO109" s="298"/>
      <c r="GKP109" s="298"/>
      <c r="GKQ109" s="298"/>
      <c r="GKR109" s="298"/>
      <c r="GKS109" s="298"/>
      <c r="GKT109" s="298"/>
      <c r="GKU109" s="298"/>
      <c r="GKV109" s="298"/>
      <c r="GKW109" s="298"/>
      <c r="GKX109" s="298"/>
      <c r="GKY109" s="298"/>
      <c r="GKZ109" s="298"/>
      <c r="GLA109" s="298"/>
      <c r="GLB109" s="298"/>
      <c r="GLC109" s="298"/>
      <c r="GLD109" s="298"/>
      <c r="GLE109" s="298"/>
      <c r="GLF109" s="298"/>
      <c r="GLG109" s="298"/>
      <c r="GLH109" s="298"/>
      <c r="GLI109" s="298"/>
      <c r="GLJ109" s="298"/>
      <c r="GLK109" s="298"/>
      <c r="GLL109" s="298"/>
      <c r="GLM109" s="298"/>
      <c r="GLN109" s="298"/>
      <c r="GLO109" s="298"/>
      <c r="GLP109" s="298"/>
      <c r="GLQ109" s="298"/>
      <c r="GLR109" s="298"/>
      <c r="GLS109" s="298"/>
      <c r="GLT109" s="298"/>
      <c r="GLU109" s="298"/>
      <c r="GLV109" s="298"/>
      <c r="GLW109" s="298"/>
      <c r="GLX109" s="298"/>
      <c r="GLY109" s="298"/>
      <c r="GLZ109" s="298"/>
      <c r="GMA109" s="298"/>
      <c r="GMB109" s="298"/>
      <c r="GMC109" s="298"/>
      <c r="GMD109" s="298"/>
      <c r="GME109" s="298"/>
      <c r="GMF109" s="298"/>
      <c r="GMG109" s="298"/>
      <c r="GMH109" s="298"/>
      <c r="GMI109" s="298"/>
      <c r="GMJ109" s="298"/>
      <c r="GMK109" s="298"/>
      <c r="GML109" s="298"/>
      <c r="GMM109" s="298"/>
      <c r="GMN109" s="298"/>
      <c r="GMO109" s="298"/>
      <c r="GMP109" s="298"/>
      <c r="GMQ109" s="298"/>
      <c r="GMR109" s="298"/>
      <c r="GMS109" s="298"/>
      <c r="GMT109" s="298"/>
      <c r="GMU109" s="298"/>
      <c r="GMV109" s="298"/>
      <c r="GMW109" s="298"/>
      <c r="GMX109" s="298"/>
      <c r="GMY109" s="298"/>
      <c r="GMZ109" s="298"/>
      <c r="GNA109" s="298"/>
      <c r="GNB109" s="298"/>
      <c r="GNC109" s="298"/>
      <c r="GND109" s="298"/>
      <c r="GNE109" s="298"/>
      <c r="GNF109" s="298"/>
      <c r="GNG109" s="298"/>
      <c r="GNH109" s="298"/>
      <c r="GNI109" s="298"/>
      <c r="GNJ109" s="298"/>
      <c r="GNK109" s="298"/>
      <c r="GNL109" s="298"/>
      <c r="GNM109" s="298"/>
      <c r="GNN109" s="298"/>
      <c r="GNO109" s="298"/>
      <c r="GNP109" s="298"/>
      <c r="GNQ109" s="298"/>
      <c r="GNR109" s="298"/>
      <c r="GNS109" s="298"/>
      <c r="GNT109" s="298"/>
      <c r="GNU109" s="298"/>
      <c r="GNV109" s="298"/>
      <c r="GNW109" s="298"/>
      <c r="GNX109" s="298"/>
      <c r="GNY109" s="298"/>
      <c r="GNZ109" s="298"/>
      <c r="GOA109" s="298"/>
      <c r="GOB109" s="298"/>
      <c r="GOC109" s="298"/>
      <c r="GOD109" s="298"/>
      <c r="GOE109" s="298"/>
      <c r="GOF109" s="298"/>
      <c r="GOG109" s="298"/>
      <c r="GOH109" s="298"/>
      <c r="GOI109" s="298"/>
      <c r="GOJ109" s="298"/>
      <c r="GOK109" s="298"/>
      <c r="GOL109" s="298"/>
      <c r="GOM109" s="298"/>
      <c r="GON109" s="298"/>
      <c r="GOO109" s="298"/>
      <c r="GOP109" s="298"/>
      <c r="GOQ109" s="298"/>
      <c r="GOR109" s="298"/>
      <c r="GOS109" s="298"/>
      <c r="GOT109" s="298"/>
      <c r="GOU109" s="298"/>
      <c r="GOV109" s="298"/>
      <c r="GOW109" s="298"/>
      <c r="GOX109" s="298"/>
      <c r="GOY109" s="298"/>
      <c r="GOZ109" s="298"/>
      <c r="GPA109" s="298"/>
      <c r="GPB109" s="298"/>
      <c r="GPC109" s="298"/>
      <c r="GPD109" s="298"/>
      <c r="GPE109" s="298"/>
      <c r="GPF109" s="298"/>
      <c r="GPG109" s="298"/>
      <c r="GPH109" s="298"/>
      <c r="GPI109" s="298"/>
      <c r="GPJ109" s="298"/>
      <c r="GPK109" s="298"/>
      <c r="GPL109" s="298"/>
      <c r="GPM109" s="298"/>
      <c r="GPN109" s="298"/>
      <c r="GPO109" s="298"/>
      <c r="GPP109" s="298"/>
      <c r="GPQ109" s="298"/>
      <c r="GPR109" s="298"/>
      <c r="GPS109" s="298"/>
      <c r="GPT109" s="298"/>
      <c r="GPU109" s="298"/>
      <c r="GPV109" s="298"/>
      <c r="GPW109" s="298"/>
      <c r="GPX109" s="298"/>
      <c r="GPY109" s="298"/>
      <c r="GPZ109" s="298"/>
      <c r="GQA109" s="298"/>
      <c r="GQB109" s="298"/>
      <c r="GQC109" s="298"/>
      <c r="GQD109" s="298"/>
      <c r="GQE109" s="298"/>
      <c r="GQF109" s="298"/>
      <c r="GQG109" s="298"/>
      <c r="GQH109" s="298"/>
      <c r="GQI109" s="298"/>
      <c r="GQJ109" s="298"/>
      <c r="GQK109" s="298"/>
      <c r="GQL109" s="298"/>
      <c r="GQM109" s="298"/>
      <c r="GQN109" s="298"/>
      <c r="GQO109" s="298"/>
      <c r="GQP109" s="298"/>
      <c r="GQQ109" s="298"/>
      <c r="GQR109" s="298"/>
      <c r="GQS109" s="298"/>
      <c r="GQT109" s="298"/>
      <c r="GQU109" s="298"/>
      <c r="GQV109" s="298"/>
      <c r="GQW109" s="298"/>
      <c r="GQX109" s="298"/>
      <c r="GQY109" s="298"/>
      <c r="GQZ109" s="298"/>
      <c r="GRA109" s="298"/>
      <c r="GRB109" s="298"/>
      <c r="GRC109" s="298"/>
      <c r="GRD109" s="298"/>
      <c r="GRE109" s="298"/>
      <c r="GRF109" s="298"/>
      <c r="GRG109" s="298"/>
      <c r="GRH109" s="298"/>
      <c r="GRI109" s="298"/>
      <c r="GRJ109" s="298"/>
      <c r="GRK109" s="298"/>
      <c r="GRL109" s="298"/>
      <c r="GRM109" s="298"/>
      <c r="GRN109" s="298"/>
      <c r="GRO109" s="298"/>
      <c r="GRP109" s="298"/>
      <c r="GRQ109" s="298"/>
      <c r="GRR109" s="298"/>
      <c r="GRS109" s="298"/>
      <c r="GRT109" s="298"/>
      <c r="GRU109" s="298"/>
      <c r="GRV109" s="298"/>
      <c r="GRW109" s="298"/>
      <c r="GRX109" s="298"/>
      <c r="GRY109" s="298"/>
      <c r="GRZ109" s="298"/>
      <c r="GSA109" s="298"/>
      <c r="GSB109" s="298"/>
      <c r="GSC109" s="298"/>
      <c r="GSD109" s="298"/>
      <c r="GSE109" s="298"/>
      <c r="GSF109" s="298"/>
      <c r="GSG109" s="298"/>
      <c r="GSH109" s="298"/>
      <c r="GSI109" s="298"/>
      <c r="GSJ109" s="298"/>
      <c r="GSK109" s="298"/>
      <c r="GSL109" s="298"/>
      <c r="GSM109" s="298"/>
      <c r="GSN109" s="298"/>
      <c r="GSO109" s="298"/>
      <c r="GSP109" s="298"/>
      <c r="GSQ109" s="298"/>
      <c r="GSR109" s="298"/>
      <c r="GSS109" s="298"/>
      <c r="GST109" s="298"/>
      <c r="GSU109" s="298"/>
      <c r="GSV109" s="298"/>
      <c r="GSW109" s="298"/>
      <c r="GSX109" s="298"/>
      <c r="GSY109" s="298"/>
      <c r="GSZ109" s="298"/>
      <c r="GTA109" s="298"/>
      <c r="GTB109" s="298"/>
      <c r="GTC109" s="298"/>
      <c r="GTD109" s="298"/>
      <c r="GTE109" s="298"/>
      <c r="GTF109" s="298"/>
      <c r="GTG109" s="298"/>
      <c r="GTH109" s="298"/>
      <c r="GTI109" s="298"/>
      <c r="GTJ109" s="298"/>
      <c r="GTK109" s="298"/>
      <c r="GTL109" s="298"/>
      <c r="GTM109" s="298"/>
      <c r="GTN109" s="298"/>
      <c r="GTO109" s="298"/>
      <c r="GTP109" s="298"/>
      <c r="GTQ109" s="298"/>
      <c r="GTR109" s="298"/>
      <c r="GTS109" s="298"/>
      <c r="GTT109" s="298"/>
      <c r="GTU109" s="298"/>
      <c r="GTV109" s="298"/>
      <c r="GTW109" s="298"/>
      <c r="GTX109" s="298"/>
      <c r="GTY109" s="298"/>
      <c r="GTZ109" s="298"/>
      <c r="GUA109" s="298"/>
      <c r="GUB109" s="298"/>
      <c r="GUC109" s="298"/>
      <c r="GUD109" s="298"/>
      <c r="GUE109" s="298"/>
      <c r="GUF109" s="298"/>
      <c r="GUG109" s="298"/>
      <c r="GUH109" s="298"/>
      <c r="GUI109" s="298"/>
      <c r="GUJ109" s="298"/>
      <c r="GUK109" s="298"/>
      <c r="GUL109" s="298"/>
      <c r="GUM109" s="298"/>
      <c r="GUN109" s="298"/>
      <c r="GUO109" s="298"/>
      <c r="GUP109" s="298"/>
      <c r="GUQ109" s="298"/>
      <c r="GUR109" s="298"/>
      <c r="GUS109" s="298"/>
      <c r="GUT109" s="298"/>
      <c r="GUU109" s="298"/>
      <c r="GUV109" s="298"/>
      <c r="GUW109" s="298"/>
      <c r="GUX109" s="298"/>
      <c r="GUY109" s="298"/>
      <c r="GUZ109" s="298"/>
      <c r="GVA109" s="298"/>
      <c r="GVB109" s="298"/>
      <c r="GVC109" s="298"/>
      <c r="GVD109" s="298"/>
      <c r="GVE109" s="298"/>
      <c r="GVF109" s="298"/>
      <c r="GVG109" s="298"/>
      <c r="GVH109" s="298"/>
      <c r="GVI109" s="298"/>
      <c r="GVJ109" s="298"/>
      <c r="GVK109" s="298"/>
      <c r="GVL109" s="298"/>
      <c r="GVM109" s="298"/>
      <c r="GVN109" s="298"/>
      <c r="GVO109" s="298"/>
      <c r="GVP109" s="298"/>
      <c r="GVQ109" s="298"/>
      <c r="GVR109" s="298"/>
      <c r="GVS109" s="298"/>
      <c r="GVT109" s="298"/>
      <c r="GVU109" s="298"/>
      <c r="GVV109" s="298"/>
      <c r="GVW109" s="298"/>
      <c r="GVX109" s="298"/>
      <c r="GVY109" s="298"/>
      <c r="GVZ109" s="298"/>
      <c r="GWA109" s="298"/>
      <c r="GWB109" s="298"/>
      <c r="GWC109" s="298"/>
      <c r="GWD109" s="298"/>
      <c r="GWE109" s="298"/>
      <c r="GWF109" s="298"/>
      <c r="GWG109" s="298"/>
      <c r="GWH109" s="298"/>
      <c r="GWI109" s="298"/>
      <c r="GWJ109" s="298"/>
      <c r="GWK109" s="298"/>
      <c r="GWL109" s="298"/>
      <c r="GWM109" s="298"/>
      <c r="GWN109" s="298"/>
      <c r="GWO109" s="298"/>
      <c r="GWP109" s="298"/>
      <c r="GWQ109" s="298"/>
      <c r="GWR109" s="298"/>
      <c r="GWS109" s="298"/>
      <c r="GWT109" s="298"/>
      <c r="GWU109" s="298"/>
      <c r="GWV109" s="298"/>
      <c r="GWW109" s="298"/>
      <c r="GWX109" s="298"/>
      <c r="GWY109" s="298"/>
      <c r="GWZ109" s="298"/>
      <c r="GXA109" s="298"/>
      <c r="GXB109" s="298"/>
      <c r="GXC109" s="298"/>
      <c r="GXD109" s="298"/>
      <c r="GXE109" s="298"/>
      <c r="GXF109" s="298"/>
      <c r="GXG109" s="298"/>
      <c r="GXH109" s="298"/>
      <c r="GXI109" s="298"/>
      <c r="GXJ109" s="298"/>
      <c r="GXK109" s="298"/>
      <c r="GXL109" s="298"/>
      <c r="GXM109" s="298"/>
      <c r="GXN109" s="298"/>
      <c r="GXO109" s="298"/>
      <c r="GXP109" s="298"/>
      <c r="GXQ109" s="298"/>
      <c r="GXR109" s="298"/>
      <c r="GXS109" s="298"/>
      <c r="GXT109" s="298"/>
      <c r="GXU109" s="298"/>
      <c r="GXV109" s="298"/>
      <c r="GXW109" s="298"/>
      <c r="GXX109" s="298"/>
      <c r="GXY109" s="298"/>
      <c r="GXZ109" s="298"/>
      <c r="GYA109" s="298"/>
      <c r="GYB109" s="298"/>
      <c r="GYC109" s="298"/>
      <c r="GYD109" s="298"/>
      <c r="GYE109" s="298"/>
      <c r="GYF109" s="298"/>
      <c r="GYG109" s="298"/>
      <c r="GYH109" s="298"/>
      <c r="GYI109" s="298"/>
      <c r="GYJ109" s="298"/>
      <c r="GYK109" s="298"/>
      <c r="GYL109" s="298"/>
      <c r="GYM109" s="298"/>
      <c r="GYN109" s="298"/>
      <c r="GYO109" s="298"/>
      <c r="GYP109" s="298"/>
      <c r="GYQ109" s="298"/>
      <c r="GYR109" s="298"/>
      <c r="GYS109" s="298"/>
      <c r="GYT109" s="298"/>
      <c r="GYU109" s="298"/>
      <c r="GYV109" s="298"/>
      <c r="GYW109" s="298"/>
      <c r="GYX109" s="298"/>
      <c r="GYY109" s="298"/>
      <c r="GYZ109" s="298"/>
      <c r="GZA109" s="298"/>
      <c r="GZB109" s="298"/>
      <c r="GZC109" s="298"/>
      <c r="GZD109" s="298"/>
      <c r="GZE109" s="298"/>
      <c r="GZF109" s="298"/>
      <c r="GZG109" s="298"/>
      <c r="GZH109" s="298"/>
      <c r="GZI109" s="298"/>
      <c r="GZJ109" s="298"/>
      <c r="GZK109" s="298"/>
      <c r="GZL109" s="298"/>
      <c r="GZM109" s="298"/>
      <c r="GZN109" s="298"/>
      <c r="GZO109" s="298"/>
      <c r="GZP109" s="298"/>
      <c r="GZQ109" s="298"/>
      <c r="GZR109" s="298"/>
      <c r="GZS109" s="298"/>
      <c r="GZT109" s="298"/>
      <c r="GZU109" s="298"/>
      <c r="GZV109" s="298"/>
      <c r="GZW109" s="298"/>
      <c r="GZX109" s="298"/>
      <c r="GZY109" s="298"/>
      <c r="GZZ109" s="298"/>
      <c r="HAA109" s="298"/>
      <c r="HAB109" s="298"/>
      <c r="HAC109" s="298"/>
      <c r="HAD109" s="298"/>
      <c r="HAE109" s="298"/>
      <c r="HAF109" s="298"/>
      <c r="HAG109" s="298"/>
      <c r="HAH109" s="298"/>
      <c r="HAI109" s="298"/>
      <c r="HAJ109" s="298"/>
      <c r="HAK109" s="298"/>
      <c r="HAL109" s="298"/>
      <c r="HAM109" s="298"/>
      <c r="HAN109" s="298"/>
      <c r="HAO109" s="298"/>
      <c r="HAP109" s="298"/>
      <c r="HAQ109" s="298"/>
      <c r="HAR109" s="298"/>
      <c r="HAS109" s="298"/>
      <c r="HAT109" s="298"/>
      <c r="HAU109" s="298"/>
      <c r="HAV109" s="298"/>
      <c r="HAW109" s="298"/>
      <c r="HAX109" s="298"/>
      <c r="HAY109" s="298"/>
      <c r="HAZ109" s="298"/>
      <c r="HBA109" s="298"/>
      <c r="HBB109" s="298"/>
      <c r="HBC109" s="298"/>
      <c r="HBD109" s="298"/>
      <c r="HBE109" s="298"/>
      <c r="HBF109" s="298"/>
      <c r="HBG109" s="298"/>
      <c r="HBH109" s="298"/>
      <c r="HBI109" s="298"/>
      <c r="HBJ109" s="298"/>
      <c r="HBK109" s="298"/>
      <c r="HBL109" s="298"/>
      <c r="HBM109" s="298"/>
      <c r="HBN109" s="298"/>
      <c r="HBO109" s="298"/>
      <c r="HBP109" s="298"/>
      <c r="HBQ109" s="298"/>
      <c r="HBR109" s="298"/>
      <c r="HBS109" s="298"/>
      <c r="HBT109" s="298"/>
      <c r="HBU109" s="298"/>
      <c r="HBV109" s="298"/>
      <c r="HBW109" s="298"/>
      <c r="HBX109" s="298"/>
      <c r="HBY109" s="298"/>
      <c r="HBZ109" s="298"/>
      <c r="HCA109" s="298"/>
      <c r="HCB109" s="298"/>
      <c r="HCC109" s="298"/>
      <c r="HCD109" s="298"/>
      <c r="HCE109" s="298"/>
      <c r="HCF109" s="298"/>
      <c r="HCG109" s="298"/>
      <c r="HCH109" s="298"/>
      <c r="HCI109" s="298"/>
      <c r="HCJ109" s="298"/>
      <c r="HCK109" s="298"/>
      <c r="HCL109" s="298"/>
      <c r="HCM109" s="298"/>
      <c r="HCN109" s="298"/>
      <c r="HCO109" s="298"/>
      <c r="HCP109" s="298"/>
      <c r="HCQ109" s="298"/>
      <c r="HCR109" s="298"/>
      <c r="HCS109" s="298"/>
      <c r="HCT109" s="298"/>
      <c r="HCU109" s="298"/>
      <c r="HCV109" s="298"/>
      <c r="HCW109" s="298"/>
      <c r="HCX109" s="298"/>
      <c r="HCY109" s="298"/>
      <c r="HCZ109" s="298"/>
      <c r="HDA109" s="298"/>
      <c r="HDB109" s="298"/>
      <c r="HDC109" s="298"/>
      <c r="HDD109" s="298"/>
      <c r="HDE109" s="298"/>
      <c r="HDF109" s="298"/>
      <c r="HDG109" s="298"/>
      <c r="HDH109" s="298"/>
      <c r="HDI109" s="298"/>
      <c r="HDJ109" s="298"/>
      <c r="HDK109" s="298"/>
      <c r="HDL109" s="298"/>
      <c r="HDM109" s="298"/>
      <c r="HDN109" s="298"/>
      <c r="HDO109" s="298"/>
      <c r="HDP109" s="298"/>
      <c r="HDQ109" s="298"/>
      <c r="HDR109" s="298"/>
      <c r="HDS109" s="298"/>
      <c r="HDT109" s="298"/>
      <c r="HDU109" s="298"/>
      <c r="HDV109" s="298"/>
      <c r="HDW109" s="298"/>
      <c r="HDX109" s="298"/>
      <c r="HDY109" s="298"/>
      <c r="HDZ109" s="298"/>
      <c r="HEA109" s="298"/>
      <c r="HEB109" s="298"/>
      <c r="HEC109" s="298"/>
      <c r="HED109" s="298"/>
      <c r="HEE109" s="298"/>
      <c r="HEF109" s="298"/>
      <c r="HEG109" s="298"/>
      <c r="HEH109" s="298"/>
      <c r="HEI109" s="298"/>
      <c r="HEJ109" s="298"/>
      <c r="HEK109" s="298"/>
      <c r="HEL109" s="298"/>
      <c r="HEM109" s="298"/>
      <c r="HEN109" s="298"/>
      <c r="HEO109" s="298"/>
      <c r="HEP109" s="298"/>
      <c r="HEQ109" s="298"/>
      <c r="HER109" s="298"/>
      <c r="HES109" s="298"/>
      <c r="HET109" s="298"/>
      <c r="HEU109" s="298"/>
      <c r="HEV109" s="298"/>
      <c r="HEW109" s="298"/>
      <c r="HEX109" s="298"/>
      <c r="HEY109" s="298"/>
      <c r="HEZ109" s="298"/>
      <c r="HFA109" s="298"/>
      <c r="HFB109" s="298"/>
      <c r="HFC109" s="298"/>
      <c r="HFD109" s="298"/>
      <c r="HFE109" s="298"/>
      <c r="HFF109" s="298"/>
      <c r="HFG109" s="298"/>
      <c r="HFH109" s="298"/>
      <c r="HFI109" s="298"/>
      <c r="HFJ109" s="298"/>
      <c r="HFK109" s="298"/>
      <c r="HFL109" s="298"/>
      <c r="HFM109" s="298"/>
      <c r="HFN109" s="298"/>
      <c r="HFO109" s="298"/>
      <c r="HFP109" s="298"/>
      <c r="HFQ109" s="298"/>
      <c r="HFR109" s="298"/>
      <c r="HFS109" s="298"/>
      <c r="HFT109" s="298"/>
      <c r="HFU109" s="298"/>
      <c r="HFV109" s="298"/>
      <c r="HFW109" s="298"/>
      <c r="HFX109" s="298"/>
      <c r="HFY109" s="298"/>
      <c r="HFZ109" s="298"/>
      <c r="HGA109" s="298"/>
      <c r="HGB109" s="298"/>
      <c r="HGC109" s="298"/>
      <c r="HGD109" s="298"/>
      <c r="HGE109" s="298"/>
      <c r="HGF109" s="298"/>
      <c r="HGG109" s="298"/>
      <c r="HGH109" s="298"/>
      <c r="HGI109" s="298"/>
      <c r="HGJ109" s="298"/>
      <c r="HGK109" s="298"/>
      <c r="HGL109" s="298"/>
      <c r="HGM109" s="298"/>
      <c r="HGN109" s="298"/>
      <c r="HGO109" s="298"/>
      <c r="HGP109" s="298"/>
      <c r="HGQ109" s="298"/>
      <c r="HGR109" s="298"/>
      <c r="HGS109" s="298"/>
      <c r="HGT109" s="298"/>
      <c r="HGU109" s="298"/>
      <c r="HGV109" s="298"/>
      <c r="HGW109" s="298"/>
      <c r="HGX109" s="298"/>
      <c r="HGY109" s="298"/>
      <c r="HGZ109" s="298"/>
      <c r="HHA109" s="298"/>
      <c r="HHB109" s="298"/>
      <c r="HHC109" s="298"/>
      <c r="HHD109" s="298"/>
      <c r="HHE109" s="298"/>
      <c r="HHF109" s="298"/>
      <c r="HHG109" s="298"/>
      <c r="HHH109" s="298"/>
      <c r="HHI109" s="298"/>
      <c r="HHJ109" s="298"/>
      <c r="HHK109" s="298"/>
      <c r="HHL109" s="298"/>
      <c r="HHM109" s="298"/>
      <c r="HHN109" s="298"/>
      <c r="HHO109" s="298"/>
      <c r="HHP109" s="298"/>
      <c r="HHQ109" s="298"/>
      <c r="HHR109" s="298"/>
      <c r="HHS109" s="298"/>
      <c r="HHT109" s="298"/>
      <c r="HHU109" s="298"/>
      <c r="HHV109" s="298"/>
      <c r="HHW109" s="298"/>
      <c r="HHX109" s="298"/>
      <c r="HHY109" s="298"/>
      <c r="HHZ109" s="298"/>
      <c r="HIA109" s="298"/>
      <c r="HIB109" s="298"/>
      <c r="HIC109" s="298"/>
      <c r="HID109" s="298"/>
      <c r="HIE109" s="298"/>
      <c r="HIF109" s="298"/>
      <c r="HIG109" s="298"/>
      <c r="HIH109" s="298"/>
      <c r="HII109" s="298"/>
      <c r="HIJ109" s="298"/>
      <c r="HIK109" s="298"/>
      <c r="HIL109" s="298"/>
      <c r="HIM109" s="298"/>
      <c r="HIN109" s="298"/>
      <c r="HIO109" s="298"/>
      <c r="HIP109" s="298"/>
      <c r="HIQ109" s="298"/>
      <c r="HIR109" s="298"/>
      <c r="HIS109" s="298"/>
      <c r="HIT109" s="298"/>
      <c r="HIU109" s="298"/>
      <c r="HIV109" s="298"/>
      <c r="HIW109" s="298"/>
      <c r="HIX109" s="298"/>
      <c r="HIY109" s="298"/>
      <c r="HIZ109" s="298"/>
      <c r="HJA109" s="298"/>
      <c r="HJB109" s="298"/>
      <c r="HJC109" s="298"/>
      <c r="HJD109" s="298"/>
      <c r="HJE109" s="298"/>
      <c r="HJF109" s="298"/>
      <c r="HJG109" s="298"/>
      <c r="HJH109" s="298"/>
      <c r="HJI109" s="298"/>
      <c r="HJJ109" s="298"/>
      <c r="HJK109" s="298"/>
      <c r="HJL109" s="298"/>
      <c r="HJM109" s="298"/>
      <c r="HJN109" s="298"/>
      <c r="HJO109" s="298"/>
      <c r="HJP109" s="298"/>
      <c r="HJQ109" s="298"/>
      <c r="HJR109" s="298"/>
      <c r="HJS109" s="298"/>
      <c r="HJT109" s="298"/>
      <c r="HJU109" s="298"/>
      <c r="HJV109" s="298"/>
      <c r="HJW109" s="298"/>
      <c r="HJX109" s="298"/>
      <c r="HJY109" s="298"/>
      <c r="HJZ109" s="298"/>
      <c r="HKA109" s="298"/>
      <c r="HKB109" s="298"/>
      <c r="HKC109" s="298"/>
      <c r="HKD109" s="298"/>
      <c r="HKE109" s="298"/>
      <c r="HKF109" s="298"/>
      <c r="HKG109" s="298"/>
      <c r="HKH109" s="298"/>
      <c r="HKI109" s="298"/>
      <c r="HKJ109" s="298"/>
      <c r="HKK109" s="298"/>
      <c r="HKL109" s="298"/>
      <c r="HKM109" s="298"/>
      <c r="HKN109" s="298"/>
      <c r="HKO109" s="298"/>
      <c r="HKP109" s="298"/>
      <c r="HKQ109" s="298"/>
      <c r="HKR109" s="298"/>
      <c r="HKS109" s="298"/>
      <c r="HKT109" s="298"/>
      <c r="HKU109" s="298"/>
      <c r="HKV109" s="298"/>
      <c r="HKW109" s="298"/>
      <c r="HKX109" s="298"/>
      <c r="HKY109" s="298"/>
      <c r="HKZ109" s="298"/>
      <c r="HLA109" s="298"/>
      <c r="HLB109" s="298"/>
      <c r="HLC109" s="298"/>
      <c r="HLD109" s="298"/>
      <c r="HLE109" s="298"/>
      <c r="HLF109" s="298"/>
      <c r="HLG109" s="298"/>
      <c r="HLH109" s="298"/>
      <c r="HLI109" s="298"/>
      <c r="HLJ109" s="298"/>
      <c r="HLK109" s="298"/>
      <c r="HLL109" s="298"/>
      <c r="HLM109" s="298"/>
      <c r="HLN109" s="298"/>
      <c r="HLO109" s="298"/>
      <c r="HLP109" s="298"/>
      <c r="HLQ109" s="298"/>
      <c r="HLR109" s="298"/>
      <c r="HLS109" s="298"/>
      <c r="HLT109" s="298"/>
      <c r="HLU109" s="298"/>
      <c r="HLV109" s="298"/>
      <c r="HLW109" s="298"/>
      <c r="HLX109" s="298"/>
      <c r="HLY109" s="298"/>
      <c r="HLZ109" s="298"/>
      <c r="HMA109" s="298"/>
      <c r="HMB109" s="298"/>
      <c r="HMC109" s="298"/>
      <c r="HMD109" s="298"/>
      <c r="HME109" s="298"/>
      <c r="HMF109" s="298"/>
      <c r="HMG109" s="298"/>
      <c r="HMH109" s="298"/>
      <c r="HMI109" s="298"/>
      <c r="HMJ109" s="298"/>
      <c r="HMK109" s="298"/>
      <c r="HML109" s="298"/>
      <c r="HMM109" s="298"/>
      <c r="HMN109" s="298"/>
      <c r="HMO109" s="298"/>
      <c r="HMP109" s="298"/>
      <c r="HMQ109" s="298"/>
      <c r="HMR109" s="298"/>
      <c r="HMS109" s="298"/>
      <c r="HMT109" s="298"/>
      <c r="HMU109" s="298"/>
      <c r="HMV109" s="298"/>
      <c r="HMW109" s="298"/>
      <c r="HMX109" s="298"/>
      <c r="HMY109" s="298"/>
      <c r="HMZ109" s="298"/>
      <c r="HNA109" s="298"/>
      <c r="HNB109" s="298"/>
      <c r="HNC109" s="298"/>
      <c r="HND109" s="298"/>
      <c r="HNE109" s="298"/>
      <c r="HNF109" s="298"/>
      <c r="HNG109" s="298"/>
      <c r="HNH109" s="298"/>
      <c r="HNI109" s="298"/>
      <c r="HNJ109" s="298"/>
      <c r="HNK109" s="298"/>
      <c r="HNL109" s="298"/>
      <c r="HNM109" s="298"/>
      <c r="HNN109" s="298"/>
      <c r="HNO109" s="298"/>
      <c r="HNP109" s="298"/>
      <c r="HNQ109" s="298"/>
      <c r="HNR109" s="298"/>
      <c r="HNS109" s="298"/>
      <c r="HNT109" s="298"/>
      <c r="HNU109" s="298"/>
      <c r="HNV109" s="298"/>
      <c r="HNW109" s="298"/>
      <c r="HNX109" s="298"/>
      <c r="HNY109" s="298"/>
      <c r="HNZ109" s="298"/>
      <c r="HOA109" s="298"/>
      <c r="HOB109" s="298"/>
      <c r="HOC109" s="298"/>
      <c r="HOD109" s="298"/>
      <c r="HOE109" s="298"/>
      <c r="HOF109" s="298"/>
      <c r="HOG109" s="298"/>
      <c r="HOH109" s="298"/>
      <c r="HOI109" s="298"/>
      <c r="HOJ109" s="298"/>
      <c r="HOK109" s="298"/>
      <c r="HOL109" s="298"/>
      <c r="HOM109" s="298"/>
      <c r="HON109" s="298"/>
      <c r="HOO109" s="298"/>
      <c r="HOP109" s="298"/>
      <c r="HOQ109" s="298"/>
      <c r="HOR109" s="298"/>
      <c r="HOS109" s="298"/>
      <c r="HOT109" s="298"/>
      <c r="HOU109" s="298"/>
      <c r="HOV109" s="298"/>
      <c r="HOW109" s="298"/>
      <c r="HOX109" s="298"/>
      <c r="HOY109" s="298"/>
      <c r="HOZ109" s="298"/>
      <c r="HPA109" s="298"/>
      <c r="HPB109" s="298"/>
      <c r="HPC109" s="298"/>
      <c r="HPD109" s="298"/>
      <c r="HPE109" s="298"/>
      <c r="HPF109" s="298"/>
      <c r="HPG109" s="298"/>
      <c r="HPH109" s="298"/>
      <c r="HPI109" s="298"/>
      <c r="HPJ109" s="298"/>
      <c r="HPK109" s="298"/>
      <c r="HPL109" s="298"/>
      <c r="HPM109" s="298"/>
      <c r="HPN109" s="298"/>
      <c r="HPO109" s="298"/>
      <c r="HPP109" s="298"/>
      <c r="HPQ109" s="298"/>
      <c r="HPR109" s="298"/>
      <c r="HPS109" s="298"/>
      <c r="HPT109" s="298"/>
      <c r="HPU109" s="298"/>
      <c r="HPV109" s="298"/>
      <c r="HPW109" s="298"/>
      <c r="HPX109" s="298"/>
      <c r="HPY109" s="298"/>
      <c r="HPZ109" s="298"/>
      <c r="HQA109" s="298"/>
      <c r="HQB109" s="298"/>
      <c r="HQC109" s="298"/>
      <c r="HQD109" s="298"/>
      <c r="HQE109" s="298"/>
      <c r="HQF109" s="298"/>
      <c r="HQG109" s="298"/>
      <c r="HQH109" s="298"/>
      <c r="HQI109" s="298"/>
      <c r="HQJ109" s="298"/>
      <c r="HQK109" s="298"/>
      <c r="HQL109" s="298"/>
      <c r="HQM109" s="298"/>
      <c r="HQN109" s="298"/>
      <c r="HQO109" s="298"/>
      <c r="HQP109" s="298"/>
      <c r="HQQ109" s="298"/>
      <c r="HQR109" s="298"/>
      <c r="HQS109" s="298"/>
      <c r="HQT109" s="298"/>
      <c r="HQU109" s="298"/>
      <c r="HQV109" s="298"/>
      <c r="HQW109" s="298"/>
      <c r="HQX109" s="298"/>
      <c r="HQY109" s="298"/>
      <c r="HQZ109" s="298"/>
      <c r="HRA109" s="298"/>
      <c r="HRB109" s="298"/>
      <c r="HRC109" s="298"/>
      <c r="HRD109" s="298"/>
      <c r="HRE109" s="298"/>
      <c r="HRF109" s="298"/>
      <c r="HRG109" s="298"/>
      <c r="HRH109" s="298"/>
      <c r="HRI109" s="298"/>
      <c r="HRJ109" s="298"/>
      <c r="HRK109" s="298"/>
      <c r="HRL109" s="298"/>
      <c r="HRM109" s="298"/>
      <c r="HRN109" s="298"/>
      <c r="HRO109" s="298"/>
      <c r="HRP109" s="298"/>
      <c r="HRQ109" s="298"/>
      <c r="HRR109" s="298"/>
      <c r="HRS109" s="298"/>
      <c r="HRT109" s="298"/>
      <c r="HRU109" s="298"/>
      <c r="HRV109" s="298"/>
      <c r="HRW109" s="298"/>
      <c r="HRX109" s="298"/>
      <c r="HRY109" s="298"/>
      <c r="HRZ109" s="298"/>
      <c r="HSA109" s="298"/>
      <c r="HSB109" s="298"/>
      <c r="HSC109" s="298"/>
      <c r="HSD109" s="298"/>
      <c r="HSE109" s="298"/>
      <c r="HSF109" s="298"/>
      <c r="HSG109" s="298"/>
      <c r="HSH109" s="298"/>
      <c r="HSI109" s="298"/>
      <c r="HSJ109" s="298"/>
      <c r="HSK109" s="298"/>
      <c r="HSL109" s="298"/>
      <c r="HSM109" s="298"/>
      <c r="HSN109" s="298"/>
      <c r="HSO109" s="298"/>
      <c r="HSP109" s="298"/>
      <c r="HSQ109" s="298"/>
      <c r="HSR109" s="298"/>
      <c r="HSS109" s="298"/>
      <c r="HST109" s="298"/>
      <c r="HSU109" s="298"/>
      <c r="HSV109" s="298"/>
      <c r="HSW109" s="298"/>
      <c r="HSX109" s="298"/>
      <c r="HSY109" s="298"/>
      <c r="HSZ109" s="298"/>
      <c r="HTA109" s="298"/>
      <c r="HTB109" s="298"/>
      <c r="HTC109" s="298"/>
      <c r="HTD109" s="298"/>
      <c r="HTE109" s="298"/>
      <c r="HTF109" s="298"/>
      <c r="HTG109" s="298"/>
      <c r="HTH109" s="298"/>
      <c r="HTI109" s="298"/>
      <c r="HTJ109" s="298"/>
      <c r="HTK109" s="298"/>
      <c r="HTL109" s="298"/>
      <c r="HTM109" s="298"/>
      <c r="HTN109" s="298"/>
      <c r="HTO109" s="298"/>
      <c r="HTP109" s="298"/>
      <c r="HTQ109" s="298"/>
      <c r="HTR109" s="298"/>
      <c r="HTS109" s="298"/>
      <c r="HTT109" s="298"/>
      <c r="HTU109" s="298"/>
      <c r="HTV109" s="298"/>
      <c r="HTW109" s="298"/>
      <c r="HTX109" s="298"/>
      <c r="HTY109" s="298"/>
      <c r="HTZ109" s="298"/>
      <c r="HUA109" s="298"/>
      <c r="HUB109" s="298"/>
      <c r="HUC109" s="298"/>
      <c r="HUD109" s="298"/>
      <c r="HUE109" s="298"/>
      <c r="HUF109" s="298"/>
      <c r="HUG109" s="298"/>
      <c r="HUH109" s="298"/>
      <c r="HUI109" s="298"/>
      <c r="HUJ109" s="298"/>
      <c r="HUK109" s="298"/>
      <c r="HUL109" s="298"/>
      <c r="HUM109" s="298"/>
      <c r="HUN109" s="298"/>
      <c r="HUO109" s="298"/>
      <c r="HUP109" s="298"/>
      <c r="HUQ109" s="298"/>
      <c r="HUR109" s="298"/>
      <c r="HUS109" s="298"/>
      <c r="HUT109" s="298"/>
      <c r="HUU109" s="298"/>
      <c r="HUV109" s="298"/>
      <c r="HUW109" s="298"/>
      <c r="HUX109" s="298"/>
      <c r="HUY109" s="298"/>
      <c r="HUZ109" s="298"/>
      <c r="HVA109" s="298"/>
      <c r="HVB109" s="298"/>
      <c r="HVC109" s="298"/>
      <c r="HVD109" s="298"/>
      <c r="HVE109" s="298"/>
      <c r="HVF109" s="298"/>
      <c r="HVG109" s="298"/>
      <c r="HVH109" s="298"/>
      <c r="HVI109" s="298"/>
      <c r="HVJ109" s="298"/>
      <c r="HVK109" s="298"/>
      <c r="HVL109" s="298"/>
      <c r="HVM109" s="298"/>
      <c r="HVN109" s="298"/>
      <c r="HVO109" s="298"/>
      <c r="HVP109" s="298"/>
      <c r="HVQ109" s="298"/>
      <c r="HVR109" s="298"/>
      <c r="HVS109" s="298"/>
      <c r="HVT109" s="298"/>
      <c r="HVU109" s="298"/>
      <c r="HVV109" s="298"/>
      <c r="HVW109" s="298"/>
      <c r="HVX109" s="298"/>
      <c r="HVY109" s="298"/>
      <c r="HVZ109" s="298"/>
      <c r="HWA109" s="298"/>
      <c r="HWB109" s="298"/>
      <c r="HWC109" s="298"/>
      <c r="HWD109" s="298"/>
      <c r="HWE109" s="298"/>
      <c r="HWF109" s="298"/>
      <c r="HWG109" s="298"/>
      <c r="HWH109" s="298"/>
      <c r="HWI109" s="298"/>
      <c r="HWJ109" s="298"/>
      <c r="HWK109" s="298"/>
      <c r="HWL109" s="298"/>
      <c r="HWM109" s="298"/>
      <c r="HWN109" s="298"/>
      <c r="HWO109" s="298"/>
      <c r="HWP109" s="298"/>
      <c r="HWQ109" s="298"/>
      <c r="HWR109" s="298"/>
      <c r="HWS109" s="298"/>
      <c r="HWT109" s="298"/>
      <c r="HWU109" s="298"/>
      <c r="HWV109" s="298"/>
      <c r="HWW109" s="298"/>
      <c r="HWX109" s="298"/>
      <c r="HWY109" s="298"/>
      <c r="HWZ109" s="298"/>
      <c r="HXA109" s="298"/>
      <c r="HXB109" s="298"/>
      <c r="HXC109" s="298"/>
      <c r="HXD109" s="298"/>
      <c r="HXE109" s="298"/>
      <c r="HXF109" s="298"/>
      <c r="HXG109" s="298"/>
      <c r="HXH109" s="298"/>
      <c r="HXI109" s="298"/>
      <c r="HXJ109" s="298"/>
      <c r="HXK109" s="298"/>
      <c r="HXL109" s="298"/>
      <c r="HXM109" s="298"/>
      <c r="HXN109" s="298"/>
      <c r="HXO109" s="298"/>
      <c r="HXP109" s="298"/>
      <c r="HXQ109" s="298"/>
      <c r="HXR109" s="298"/>
      <c r="HXS109" s="298"/>
      <c r="HXT109" s="298"/>
      <c r="HXU109" s="298"/>
      <c r="HXV109" s="298"/>
      <c r="HXW109" s="298"/>
      <c r="HXX109" s="298"/>
      <c r="HXY109" s="298"/>
      <c r="HXZ109" s="298"/>
      <c r="HYA109" s="298"/>
      <c r="HYB109" s="298"/>
      <c r="HYC109" s="298"/>
      <c r="HYD109" s="298"/>
      <c r="HYE109" s="298"/>
      <c r="HYF109" s="298"/>
      <c r="HYG109" s="298"/>
      <c r="HYH109" s="298"/>
      <c r="HYI109" s="298"/>
      <c r="HYJ109" s="298"/>
      <c r="HYK109" s="298"/>
      <c r="HYL109" s="298"/>
      <c r="HYM109" s="298"/>
      <c r="HYN109" s="298"/>
      <c r="HYO109" s="298"/>
      <c r="HYP109" s="298"/>
      <c r="HYQ109" s="298"/>
      <c r="HYR109" s="298"/>
      <c r="HYS109" s="298"/>
      <c r="HYT109" s="298"/>
      <c r="HYU109" s="298"/>
      <c r="HYV109" s="298"/>
      <c r="HYW109" s="298"/>
      <c r="HYX109" s="298"/>
      <c r="HYY109" s="298"/>
      <c r="HYZ109" s="298"/>
      <c r="HZA109" s="298"/>
      <c r="HZB109" s="298"/>
      <c r="HZC109" s="298"/>
      <c r="HZD109" s="298"/>
      <c r="HZE109" s="298"/>
      <c r="HZF109" s="298"/>
      <c r="HZG109" s="298"/>
      <c r="HZH109" s="298"/>
      <c r="HZI109" s="298"/>
      <c r="HZJ109" s="298"/>
      <c r="HZK109" s="298"/>
      <c r="HZL109" s="298"/>
      <c r="HZM109" s="298"/>
      <c r="HZN109" s="298"/>
      <c r="HZO109" s="298"/>
      <c r="HZP109" s="298"/>
      <c r="HZQ109" s="298"/>
      <c r="HZR109" s="298"/>
      <c r="HZS109" s="298"/>
      <c r="HZT109" s="298"/>
      <c r="HZU109" s="298"/>
      <c r="HZV109" s="298"/>
      <c r="HZW109" s="298"/>
      <c r="HZX109" s="298"/>
      <c r="HZY109" s="298"/>
      <c r="HZZ109" s="298"/>
      <c r="IAA109" s="298"/>
      <c r="IAB109" s="298"/>
      <c r="IAC109" s="298"/>
      <c r="IAD109" s="298"/>
      <c r="IAE109" s="298"/>
      <c r="IAF109" s="298"/>
      <c r="IAG109" s="298"/>
      <c r="IAH109" s="298"/>
      <c r="IAI109" s="298"/>
      <c r="IAJ109" s="298"/>
      <c r="IAK109" s="298"/>
      <c r="IAL109" s="298"/>
      <c r="IAM109" s="298"/>
      <c r="IAN109" s="298"/>
      <c r="IAO109" s="298"/>
      <c r="IAP109" s="298"/>
      <c r="IAQ109" s="298"/>
      <c r="IAR109" s="298"/>
      <c r="IAS109" s="298"/>
      <c r="IAT109" s="298"/>
      <c r="IAU109" s="298"/>
      <c r="IAV109" s="298"/>
      <c r="IAW109" s="298"/>
      <c r="IAX109" s="298"/>
      <c r="IAY109" s="298"/>
      <c r="IAZ109" s="298"/>
      <c r="IBA109" s="298"/>
      <c r="IBB109" s="298"/>
      <c r="IBC109" s="298"/>
      <c r="IBD109" s="298"/>
      <c r="IBE109" s="298"/>
      <c r="IBF109" s="298"/>
      <c r="IBG109" s="298"/>
      <c r="IBH109" s="298"/>
      <c r="IBI109" s="298"/>
      <c r="IBJ109" s="298"/>
      <c r="IBK109" s="298"/>
      <c r="IBL109" s="298"/>
      <c r="IBM109" s="298"/>
      <c r="IBN109" s="298"/>
      <c r="IBO109" s="298"/>
      <c r="IBP109" s="298"/>
      <c r="IBQ109" s="298"/>
      <c r="IBR109" s="298"/>
      <c r="IBS109" s="298"/>
      <c r="IBT109" s="298"/>
      <c r="IBU109" s="298"/>
      <c r="IBV109" s="298"/>
      <c r="IBW109" s="298"/>
      <c r="IBX109" s="298"/>
      <c r="IBY109" s="298"/>
      <c r="IBZ109" s="298"/>
      <c r="ICA109" s="298"/>
      <c r="ICB109" s="298"/>
      <c r="ICC109" s="298"/>
      <c r="ICD109" s="298"/>
      <c r="ICE109" s="298"/>
      <c r="ICF109" s="298"/>
      <c r="ICG109" s="298"/>
      <c r="ICH109" s="298"/>
      <c r="ICI109" s="298"/>
      <c r="ICJ109" s="298"/>
      <c r="ICK109" s="298"/>
      <c r="ICL109" s="298"/>
      <c r="ICM109" s="298"/>
      <c r="ICN109" s="298"/>
      <c r="ICO109" s="298"/>
      <c r="ICP109" s="298"/>
      <c r="ICQ109" s="298"/>
      <c r="ICR109" s="298"/>
      <c r="ICS109" s="298"/>
      <c r="ICT109" s="298"/>
      <c r="ICU109" s="298"/>
      <c r="ICV109" s="298"/>
      <c r="ICW109" s="298"/>
      <c r="ICX109" s="298"/>
      <c r="ICY109" s="298"/>
      <c r="ICZ109" s="298"/>
      <c r="IDA109" s="298"/>
      <c r="IDB109" s="298"/>
      <c r="IDC109" s="298"/>
      <c r="IDD109" s="298"/>
      <c r="IDE109" s="298"/>
      <c r="IDF109" s="298"/>
      <c r="IDG109" s="298"/>
      <c r="IDH109" s="298"/>
      <c r="IDI109" s="298"/>
      <c r="IDJ109" s="298"/>
      <c r="IDK109" s="298"/>
      <c r="IDL109" s="298"/>
      <c r="IDM109" s="298"/>
      <c r="IDN109" s="298"/>
      <c r="IDO109" s="298"/>
      <c r="IDP109" s="298"/>
      <c r="IDQ109" s="298"/>
      <c r="IDR109" s="298"/>
      <c r="IDS109" s="298"/>
      <c r="IDT109" s="298"/>
      <c r="IDU109" s="298"/>
      <c r="IDV109" s="298"/>
      <c r="IDW109" s="298"/>
      <c r="IDX109" s="298"/>
      <c r="IDY109" s="298"/>
      <c r="IDZ109" s="298"/>
      <c r="IEA109" s="298"/>
      <c r="IEB109" s="298"/>
      <c r="IEC109" s="298"/>
      <c r="IED109" s="298"/>
      <c r="IEE109" s="298"/>
      <c r="IEF109" s="298"/>
      <c r="IEG109" s="298"/>
      <c r="IEH109" s="298"/>
      <c r="IEI109" s="298"/>
      <c r="IEJ109" s="298"/>
      <c r="IEK109" s="298"/>
      <c r="IEL109" s="298"/>
      <c r="IEM109" s="298"/>
      <c r="IEN109" s="298"/>
      <c r="IEO109" s="298"/>
      <c r="IEP109" s="298"/>
      <c r="IEQ109" s="298"/>
      <c r="IER109" s="298"/>
      <c r="IES109" s="298"/>
      <c r="IET109" s="298"/>
      <c r="IEU109" s="298"/>
      <c r="IEV109" s="298"/>
      <c r="IEW109" s="298"/>
      <c r="IEX109" s="298"/>
      <c r="IEY109" s="298"/>
      <c r="IEZ109" s="298"/>
      <c r="IFA109" s="298"/>
      <c r="IFB109" s="298"/>
      <c r="IFC109" s="298"/>
      <c r="IFD109" s="298"/>
      <c r="IFE109" s="298"/>
      <c r="IFF109" s="298"/>
      <c r="IFG109" s="298"/>
      <c r="IFH109" s="298"/>
      <c r="IFI109" s="298"/>
      <c r="IFJ109" s="298"/>
      <c r="IFK109" s="298"/>
      <c r="IFL109" s="298"/>
      <c r="IFM109" s="298"/>
      <c r="IFN109" s="298"/>
      <c r="IFO109" s="298"/>
      <c r="IFP109" s="298"/>
      <c r="IFQ109" s="298"/>
      <c r="IFR109" s="298"/>
      <c r="IFS109" s="298"/>
      <c r="IFT109" s="298"/>
      <c r="IFU109" s="298"/>
      <c r="IFV109" s="298"/>
      <c r="IFW109" s="298"/>
      <c r="IFX109" s="298"/>
      <c r="IFY109" s="298"/>
      <c r="IFZ109" s="298"/>
      <c r="IGA109" s="298"/>
      <c r="IGB109" s="298"/>
      <c r="IGC109" s="298"/>
      <c r="IGD109" s="298"/>
      <c r="IGE109" s="298"/>
      <c r="IGF109" s="298"/>
      <c r="IGG109" s="298"/>
      <c r="IGH109" s="298"/>
      <c r="IGI109" s="298"/>
      <c r="IGJ109" s="298"/>
      <c r="IGK109" s="298"/>
      <c r="IGL109" s="298"/>
      <c r="IGM109" s="298"/>
      <c r="IGN109" s="298"/>
      <c r="IGO109" s="298"/>
      <c r="IGP109" s="298"/>
      <c r="IGQ109" s="298"/>
      <c r="IGR109" s="298"/>
      <c r="IGS109" s="298"/>
      <c r="IGT109" s="298"/>
      <c r="IGU109" s="298"/>
      <c r="IGV109" s="298"/>
      <c r="IGW109" s="298"/>
      <c r="IGX109" s="298"/>
      <c r="IGY109" s="298"/>
      <c r="IGZ109" s="298"/>
      <c r="IHA109" s="298"/>
      <c r="IHB109" s="298"/>
      <c r="IHC109" s="298"/>
      <c r="IHD109" s="298"/>
      <c r="IHE109" s="298"/>
      <c r="IHF109" s="298"/>
      <c r="IHG109" s="298"/>
      <c r="IHH109" s="298"/>
      <c r="IHI109" s="298"/>
      <c r="IHJ109" s="298"/>
      <c r="IHK109" s="298"/>
      <c r="IHL109" s="298"/>
      <c r="IHM109" s="298"/>
      <c r="IHN109" s="298"/>
      <c r="IHO109" s="298"/>
      <c r="IHP109" s="298"/>
      <c r="IHQ109" s="298"/>
      <c r="IHR109" s="298"/>
      <c r="IHS109" s="298"/>
      <c r="IHT109" s="298"/>
      <c r="IHU109" s="298"/>
      <c r="IHV109" s="298"/>
      <c r="IHW109" s="298"/>
      <c r="IHX109" s="298"/>
      <c r="IHY109" s="298"/>
      <c r="IHZ109" s="298"/>
      <c r="IIA109" s="298"/>
      <c r="IIB109" s="298"/>
      <c r="IIC109" s="298"/>
      <c r="IID109" s="298"/>
      <c r="IIE109" s="298"/>
      <c r="IIF109" s="298"/>
      <c r="IIG109" s="298"/>
      <c r="IIH109" s="298"/>
      <c r="III109" s="298"/>
      <c r="IIJ109" s="298"/>
      <c r="IIK109" s="298"/>
      <c r="IIL109" s="298"/>
      <c r="IIM109" s="298"/>
      <c r="IIN109" s="298"/>
      <c r="IIO109" s="298"/>
      <c r="IIP109" s="298"/>
      <c r="IIQ109" s="298"/>
      <c r="IIR109" s="298"/>
      <c r="IIS109" s="298"/>
      <c r="IIT109" s="298"/>
      <c r="IIU109" s="298"/>
      <c r="IIV109" s="298"/>
      <c r="IIW109" s="298"/>
      <c r="IIX109" s="298"/>
      <c r="IIY109" s="298"/>
      <c r="IIZ109" s="298"/>
      <c r="IJA109" s="298"/>
      <c r="IJB109" s="298"/>
      <c r="IJC109" s="298"/>
      <c r="IJD109" s="298"/>
      <c r="IJE109" s="298"/>
      <c r="IJF109" s="298"/>
      <c r="IJG109" s="298"/>
      <c r="IJH109" s="298"/>
      <c r="IJI109" s="298"/>
      <c r="IJJ109" s="298"/>
      <c r="IJK109" s="298"/>
      <c r="IJL109" s="298"/>
      <c r="IJM109" s="298"/>
      <c r="IJN109" s="298"/>
      <c r="IJO109" s="298"/>
      <c r="IJP109" s="298"/>
      <c r="IJQ109" s="298"/>
      <c r="IJR109" s="298"/>
      <c r="IJS109" s="298"/>
      <c r="IJT109" s="298"/>
      <c r="IJU109" s="298"/>
      <c r="IJV109" s="298"/>
      <c r="IJW109" s="298"/>
      <c r="IJX109" s="298"/>
      <c r="IJY109" s="298"/>
      <c r="IJZ109" s="298"/>
      <c r="IKA109" s="298"/>
      <c r="IKB109" s="298"/>
      <c r="IKC109" s="298"/>
      <c r="IKD109" s="298"/>
      <c r="IKE109" s="298"/>
      <c r="IKF109" s="298"/>
      <c r="IKG109" s="298"/>
      <c r="IKH109" s="298"/>
      <c r="IKI109" s="298"/>
      <c r="IKJ109" s="298"/>
      <c r="IKK109" s="298"/>
      <c r="IKL109" s="298"/>
      <c r="IKM109" s="298"/>
      <c r="IKN109" s="298"/>
      <c r="IKO109" s="298"/>
      <c r="IKP109" s="298"/>
      <c r="IKQ109" s="298"/>
      <c r="IKR109" s="298"/>
      <c r="IKS109" s="298"/>
      <c r="IKT109" s="298"/>
      <c r="IKU109" s="298"/>
      <c r="IKV109" s="298"/>
      <c r="IKW109" s="298"/>
      <c r="IKX109" s="298"/>
      <c r="IKY109" s="298"/>
      <c r="IKZ109" s="298"/>
      <c r="ILA109" s="298"/>
      <c r="ILB109" s="298"/>
      <c r="ILC109" s="298"/>
      <c r="ILD109" s="298"/>
      <c r="ILE109" s="298"/>
      <c r="ILF109" s="298"/>
      <c r="ILG109" s="298"/>
      <c r="ILH109" s="298"/>
      <c r="ILI109" s="298"/>
      <c r="ILJ109" s="298"/>
      <c r="ILK109" s="298"/>
      <c r="ILL109" s="298"/>
      <c r="ILM109" s="298"/>
      <c r="ILN109" s="298"/>
      <c r="ILO109" s="298"/>
      <c r="ILP109" s="298"/>
      <c r="ILQ109" s="298"/>
      <c r="ILR109" s="298"/>
      <c r="ILS109" s="298"/>
      <c r="ILT109" s="298"/>
      <c r="ILU109" s="298"/>
      <c r="ILV109" s="298"/>
      <c r="ILW109" s="298"/>
      <c r="ILX109" s="298"/>
      <c r="ILY109" s="298"/>
      <c r="ILZ109" s="298"/>
      <c r="IMA109" s="298"/>
      <c r="IMB109" s="298"/>
      <c r="IMC109" s="298"/>
      <c r="IMD109" s="298"/>
      <c r="IME109" s="298"/>
      <c r="IMF109" s="298"/>
      <c r="IMG109" s="298"/>
      <c r="IMH109" s="298"/>
      <c r="IMI109" s="298"/>
      <c r="IMJ109" s="298"/>
      <c r="IMK109" s="298"/>
      <c r="IML109" s="298"/>
      <c r="IMM109" s="298"/>
      <c r="IMN109" s="298"/>
      <c r="IMO109" s="298"/>
      <c r="IMP109" s="298"/>
      <c r="IMQ109" s="298"/>
      <c r="IMR109" s="298"/>
      <c r="IMS109" s="298"/>
      <c r="IMT109" s="298"/>
      <c r="IMU109" s="298"/>
      <c r="IMV109" s="298"/>
      <c r="IMW109" s="298"/>
      <c r="IMX109" s="298"/>
      <c r="IMY109" s="298"/>
      <c r="IMZ109" s="298"/>
      <c r="INA109" s="298"/>
      <c r="INB109" s="298"/>
      <c r="INC109" s="298"/>
      <c r="IND109" s="298"/>
      <c r="INE109" s="298"/>
      <c r="INF109" s="298"/>
      <c r="ING109" s="298"/>
      <c r="INH109" s="298"/>
      <c r="INI109" s="298"/>
      <c r="INJ109" s="298"/>
      <c r="INK109" s="298"/>
      <c r="INL109" s="298"/>
      <c r="INM109" s="298"/>
      <c r="INN109" s="298"/>
      <c r="INO109" s="298"/>
      <c r="INP109" s="298"/>
      <c r="INQ109" s="298"/>
      <c r="INR109" s="298"/>
      <c r="INS109" s="298"/>
      <c r="INT109" s="298"/>
      <c r="INU109" s="298"/>
      <c r="INV109" s="298"/>
      <c r="INW109" s="298"/>
      <c r="INX109" s="298"/>
      <c r="INY109" s="298"/>
      <c r="INZ109" s="298"/>
      <c r="IOA109" s="298"/>
      <c r="IOB109" s="298"/>
      <c r="IOC109" s="298"/>
      <c r="IOD109" s="298"/>
      <c r="IOE109" s="298"/>
      <c r="IOF109" s="298"/>
      <c r="IOG109" s="298"/>
      <c r="IOH109" s="298"/>
      <c r="IOI109" s="298"/>
      <c r="IOJ109" s="298"/>
      <c r="IOK109" s="298"/>
      <c r="IOL109" s="298"/>
      <c r="IOM109" s="298"/>
      <c r="ION109" s="298"/>
      <c r="IOO109" s="298"/>
      <c r="IOP109" s="298"/>
      <c r="IOQ109" s="298"/>
      <c r="IOR109" s="298"/>
      <c r="IOS109" s="298"/>
      <c r="IOT109" s="298"/>
      <c r="IOU109" s="298"/>
      <c r="IOV109" s="298"/>
      <c r="IOW109" s="298"/>
      <c r="IOX109" s="298"/>
      <c r="IOY109" s="298"/>
      <c r="IOZ109" s="298"/>
      <c r="IPA109" s="298"/>
      <c r="IPB109" s="298"/>
      <c r="IPC109" s="298"/>
      <c r="IPD109" s="298"/>
      <c r="IPE109" s="298"/>
      <c r="IPF109" s="298"/>
      <c r="IPG109" s="298"/>
      <c r="IPH109" s="298"/>
      <c r="IPI109" s="298"/>
      <c r="IPJ109" s="298"/>
      <c r="IPK109" s="298"/>
      <c r="IPL109" s="298"/>
      <c r="IPM109" s="298"/>
      <c r="IPN109" s="298"/>
      <c r="IPO109" s="298"/>
      <c r="IPP109" s="298"/>
      <c r="IPQ109" s="298"/>
      <c r="IPR109" s="298"/>
      <c r="IPS109" s="298"/>
      <c r="IPT109" s="298"/>
      <c r="IPU109" s="298"/>
      <c r="IPV109" s="298"/>
      <c r="IPW109" s="298"/>
      <c r="IPX109" s="298"/>
      <c r="IPY109" s="298"/>
      <c r="IPZ109" s="298"/>
      <c r="IQA109" s="298"/>
      <c r="IQB109" s="298"/>
      <c r="IQC109" s="298"/>
      <c r="IQD109" s="298"/>
      <c r="IQE109" s="298"/>
      <c r="IQF109" s="298"/>
      <c r="IQG109" s="298"/>
      <c r="IQH109" s="298"/>
      <c r="IQI109" s="298"/>
      <c r="IQJ109" s="298"/>
      <c r="IQK109" s="298"/>
      <c r="IQL109" s="298"/>
      <c r="IQM109" s="298"/>
      <c r="IQN109" s="298"/>
      <c r="IQO109" s="298"/>
      <c r="IQP109" s="298"/>
      <c r="IQQ109" s="298"/>
      <c r="IQR109" s="298"/>
      <c r="IQS109" s="298"/>
      <c r="IQT109" s="298"/>
      <c r="IQU109" s="298"/>
      <c r="IQV109" s="298"/>
      <c r="IQW109" s="298"/>
      <c r="IQX109" s="298"/>
      <c r="IQY109" s="298"/>
      <c r="IQZ109" s="298"/>
      <c r="IRA109" s="298"/>
      <c r="IRB109" s="298"/>
      <c r="IRC109" s="298"/>
      <c r="IRD109" s="298"/>
      <c r="IRE109" s="298"/>
      <c r="IRF109" s="298"/>
      <c r="IRG109" s="298"/>
      <c r="IRH109" s="298"/>
      <c r="IRI109" s="298"/>
      <c r="IRJ109" s="298"/>
      <c r="IRK109" s="298"/>
      <c r="IRL109" s="298"/>
      <c r="IRM109" s="298"/>
      <c r="IRN109" s="298"/>
      <c r="IRO109" s="298"/>
      <c r="IRP109" s="298"/>
      <c r="IRQ109" s="298"/>
      <c r="IRR109" s="298"/>
      <c r="IRS109" s="298"/>
      <c r="IRT109" s="298"/>
      <c r="IRU109" s="298"/>
      <c r="IRV109" s="298"/>
      <c r="IRW109" s="298"/>
      <c r="IRX109" s="298"/>
      <c r="IRY109" s="298"/>
      <c r="IRZ109" s="298"/>
      <c r="ISA109" s="298"/>
      <c r="ISB109" s="298"/>
      <c r="ISC109" s="298"/>
      <c r="ISD109" s="298"/>
      <c r="ISE109" s="298"/>
      <c r="ISF109" s="298"/>
      <c r="ISG109" s="298"/>
      <c r="ISH109" s="298"/>
      <c r="ISI109" s="298"/>
      <c r="ISJ109" s="298"/>
      <c r="ISK109" s="298"/>
      <c r="ISL109" s="298"/>
      <c r="ISM109" s="298"/>
      <c r="ISN109" s="298"/>
      <c r="ISO109" s="298"/>
      <c r="ISP109" s="298"/>
      <c r="ISQ109" s="298"/>
      <c r="ISR109" s="298"/>
      <c r="ISS109" s="298"/>
      <c r="IST109" s="298"/>
      <c r="ISU109" s="298"/>
      <c r="ISV109" s="298"/>
      <c r="ISW109" s="298"/>
      <c r="ISX109" s="298"/>
      <c r="ISY109" s="298"/>
      <c r="ISZ109" s="298"/>
      <c r="ITA109" s="298"/>
      <c r="ITB109" s="298"/>
      <c r="ITC109" s="298"/>
      <c r="ITD109" s="298"/>
      <c r="ITE109" s="298"/>
      <c r="ITF109" s="298"/>
      <c r="ITG109" s="298"/>
      <c r="ITH109" s="298"/>
      <c r="ITI109" s="298"/>
      <c r="ITJ109" s="298"/>
      <c r="ITK109" s="298"/>
      <c r="ITL109" s="298"/>
      <c r="ITM109" s="298"/>
      <c r="ITN109" s="298"/>
      <c r="ITO109" s="298"/>
      <c r="ITP109" s="298"/>
      <c r="ITQ109" s="298"/>
      <c r="ITR109" s="298"/>
      <c r="ITS109" s="298"/>
      <c r="ITT109" s="298"/>
      <c r="ITU109" s="298"/>
      <c r="ITV109" s="298"/>
      <c r="ITW109" s="298"/>
      <c r="ITX109" s="298"/>
      <c r="ITY109" s="298"/>
      <c r="ITZ109" s="298"/>
      <c r="IUA109" s="298"/>
      <c r="IUB109" s="298"/>
      <c r="IUC109" s="298"/>
      <c r="IUD109" s="298"/>
      <c r="IUE109" s="298"/>
      <c r="IUF109" s="298"/>
      <c r="IUG109" s="298"/>
      <c r="IUH109" s="298"/>
      <c r="IUI109" s="298"/>
      <c r="IUJ109" s="298"/>
      <c r="IUK109" s="298"/>
      <c r="IUL109" s="298"/>
      <c r="IUM109" s="298"/>
      <c r="IUN109" s="298"/>
      <c r="IUO109" s="298"/>
      <c r="IUP109" s="298"/>
      <c r="IUQ109" s="298"/>
      <c r="IUR109" s="298"/>
      <c r="IUS109" s="298"/>
      <c r="IUT109" s="298"/>
      <c r="IUU109" s="298"/>
      <c r="IUV109" s="298"/>
      <c r="IUW109" s="298"/>
      <c r="IUX109" s="298"/>
      <c r="IUY109" s="298"/>
      <c r="IUZ109" s="298"/>
      <c r="IVA109" s="298"/>
      <c r="IVB109" s="298"/>
      <c r="IVC109" s="298"/>
      <c r="IVD109" s="298"/>
      <c r="IVE109" s="298"/>
      <c r="IVF109" s="298"/>
      <c r="IVG109" s="298"/>
      <c r="IVH109" s="298"/>
      <c r="IVI109" s="298"/>
      <c r="IVJ109" s="298"/>
      <c r="IVK109" s="298"/>
      <c r="IVL109" s="298"/>
      <c r="IVM109" s="298"/>
      <c r="IVN109" s="298"/>
      <c r="IVO109" s="298"/>
      <c r="IVP109" s="298"/>
      <c r="IVQ109" s="298"/>
      <c r="IVR109" s="298"/>
      <c r="IVS109" s="298"/>
      <c r="IVT109" s="298"/>
      <c r="IVU109" s="298"/>
      <c r="IVV109" s="298"/>
      <c r="IVW109" s="298"/>
      <c r="IVX109" s="298"/>
      <c r="IVY109" s="298"/>
      <c r="IVZ109" s="298"/>
      <c r="IWA109" s="298"/>
      <c r="IWB109" s="298"/>
      <c r="IWC109" s="298"/>
      <c r="IWD109" s="298"/>
      <c r="IWE109" s="298"/>
      <c r="IWF109" s="298"/>
      <c r="IWG109" s="298"/>
      <c r="IWH109" s="298"/>
      <c r="IWI109" s="298"/>
      <c r="IWJ109" s="298"/>
      <c r="IWK109" s="298"/>
      <c r="IWL109" s="298"/>
      <c r="IWM109" s="298"/>
      <c r="IWN109" s="298"/>
      <c r="IWO109" s="298"/>
      <c r="IWP109" s="298"/>
      <c r="IWQ109" s="298"/>
      <c r="IWR109" s="298"/>
      <c r="IWS109" s="298"/>
      <c r="IWT109" s="298"/>
      <c r="IWU109" s="298"/>
      <c r="IWV109" s="298"/>
      <c r="IWW109" s="298"/>
      <c r="IWX109" s="298"/>
      <c r="IWY109" s="298"/>
      <c r="IWZ109" s="298"/>
      <c r="IXA109" s="298"/>
      <c r="IXB109" s="298"/>
      <c r="IXC109" s="298"/>
      <c r="IXD109" s="298"/>
      <c r="IXE109" s="298"/>
      <c r="IXF109" s="298"/>
      <c r="IXG109" s="298"/>
      <c r="IXH109" s="298"/>
      <c r="IXI109" s="298"/>
      <c r="IXJ109" s="298"/>
      <c r="IXK109" s="298"/>
      <c r="IXL109" s="298"/>
      <c r="IXM109" s="298"/>
      <c r="IXN109" s="298"/>
      <c r="IXO109" s="298"/>
      <c r="IXP109" s="298"/>
      <c r="IXQ109" s="298"/>
      <c r="IXR109" s="298"/>
      <c r="IXS109" s="298"/>
      <c r="IXT109" s="298"/>
      <c r="IXU109" s="298"/>
      <c r="IXV109" s="298"/>
      <c r="IXW109" s="298"/>
      <c r="IXX109" s="298"/>
      <c r="IXY109" s="298"/>
      <c r="IXZ109" s="298"/>
      <c r="IYA109" s="298"/>
      <c r="IYB109" s="298"/>
      <c r="IYC109" s="298"/>
      <c r="IYD109" s="298"/>
      <c r="IYE109" s="298"/>
      <c r="IYF109" s="298"/>
      <c r="IYG109" s="298"/>
      <c r="IYH109" s="298"/>
      <c r="IYI109" s="298"/>
      <c r="IYJ109" s="298"/>
      <c r="IYK109" s="298"/>
      <c r="IYL109" s="298"/>
      <c r="IYM109" s="298"/>
      <c r="IYN109" s="298"/>
      <c r="IYO109" s="298"/>
      <c r="IYP109" s="298"/>
      <c r="IYQ109" s="298"/>
      <c r="IYR109" s="298"/>
      <c r="IYS109" s="298"/>
      <c r="IYT109" s="298"/>
      <c r="IYU109" s="298"/>
      <c r="IYV109" s="298"/>
      <c r="IYW109" s="298"/>
      <c r="IYX109" s="298"/>
      <c r="IYY109" s="298"/>
      <c r="IYZ109" s="298"/>
      <c r="IZA109" s="298"/>
      <c r="IZB109" s="298"/>
      <c r="IZC109" s="298"/>
      <c r="IZD109" s="298"/>
      <c r="IZE109" s="298"/>
      <c r="IZF109" s="298"/>
      <c r="IZG109" s="298"/>
      <c r="IZH109" s="298"/>
      <c r="IZI109" s="298"/>
      <c r="IZJ109" s="298"/>
      <c r="IZK109" s="298"/>
      <c r="IZL109" s="298"/>
      <c r="IZM109" s="298"/>
      <c r="IZN109" s="298"/>
      <c r="IZO109" s="298"/>
      <c r="IZP109" s="298"/>
      <c r="IZQ109" s="298"/>
      <c r="IZR109" s="298"/>
      <c r="IZS109" s="298"/>
      <c r="IZT109" s="298"/>
      <c r="IZU109" s="298"/>
      <c r="IZV109" s="298"/>
      <c r="IZW109" s="298"/>
      <c r="IZX109" s="298"/>
      <c r="IZY109" s="298"/>
      <c r="IZZ109" s="298"/>
      <c r="JAA109" s="298"/>
      <c r="JAB109" s="298"/>
      <c r="JAC109" s="298"/>
      <c r="JAD109" s="298"/>
      <c r="JAE109" s="298"/>
      <c r="JAF109" s="298"/>
      <c r="JAG109" s="298"/>
      <c r="JAH109" s="298"/>
      <c r="JAI109" s="298"/>
      <c r="JAJ109" s="298"/>
      <c r="JAK109" s="298"/>
      <c r="JAL109" s="298"/>
      <c r="JAM109" s="298"/>
      <c r="JAN109" s="298"/>
      <c r="JAO109" s="298"/>
      <c r="JAP109" s="298"/>
      <c r="JAQ109" s="298"/>
      <c r="JAR109" s="298"/>
      <c r="JAS109" s="298"/>
      <c r="JAT109" s="298"/>
      <c r="JAU109" s="298"/>
      <c r="JAV109" s="298"/>
      <c r="JAW109" s="298"/>
      <c r="JAX109" s="298"/>
      <c r="JAY109" s="298"/>
      <c r="JAZ109" s="298"/>
      <c r="JBA109" s="298"/>
      <c r="JBB109" s="298"/>
      <c r="JBC109" s="298"/>
      <c r="JBD109" s="298"/>
      <c r="JBE109" s="298"/>
      <c r="JBF109" s="298"/>
      <c r="JBG109" s="298"/>
      <c r="JBH109" s="298"/>
      <c r="JBI109" s="298"/>
      <c r="JBJ109" s="298"/>
      <c r="JBK109" s="298"/>
      <c r="JBL109" s="298"/>
      <c r="JBM109" s="298"/>
      <c r="JBN109" s="298"/>
      <c r="JBO109" s="298"/>
      <c r="JBP109" s="298"/>
      <c r="JBQ109" s="298"/>
      <c r="JBR109" s="298"/>
      <c r="JBS109" s="298"/>
      <c r="JBT109" s="298"/>
      <c r="JBU109" s="298"/>
      <c r="JBV109" s="298"/>
      <c r="JBW109" s="298"/>
      <c r="JBX109" s="298"/>
      <c r="JBY109" s="298"/>
      <c r="JBZ109" s="298"/>
      <c r="JCA109" s="298"/>
      <c r="JCB109" s="298"/>
      <c r="JCC109" s="298"/>
      <c r="JCD109" s="298"/>
      <c r="JCE109" s="298"/>
      <c r="JCF109" s="298"/>
      <c r="JCG109" s="298"/>
      <c r="JCH109" s="298"/>
      <c r="JCI109" s="298"/>
      <c r="JCJ109" s="298"/>
      <c r="JCK109" s="298"/>
      <c r="JCL109" s="298"/>
      <c r="JCM109" s="298"/>
      <c r="JCN109" s="298"/>
      <c r="JCO109" s="298"/>
      <c r="JCP109" s="298"/>
      <c r="JCQ109" s="298"/>
      <c r="JCR109" s="298"/>
      <c r="JCS109" s="298"/>
      <c r="JCT109" s="298"/>
      <c r="JCU109" s="298"/>
      <c r="JCV109" s="298"/>
      <c r="JCW109" s="298"/>
      <c r="JCX109" s="298"/>
      <c r="JCY109" s="298"/>
      <c r="JCZ109" s="298"/>
      <c r="JDA109" s="298"/>
      <c r="JDB109" s="298"/>
      <c r="JDC109" s="298"/>
      <c r="JDD109" s="298"/>
      <c r="JDE109" s="298"/>
      <c r="JDF109" s="298"/>
      <c r="JDG109" s="298"/>
      <c r="JDH109" s="298"/>
      <c r="JDI109" s="298"/>
      <c r="JDJ109" s="298"/>
      <c r="JDK109" s="298"/>
      <c r="JDL109" s="298"/>
      <c r="JDM109" s="298"/>
      <c r="JDN109" s="298"/>
      <c r="JDO109" s="298"/>
      <c r="JDP109" s="298"/>
      <c r="JDQ109" s="298"/>
      <c r="JDR109" s="298"/>
      <c r="JDS109" s="298"/>
      <c r="JDT109" s="298"/>
      <c r="JDU109" s="298"/>
      <c r="JDV109" s="298"/>
      <c r="JDW109" s="298"/>
      <c r="JDX109" s="298"/>
      <c r="JDY109" s="298"/>
      <c r="JDZ109" s="298"/>
      <c r="JEA109" s="298"/>
      <c r="JEB109" s="298"/>
      <c r="JEC109" s="298"/>
      <c r="JED109" s="298"/>
      <c r="JEE109" s="298"/>
      <c r="JEF109" s="298"/>
      <c r="JEG109" s="298"/>
      <c r="JEH109" s="298"/>
      <c r="JEI109" s="298"/>
      <c r="JEJ109" s="298"/>
      <c r="JEK109" s="298"/>
      <c r="JEL109" s="298"/>
      <c r="JEM109" s="298"/>
      <c r="JEN109" s="298"/>
      <c r="JEO109" s="298"/>
      <c r="JEP109" s="298"/>
      <c r="JEQ109" s="298"/>
      <c r="JER109" s="298"/>
      <c r="JES109" s="298"/>
      <c r="JET109" s="298"/>
      <c r="JEU109" s="298"/>
      <c r="JEV109" s="298"/>
      <c r="JEW109" s="298"/>
      <c r="JEX109" s="298"/>
      <c r="JEY109" s="298"/>
      <c r="JEZ109" s="298"/>
      <c r="JFA109" s="298"/>
      <c r="JFB109" s="298"/>
      <c r="JFC109" s="298"/>
      <c r="JFD109" s="298"/>
      <c r="JFE109" s="298"/>
      <c r="JFF109" s="298"/>
      <c r="JFG109" s="298"/>
      <c r="JFH109" s="298"/>
      <c r="JFI109" s="298"/>
      <c r="JFJ109" s="298"/>
      <c r="JFK109" s="298"/>
      <c r="JFL109" s="298"/>
      <c r="JFM109" s="298"/>
      <c r="JFN109" s="298"/>
      <c r="JFO109" s="298"/>
      <c r="JFP109" s="298"/>
      <c r="JFQ109" s="298"/>
      <c r="JFR109" s="298"/>
      <c r="JFS109" s="298"/>
      <c r="JFT109" s="298"/>
      <c r="JFU109" s="298"/>
      <c r="JFV109" s="298"/>
      <c r="JFW109" s="298"/>
      <c r="JFX109" s="298"/>
      <c r="JFY109" s="298"/>
      <c r="JFZ109" s="298"/>
      <c r="JGA109" s="298"/>
      <c r="JGB109" s="298"/>
      <c r="JGC109" s="298"/>
      <c r="JGD109" s="298"/>
      <c r="JGE109" s="298"/>
      <c r="JGF109" s="298"/>
      <c r="JGG109" s="298"/>
      <c r="JGH109" s="298"/>
      <c r="JGI109" s="298"/>
      <c r="JGJ109" s="298"/>
      <c r="JGK109" s="298"/>
      <c r="JGL109" s="298"/>
      <c r="JGM109" s="298"/>
      <c r="JGN109" s="298"/>
      <c r="JGO109" s="298"/>
      <c r="JGP109" s="298"/>
      <c r="JGQ109" s="298"/>
      <c r="JGR109" s="298"/>
      <c r="JGS109" s="298"/>
      <c r="JGT109" s="298"/>
      <c r="JGU109" s="298"/>
      <c r="JGV109" s="298"/>
      <c r="JGW109" s="298"/>
      <c r="JGX109" s="298"/>
      <c r="JGY109" s="298"/>
      <c r="JGZ109" s="298"/>
      <c r="JHA109" s="298"/>
      <c r="JHB109" s="298"/>
      <c r="JHC109" s="298"/>
      <c r="JHD109" s="298"/>
      <c r="JHE109" s="298"/>
      <c r="JHF109" s="298"/>
      <c r="JHG109" s="298"/>
      <c r="JHH109" s="298"/>
      <c r="JHI109" s="298"/>
      <c r="JHJ109" s="298"/>
      <c r="JHK109" s="298"/>
      <c r="JHL109" s="298"/>
      <c r="JHM109" s="298"/>
      <c r="JHN109" s="298"/>
      <c r="JHO109" s="298"/>
      <c r="JHP109" s="298"/>
      <c r="JHQ109" s="298"/>
      <c r="JHR109" s="298"/>
      <c r="JHS109" s="298"/>
      <c r="JHT109" s="298"/>
      <c r="JHU109" s="298"/>
      <c r="JHV109" s="298"/>
      <c r="JHW109" s="298"/>
      <c r="JHX109" s="298"/>
      <c r="JHY109" s="298"/>
      <c r="JHZ109" s="298"/>
      <c r="JIA109" s="298"/>
      <c r="JIB109" s="298"/>
      <c r="JIC109" s="298"/>
      <c r="JID109" s="298"/>
      <c r="JIE109" s="298"/>
      <c r="JIF109" s="298"/>
      <c r="JIG109" s="298"/>
      <c r="JIH109" s="298"/>
      <c r="JII109" s="298"/>
      <c r="JIJ109" s="298"/>
      <c r="JIK109" s="298"/>
      <c r="JIL109" s="298"/>
      <c r="JIM109" s="298"/>
      <c r="JIN109" s="298"/>
      <c r="JIO109" s="298"/>
      <c r="JIP109" s="298"/>
      <c r="JIQ109" s="298"/>
      <c r="JIR109" s="298"/>
      <c r="JIS109" s="298"/>
      <c r="JIT109" s="298"/>
      <c r="JIU109" s="298"/>
      <c r="JIV109" s="298"/>
      <c r="JIW109" s="298"/>
      <c r="JIX109" s="298"/>
      <c r="JIY109" s="298"/>
      <c r="JIZ109" s="298"/>
      <c r="JJA109" s="298"/>
      <c r="JJB109" s="298"/>
      <c r="JJC109" s="298"/>
      <c r="JJD109" s="298"/>
      <c r="JJE109" s="298"/>
      <c r="JJF109" s="298"/>
      <c r="JJG109" s="298"/>
      <c r="JJH109" s="298"/>
      <c r="JJI109" s="298"/>
      <c r="JJJ109" s="298"/>
      <c r="JJK109" s="298"/>
      <c r="JJL109" s="298"/>
      <c r="JJM109" s="298"/>
      <c r="JJN109" s="298"/>
      <c r="JJO109" s="298"/>
      <c r="JJP109" s="298"/>
      <c r="JJQ109" s="298"/>
      <c r="JJR109" s="298"/>
      <c r="JJS109" s="298"/>
      <c r="JJT109" s="298"/>
      <c r="JJU109" s="298"/>
      <c r="JJV109" s="298"/>
      <c r="JJW109" s="298"/>
      <c r="JJX109" s="298"/>
      <c r="JJY109" s="298"/>
      <c r="JJZ109" s="298"/>
      <c r="JKA109" s="298"/>
      <c r="JKB109" s="298"/>
      <c r="JKC109" s="298"/>
      <c r="JKD109" s="298"/>
      <c r="JKE109" s="298"/>
      <c r="JKF109" s="298"/>
      <c r="JKG109" s="298"/>
      <c r="JKH109" s="298"/>
      <c r="JKI109" s="298"/>
      <c r="JKJ109" s="298"/>
      <c r="JKK109" s="298"/>
      <c r="JKL109" s="298"/>
      <c r="JKM109" s="298"/>
      <c r="JKN109" s="298"/>
      <c r="JKO109" s="298"/>
      <c r="JKP109" s="298"/>
      <c r="JKQ109" s="298"/>
      <c r="JKR109" s="298"/>
      <c r="JKS109" s="298"/>
      <c r="JKT109" s="298"/>
      <c r="JKU109" s="298"/>
      <c r="JKV109" s="298"/>
      <c r="JKW109" s="298"/>
      <c r="JKX109" s="298"/>
      <c r="JKY109" s="298"/>
      <c r="JKZ109" s="298"/>
      <c r="JLA109" s="298"/>
      <c r="JLB109" s="298"/>
      <c r="JLC109" s="298"/>
      <c r="JLD109" s="298"/>
      <c r="JLE109" s="298"/>
      <c r="JLF109" s="298"/>
      <c r="JLG109" s="298"/>
      <c r="JLH109" s="298"/>
      <c r="JLI109" s="298"/>
      <c r="JLJ109" s="298"/>
      <c r="JLK109" s="298"/>
      <c r="JLL109" s="298"/>
      <c r="JLM109" s="298"/>
      <c r="JLN109" s="298"/>
      <c r="JLO109" s="298"/>
      <c r="JLP109" s="298"/>
      <c r="JLQ109" s="298"/>
      <c r="JLR109" s="298"/>
      <c r="JLS109" s="298"/>
      <c r="JLT109" s="298"/>
      <c r="JLU109" s="298"/>
      <c r="JLV109" s="298"/>
      <c r="JLW109" s="298"/>
      <c r="JLX109" s="298"/>
      <c r="JLY109" s="298"/>
      <c r="JLZ109" s="298"/>
      <c r="JMA109" s="298"/>
      <c r="JMB109" s="298"/>
      <c r="JMC109" s="298"/>
      <c r="JMD109" s="298"/>
      <c r="JME109" s="298"/>
      <c r="JMF109" s="298"/>
      <c r="JMG109" s="298"/>
      <c r="JMH109" s="298"/>
      <c r="JMI109" s="298"/>
      <c r="JMJ109" s="298"/>
      <c r="JMK109" s="298"/>
      <c r="JML109" s="298"/>
      <c r="JMM109" s="298"/>
      <c r="JMN109" s="298"/>
      <c r="JMO109" s="298"/>
      <c r="JMP109" s="298"/>
      <c r="JMQ109" s="298"/>
      <c r="JMR109" s="298"/>
      <c r="JMS109" s="298"/>
      <c r="JMT109" s="298"/>
      <c r="JMU109" s="298"/>
      <c r="JMV109" s="298"/>
      <c r="JMW109" s="298"/>
      <c r="JMX109" s="298"/>
      <c r="JMY109" s="298"/>
      <c r="JMZ109" s="298"/>
      <c r="JNA109" s="298"/>
      <c r="JNB109" s="298"/>
      <c r="JNC109" s="298"/>
      <c r="JND109" s="298"/>
      <c r="JNE109" s="298"/>
      <c r="JNF109" s="298"/>
      <c r="JNG109" s="298"/>
      <c r="JNH109" s="298"/>
      <c r="JNI109" s="298"/>
      <c r="JNJ109" s="298"/>
      <c r="JNK109" s="298"/>
      <c r="JNL109" s="298"/>
      <c r="JNM109" s="298"/>
      <c r="JNN109" s="298"/>
      <c r="JNO109" s="298"/>
      <c r="JNP109" s="298"/>
      <c r="JNQ109" s="298"/>
      <c r="JNR109" s="298"/>
      <c r="JNS109" s="298"/>
      <c r="JNT109" s="298"/>
      <c r="JNU109" s="298"/>
      <c r="JNV109" s="298"/>
      <c r="JNW109" s="298"/>
      <c r="JNX109" s="298"/>
      <c r="JNY109" s="298"/>
      <c r="JNZ109" s="298"/>
      <c r="JOA109" s="298"/>
      <c r="JOB109" s="298"/>
      <c r="JOC109" s="298"/>
      <c r="JOD109" s="298"/>
      <c r="JOE109" s="298"/>
      <c r="JOF109" s="298"/>
      <c r="JOG109" s="298"/>
      <c r="JOH109" s="298"/>
      <c r="JOI109" s="298"/>
      <c r="JOJ109" s="298"/>
      <c r="JOK109" s="298"/>
      <c r="JOL109" s="298"/>
      <c r="JOM109" s="298"/>
      <c r="JON109" s="298"/>
      <c r="JOO109" s="298"/>
      <c r="JOP109" s="298"/>
      <c r="JOQ109" s="298"/>
      <c r="JOR109" s="298"/>
      <c r="JOS109" s="298"/>
      <c r="JOT109" s="298"/>
      <c r="JOU109" s="298"/>
      <c r="JOV109" s="298"/>
      <c r="JOW109" s="298"/>
      <c r="JOX109" s="298"/>
      <c r="JOY109" s="298"/>
      <c r="JOZ109" s="298"/>
      <c r="JPA109" s="298"/>
      <c r="JPB109" s="298"/>
      <c r="JPC109" s="298"/>
      <c r="JPD109" s="298"/>
      <c r="JPE109" s="298"/>
      <c r="JPF109" s="298"/>
      <c r="JPG109" s="298"/>
      <c r="JPH109" s="298"/>
      <c r="JPI109" s="298"/>
      <c r="JPJ109" s="298"/>
      <c r="JPK109" s="298"/>
      <c r="JPL109" s="298"/>
      <c r="JPM109" s="298"/>
      <c r="JPN109" s="298"/>
      <c r="JPO109" s="298"/>
      <c r="JPP109" s="298"/>
      <c r="JPQ109" s="298"/>
      <c r="JPR109" s="298"/>
      <c r="JPS109" s="298"/>
      <c r="JPT109" s="298"/>
      <c r="JPU109" s="298"/>
      <c r="JPV109" s="298"/>
      <c r="JPW109" s="298"/>
      <c r="JPX109" s="298"/>
      <c r="JPY109" s="298"/>
      <c r="JPZ109" s="298"/>
      <c r="JQA109" s="298"/>
      <c r="JQB109" s="298"/>
      <c r="JQC109" s="298"/>
      <c r="JQD109" s="298"/>
      <c r="JQE109" s="298"/>
      <c r="JQF109" s="298"/>
      <c r="JQG109" s="298"/>
      <c r="JQH109" s="298"/>
      <c r="JQI109" s="298"/>
      <c r="JQJ109" s="298"/>
      <c r="JQK109" s="298"/>
      <c r="JQL109" s="298"/>
      <c r="JQM109" s="298"/>
      <c r="JQN109" s="298"/>
      <c r="JQO109" s="298"/>
      <c r="JQP109" s="298"/>
      <c r="JQQ109" s="298"/>
      <c r="JQR109" s="298"/>
      <c r="JQS109" s="298"/>
      <c r="JQT109" s="298"/>
      <c r="JQU109" s="298"/>
      <c r="JQV109" s="298"/>
      <c r="JQW109" s="298"/>
      <c r="JQX109" s="298"/>
      <c r="JQY109" s="298"/>
      <c r="JQZ109" s="298"/>
      <c r="JRA109" s="298"/>
      <c r="JRB109" s="298"/>
      <c r="JRC109" s="298"/>
      <c r="JRD109" s="298"/>
      <c r="JRE109" s="298"/>
      <c r="JRF109" s="298"/>
      <c r="JRG109" s="298"/>
      <c r="JRH109" s="298"/>
      <c r="JRI109" s="298"/>
      <c r="JRJ109" s="298"/>
      <c r="JRK109" s="298"/>
      <c r="JRL109" s="298"/>
      <c r="JRM109" s="298"/>
      <c r="JRN109" s="298"/>
      <c r="JRO109" s="298"/>
      <c r="JRP109" s="298"/>
      <c r="JRQ109" s="298"/>
      <c r="JRR109" s="298"/>
      <c r="JRS109" s="298"/>
      <c r="JRT109" s="298"/>
      <c r="JRU109" s="298"/>
      <c r="JRV109" s="298"/>
      <c r="JRW109" s="298"/>
      <c r="JRX109" s="298"/>
      <c r="JRY109" s="298"/>
      <c r="JRZ109" s="298"/>
      <c r="JSA109" s="298"/>
      <c r="JSB109" s="298"/>
      <c r="JSC109" s="298"/>
      <c r="JSD109" s="298"/>
      <c r="JSE109" s="298"/>
      <c r="JSF109" s="298"/>
      <c r="JSG109" s="298"/>
      <c r="JSH109" s="298"/>
      <c r="JSI109" s="298"/>
      <c r="JSJ109" s="298"/>
      <c r="JSK109" s="298"/>
      <c r="JSL109" s="298"/>
      <c r="JSM109" s="298"/>
      <c r="JSN109" s="298"/>
      <c r="JSO109" s="298"/>
      <c r="JSP109" s="298"/>
      <c r="JSQ109" s="298"/>
      <c r="JSR109" s="298"/>
      <c r="JSS109" s="298"/>
      <c r="JST109" s="298"/>
      <c r="JSU109" s="298"/>
      <c r="JSV109" s="298"/>
      <c r="JSW109" s="298"/>
      <c r="JSX109" s="298"/>
      <c r="JSY109" s="298"/>
      <c r="JSZ109" s="298"/>
      <c r="JTA109" s="298"/>
      <c r="JTB109" s="298"/>
      <c r="JTC109" s="298"/>
      <c r="JTD109" s="298"/>
      <c r="JTE109" s="298"/>
      <c r="JTF109" s="298"/>
      <c r="JTG109" s="298"/>
      <c r="JTH109" s="298"/>
      <c r="JTI109" s="298"/>
      <c r="JTJ109" s="298"/>
      <c r="JTK109" s="298"/>
      <c r="JTL109" s="298"/>
      <c r="JTM109" s="298"/>
      <c r="JTN109" s="298"/>
      <c r="JTO109" s="298"/>
      <c r="JTP109" s="298"/>
      <c r="JTQ109" s="298"/>
      <c r="JTR109" s="298"/>
      <c r="JTS109" s="298"/>
      <c r="JTT109" s="298"/>
      <c r="JTU109" s="298"/>
      <c r="JTV109" s="298"/>
      <c r="JTW109" s="298"/>
      <c r="JTX109" s="298"/>
      <c r="JTY109" s="298"/>
      <c r="JTZ109" s="298"/>
      <c r="JUA109" s="298"/>
      <c r="JUB109" s="298"/>
      <c r="JUC109" s="298"/>
      <c r="JUD109" s="298"/>
      <c r="JUE109" s="298"/>
      <c r="JUF109" s="298"/>
      <c r="JUG109" s="298"/>
      <c r="JUH109" s="298"/>
      <c r="JUI109" s="298"/>
      <c r="JUJ109" s="298"/>
      <c r="JUK109" s="298"/>
      <c r="JUL109" s="298"/>
      <c r="JUM109" s="298"/>
      <c r="JUN109" s="298"/>
      <c r="JUO109" s="298"/>
      <c r="JUP109" s="298"/>
      <c r="JUQ109" s="298"/>
      <c r="JUR109" s="298"/>
      <c r="JUS109" s="298"/>
      <c r="JUT109" s="298"/>
      <c r="JUU109" s="298"/>
      <c r="JUV109" s="298"/>
      <c r="JUW109" s="298"/>
      <c r="JUX109" s="298"/>
      <c r="JUY109" s="298"/>
      <c r="JUZ109" s="298"/>
      <c r="JVA109" s="298"/>
      <c r="JVB109" s="298"/>
      <c r="JVC109" s="298"/>
      <c r="JVD109" s="298"/>
      <c r="JVE109" s="298"/>
      <c r="JVF109" s="298"/>
      <c r="JVG109" s="298"/>
      <c r="JVH109" s="298"/>
      <c r="JVI109" s="298"/>
      <c r="JVJ109" s="298"/>
      <c r="JVK109" s="298"/>
      <c r="JVL109" s="298"/>
      <c r="JVM109" s="298"/>
      <c r="JVN109" s="298"/>
      <c r="JVO109" s="298"/>
      <c r="JVP109" s="298"/>
      <c r="JVQ109" s="298"/>
      <c r="JVR109" s="298"/>
      <c r="JVS109" s="298"/>
      <c r="JVT109" s="298"/>
      <c r="JVU109" s="298"/>
      <c r="JVV109" s="298"/>
      <c r="JVW109" s="298"/>
      <c r="JVX109" s="298"/>
      <c r="JVY109" s="298"/>
      <c r="JVZ109" s="298"/>
      <c r="JWA109" s="298"/>
      <c r="JWB109" s="298"/>
      <c r="JWC109" s="298"/>
      <c r="JWD109" s="298"/>
      <c r="JWE109" s="298"/>
      <c r="JWF109" s="298"/>
      <c r="JWG109" s="298"/>
      <c r="JWH109" s="298"/>
      <c r="JWI109" s="298"/>
      <c r="JWJ109" s="298"/>
      <c r="JWK109" s="298"/>
      <c r="JWL109" s="298"/>
      <c r="JWM109" s="298"/>
      <c r="JWN109" s="298"/>
      <c r="JWO109" s="298"/>
      <c r="JWP109" s="298"/>
      <c r="JWQ109" s="298"/>
      <c r="JWR109" s="298"/>
      <c r="JWS109" s="298"/>
      <c r="JWT109" s="298"/>
      <c r="JWU109" s="298"/>
      <c r="JWV109" s="298"/>
      <c r="JWW109" s="298"/>
      <c r="JWX109" s="298"/>
      <c r="JWY109" s="298"/>
      <c r="JWZ109" s="298"/>
      <c r="JXA109" s="298"/>
      <c r="JXB109" s="298"/>
      <c r="JXC109" s="298"/>
      <c r="JXD109" s="298"/>
      <c r="JXE109" s="298"/>
      <c r="JXF109" s="298"/>
      <c r="JXG109" s="298"/>
      <c r="JXH109" s="298"/>
      <c r="JXI109" s="298"/>
      <c r="JXJ109" s="298"/>
      <c r="JXK109" s="298"/>
      <c r="JXL109" s="298"/>
      <c r="JXM109" s="298"/>
      <c r="JXN109" s="298"/>
      <c r="JXO109" s="298"/>
      <c r="JXP109" s="298"/>
      <c r="JXQ109" s="298"/>
      <c r="JXR109" s="298"/>
      <c r="JXS109" s="298"/>
      <c r="JXT109" s="298"/>
      <c r="JXU109" s="298"/>
      <c r="JXV109" s="298"/>
      <c r="JXW109" s="298"/>
      <c r="JXX109" s="298"/>
      <c r="JXY109" s="298"/>
      <c r="JXZ109" s="298"/>
      <c r="JYA109" s="298"/>
      <c r="JYB109" s="298"/>
      <c r="JYC109" s="298"/>
      <c r="JYD109" s="298"/>
      <c r="JYE109" s="298"/>
      <c r="JYF109" s="298"/>
      <c r="JYG109" s="298"/>
      <c r="JYH109" s="298"/>
      <c r="JYI109" s="298"/>
      <c r="JYJ109" s="298"/>
      <c r="JYK109" s="298"/>
      <c r="JYL109" s="298"/>
      <c r="JYM109" s="298"/>
      <c r="JYN109" s="298"/>
      <c r="JYO109" s="298"/>
      <c r="JYP109" s="298"/>
      <c r="JYQ109" s="298"/>
      <c r="JYR109" s="298"/>
      <c r="JYS109" s="298"/>
      <c r="JYT109" s="298"/>
      <c r="JYU109" s="298"/>
      <c r="JYV109" s="298"/>
      <c r="JYW109" s="298"/>
      <c r="JYX109" s="298"/>
      <c r="JYY109" s="298"/>
      <c r="JYZ109" s="298"/>
      <c r="JZA109" s="298"/>
      <c r="JZB109" s="298"/>
      <c r="JZC109" s="298"/>
      <c r="JZD109" s="298"/>
      <c r="JZE109" s="298"/>
      <c r="JZF109" s="298"/>
      <c r="JZG109" s="298"/>
      <c r="JZH109" s="298"/>
      <c r="JZI109" s="298"/>
      <c r="JZJ109" s="298"/>
      <c r="JZK109" s="298"/>
      <c r="JZL109" s="298"/>
      <c r="JZM109" s="298"/>
      <c r="JZN109" s="298"/>
      <c r="JZO109" s="298"/>
      <c r="JZP109" s="298"/>
      <c r="JZQ109" s="298"/>
      <c r="JZR109" s="298"/>
      <c r="JZS109" s="298"/>
      <c r="JZT109" s="298"/>
      <c r="JZU109" s="298"/>
      <c r="JZV109" s="298"/>
      <c r="JZW109" s="298"/>
      <c r="JZX109" s="298"/>
      <c r="JZY109" s="298"/>
      <c r="JZZ109" s="298"/>
      <c r="KAA109" s="298"/>
      <c r="KAB109" s="298"/>
      <c r="KAC109" s="298"/>
      <c r="KAD109" s="298"/>
      <c r="KAE109" s="298"/>
      <c r="KAF109" s="298"/>
      <c r="KAG109" s="298"/>
      <c r="KAH109" s="298"/>
      <c r="KAI109" s="298"/>
      <c r="KAJ109" s="298"/>
      <c r="KAK109" s="298"/>
      <c r="KAL109" s="298"/>
      <c r="KAM109" s="298"/>
      <c r="KAN109" s="298"/>
      <c r="KAO109" s="298"/>
      <c r="KAP109" s="298"/>
      <c r="KAQ109" s="298"/>
      <c r="KAR109" s="298"/>
      <c r="KAS109" s="298"/>
      <c r="KAT109" s="298"/>
      <c r="KAU109" s="298"/>
      <c r="KAV109" s="298"/>
      <c r="KAW109" s="298"/>
      <c r="KAX109" s="298"/>
      <c r="KAY109" s="298"/>
      <c r="KAZ109" s="298"/>
      <c r="KBA109" s="298"/>
      <c r="KBB109" s="298"/>
      <c r="KBC109" s="298"/>
      <c r="KBD109" s="298"/>
      <c r="KBE109" s="298"/>
      <c r="KBF109" s="298"/>
      <c r="KBG109" s="298"/>
      <c r="KBH109" s="298"/>
      <c r="KBI109" s="298"/>
      <c r="KBJ109" s="298"/>
      <c r="KBK109" s="298"/>
      <c r="KBL109" s="298"/>
      <c r="KBM109" s="298"/>
      <c r="KBN109" s="298"/>
      <c r="KBO109" s="298"/>
      <c r="KBP109" s="298"/>
      <c r="KBQ109" s="298"/>
      <c r="KBR109" s="298"/>
      <c r="KBS109" s="298"/>
      <c r="KBT109" s="298"/>
      <c r="KBU109" s="298"/>
      <c r="KBV109" s="298"/>
      <c r="KBW109" s="298"/>
      <c r="KBX109" s="298"/>
      <c r="KBY109" s="298"/>
      <c r="KBZ109" s="298"/>
      <c r="KCA109" s="298"/>
      <c r="KCB109" s="298"/>
      <c r="KCC109" s="298"/>
      <c r="KCD109" s="298"/>
      <c r="KCE109" s="298"/>
      <c r="KCF109" s="298"/>
      <c r="KCG109" s="298"/>
      <c r="KCH109" s="298"/>
      <c r="KCI109" s="298"/>
      <c r="KCJ109" s="298"/>
      <c r="KCK109" s="298"/>
      <c r="KCL109" s="298"/>
      <c r="KCM109" s="298"/>
      <c r="KCN109" s="298"/>
      <c r="KCO109" s="298"/>
      <c r="KCP109" s="298"/>
      <c r="KCQ109" s="298"/>
      <c r="KCR109" s="298"/>
      <c r="KCS109" s="298"/>
      <c r="KCT109" s="298"/>
      <c r="KCU109" s="298"/>
      <c r="KCV109" s="298"/>
      <c r="KCW109" s="298"/>
      <c r="KCX109" s="298"/>
      <c r="KCY109" s="298"/>
      <c r="KCZ109" s="298"/>
      <c r="KDA109" s="298"/>
      <c r="KDB109" s="298"/>
      <c r="KDC109" s="298"/>
      <c r="KDD109" s="298"/>
      <c r="KDE109" s="298"/>
      <c r="KDF109" s="298"/>
      <c r="KDG109" s="298"/>
      <c r="KDH109" s="298"/>
      <c r="KDI109" s="298"/>
      <c r="KDJ109" s="298"/>
      <c r="KDK109" s="298"/>
      <c r="KDL109" s="298"/>
      <c r="KDM109" s="298"/>
      <c r="KDN109" s="298"/>
      <c r="KDO109" s="298"/>
      <c r="KDP109" s="298"/>
      <c r="KDQ109" s="298"/>
      <c r="KDR109" s="298"/>
      <c r="KDS109" s="298"/>
      <c r="KDT109" s="298"/>
      <c r="KDU109" s="298"/>
      <c r="KDV109" s="298"/>
      <c r="KDW109" s="298"/>
      <c r="KDX109" s="298"/>
      <c r="KDY109" s="298"/>
      <c r="KDZ109" s="298"/>
      <c r="KEA109" s="298"/>
      <c r="KEB109" s="298"/>
      <c r="KEC109" s="298"/>
      <c r="KED109" s="298"/>
      <c r="KEE109" s="298"/>
      <c r="KEF109" s="298"/>
      <c r="KEG109" s="298"/>
      <c r="KEH109" s="298"/>
      <c r="KEI109" s="298"/>
      <c r="KEJ109" s="298"/>
      <c r="KEK109" s="298"/>
      <c r="KEL109" s="298"/>
      <c r="KEM109" s="298"/>
      <c r="KEN109" s="298"/>
      <c r="KEO109" s="298"/>
      <c r="KEP109" s="298"/>
      <c r="KEQ109" s="298"/>
      <c r="KER109" s="298"/>
      <c r="KES109" s="298"/>
      <c r="KET109" s="298"/>
      <c r="KEU109" s="298"/>
      <c r="KEV109" s="298"/>
      <c r="KEW109" s="298"/>
      <c r="KEX109" s="298"/>
      <c r="KEY109" s="298"/>
      <c r="KEZ109" s="298"/>
      <c r="KFA109" s="298"/>
      <c r="KFB109" s="298"/>
      <c r="KFC109" s="298"/>
      <c r="KFD109" s="298"/>
      <c r="KFE109" s="298"/>
      <c r="KFF109" s="298"/>
      <c r="KFG109" s="298"/>
      <c r="KFH109" s="298"/>
      <c r="KFI109" s="298"/>
      <c r="KFJ109" s="298"/>
      <c r="KFK109" s="298"/>
      <c r="KFL109" s="298"/>
      <c r="KFM109" s="298"/>
      <c r="KFN109" s="298"/>
      <c r="KFO109" s="298"/>
      <c r="KFP109" s="298"/>
      <c r="KFQ109" s="298"/>
      <c r="KFR109" s="298"/>
      <c r="KFS109" s="298"/>
      <c r="KFT109" s="298"/>
      <c r="KFU109" s="298"/>
      <c r="KFV109" s="298"/>
      <c r="KFW109" s="298"/>
      <c r="KFX109" s="298"/>
      <c r="KFY109" s="298"/>
      <c r="KFZ109" s="298"/>
      <c r="KGA109" s="298"/>
      <c r="KGB109" s="298"/>
      <c r="KGC109" s="298"/>
      <c r="KGD109" s="298"/>
      <c r="KGE109" s="298"/>
      <c r="KGF109" s="298"/>
      <c r="KGG109" s="298"/>
      <c r="KGH109" s="298"/>
      <c r="KGI109" s="298"/>
      <c r="KGJ109" s="298"/>
      <c r="KGK109" s="298"/>
      <c r="KGL109" s="298"/>
      <c r="KGM109" s="298"/>
      <c r="KGN109" s="298"/>
      <c r="KGO109" s="298"/>
      <c r="KGP109" s="298"/>
      <c r="KGQ109" s="298"/>
      <c r="KGR109" s="298"/>
      <c r="KGS109" s="298"/>
      <c r="KGT109" s="298"/>
      <c r="KGU109" s="298"/>
      <c r="KGV109" s="298"/>
      <c r="KGW109" s="298"/>
      <c r="KGX109" s="298"/>
      <c r="KGY109" s="298"/>
      <c r="KGZ109" s="298"/>
      <c r="KHA109" s="298"/>
      <c r="KHB109" s="298"/>
      <c r="KHC109" s="298"/>
      <c r="KHD109" s="298"/>
      <c r="KHE109" s="298"/>
      <c r="KHF109" s="298"/>
      <c r="KHG109" s="298"/>
      <c r="KHH109" s="298"/>
      <c r="KHI109" s="298"/>
      <c r="KHJ109" s="298"/>
      <c r="KHK109" s="298"/>
      <c r="KHL109" s="298"/>
      <c r="KHM109" s="298"/>
      <c r="KHN109" s="298"/>
      <c r="KHO109" s="298"/>
      <c r="KHP109" s="298"/>
      <c r="KHQ109" s="298"/>
      <c r="KHR109" s="298"/>
      <c r="KHS109" s="298"/>
      <c r="KHT109" s="298"/>
      <c r="KHU109" s="298"/>
      <c r="KHV109" s="298"/>
      <c r="KHW109" s="298"/>
      <c r="KHX109" s="298"/>
      <c r="KHY109" s="298"/>
      <c r="KHZ109" s="298"/>
      <c r="KIA109" s="298"/>
      <c r="KIB109" s="298"/>
      <c r="KIC109" s="298"/>
      <c r="KID109" s="298"/>
      <c r="KIE109" s="298"/>
      <c r="KIF109" s="298"/>
      <c r="KIG109" s="298"/>
      <c r="KIH109" s="298"/>
      <c r="KII109" s="298"/>
      <c r="KIJ109" s="298"/>
      <c r="KIK109" s="298"/>
      <c r="KIL109" s="298"/>
      <c r="KIM109" s="298"/>
      <c r="KIN109" s="298"/>
      <c r="KIO109" s="298"/>
      <c r="KIP109" s="298"/>
      <c r="KIQ109" s="298"/>
      <c r="KIR109" s="298"/>
      <c r="KIS109" s="298"/>
      <c r="KIT109" s="298"/>
      <c r="KIU109" s="298"/>
      <c r="KIV109" s="298"/>
      <c r="KIW109" s="298"/>
      <c r="KIX109" s="298"/>
      <c r="KIY109" s="298"/>
      <c r="KIZ109" s="298"/>
      <c r="KJA109" s="298"/>
      <c r="KJB109" s="298"/>
      <c r="KJC109" s="298"/>
      <c r="KJD109" s="298"/>
      <c r="KJE109" s="298"/>
      <c r="KJF109" s="298"/>
      <c r="KJG109" s="298"/>
      <c r="KJH109" s="298"/>
      <c r="KJI109" s="298"/>
      <c r="KJJ109" s="298"/>
      <c r="KJK109" s="298"/>
      <c r="KJL109" s="298"/>
      <c r="KJM109" s="298"/>
      <c r="KJN109" s="298"/>
      <c r="KJO109" s="298"/>
      <c r="KJP109" s="298"/>
      <c r="KJQ109" s="298"/>
      <c r="KJR109" s="298"/>
      <c r="KJS109" s="298"/>
      <c r="KJT109" s="298"/>
      <c r="KJU109" s="298"/>
      <c r="KJV109" s="298"/>
      <c r="KJW109" s="298"/>
      <c r="KJX109" s="298"/>
      <c r="KJY109" s="298"/>
      <c r="KJZ109" s="298"/>
      <c r="KKA109" s="298"/>
      <c r="KKB109" s="298"/>
      <c r="KKC109" s="298"/>
      <c r="KKD109" s="298"/>
      <c r="KKE109" s="298"/>
      <c r="KKF109" s="298"/>
      <c r="KKG109" s="298"/>
      <c r="KKH109" s="298"/>
      <c r="KKI109" s="298"/>
      <c r="KKJ109" s="298"/>
      <c r="KKK109" s="298"/>
      <c r="KKL109" s="298"/>
      <c r="KKM109" s="298"/>
      <c r="KKN109" s="298"/>
      <c r="KKO109" s="298"/>
      <c r="KKP109" s="298"/>
      <c r="KKQ109" s="298"/>
      <c r="KKR109" s="298"/>
      <c r="KKS109" s="298"/>
      <c r="KKT109" s="298"/>
      <c r="KKU109" s="298"/>
      <c r="KKV109" s="298"/>
      <c r="KKW109" s="298"/>
      <c r="KKX109" s="298"/>
      <c r="KKY109" s="298"/>
      <c r="KKZ109" s="298"/>
      <c r="KLA109" s="298"/>
      <c r="KLB109" s="298"/>
      <c r="KLC109" s="298"/>
      <c r="KLD109" s="298"/>
      <c r="KLE109" s="298"/>
      <c r="KLF109" s="298"/>
      <c r="KLG109" s="298"/>
      <c r="KLH109" s="298"/>
      <c r="KLI109" s="298"/>
      <c r="KLJ109" s="298"/>
      <c r="KLK109" s="298"/>
      <c r="KLL109" s="298"/>
      <c r="KLM109" s="298"/>
      <c r="KLN109" s="298"/>
      <c r="KLO109" s="298"/>
      <c r="KLP109" s="298"/>
      <c r="KLQ109" s="298"/>
      <c r="KLR109" s="298"/>
      <c r="KLS109" s="298"/>
      <c r="KLT109" s="298"/>
      <c r="KLU109" s="298"/>
      <c r="KLV109" s="298"/>
      <c r="KLW109" s="298"/>
      <c r="KLX109" s="298"/>
      <c r="KLY109" s="298"/>
      <c r="KLZ109" s="298"/>
      <c r="KMA109" s="298"/>
      <c r="KMB109" s="298"/>
      <c r="KMC109" s="298"/>
      <c r="KMD109" s="298"/>
      <c r="KME109" s="298"/>
      <c r="KMF109" s="298"/>
      <c r="KMG109" s="298"/>
      <c r="KMH109" s="298"/>
      <c r="KMI109" s="298"/>
      <c r="KMJ109" s="298"/>
      <c r="KMK109" s="298"/>
      <c r="KML109" s="298"/>
      <c r="KMM109" s="298"/>
      <c r="KMN109" s="298"/>
      <c r="KMO109" s="298"/>
      <c r="KMP109" s="298"/>
      <c r="KMQ109" s="298"/>
      <c r="KMR109" s="298"/>
      <c r="KMS109" s="298"/>
      <c r="KMT109" s="298"/>
      <c r="KMU109" s="298"/>
      <c r="KMV109" s="298"/>
      <c r="KMW109" s="298"/>
      <c r="KMX109" s="298"/>
      <c r="KMY109" s="298"/>
      <c r="KMZ109" s="298"/>
      <c r="KNA109" s="298"/>
      <c r="KNB109" s="298"/>
      <c r="KNC109" s="298"/>
      <c r="KND109" s="298"/>
      <c r="KNE109" s="298"/>
      <c r="KNF109" s="298"/>
      <c r="KNG109" s="298"/>
      <c r="KNH109" s="298"/>
      <c r="KNI109" s="298"/>
      <c r="KNJ109" s="298"/>
      <c r="KNK109" s="298"/>
      <c r="KNL109" s="298"/>
      <c r="KNM109" s="298"/>
      <c r="KNN109" s="298"/>
      <c r="KNO109" s="298"/>
      <c r="KNP109" s="298"/>
      <c r="KNQ109" s="298"/>
      <c r="KNR109" s="298"/>
      <c r="KNS109" s="298"/>
      <c r="KNT109" s="298"/>
      <c r="KNU109" s="298"/>
      <c r="KNV109" s="298"/>
      <c r="KNW109" s="298"/>
      <c r="KNX109" s="298"/>
      <c r="KNY109" s="298"/>
      <c r="KNZ109" s="298"/>
      <c r="KOA109" s="298"/>
      <c r="KOB109" s="298"/>
      <c r="KOC109" s="298"/>
      <c r="KOD109" s="298"/>
      <c r="KOE109" s="298"/>
      <c r="KOF109" s="298"/>
      <c r="KOG109" s="298"/>
      <c r="KOH109" s="298"/>
      <c r="KOI109" s="298"/>
      <c r="KOJ109" s="298"/>
      <c r="KOK109" s="298"/>
      <c r="KOL109" s="298"/>
      <c r="KOM109" s="298"/>
      <c r="KON109" s="298"/>
      <c r="KOO109" s="298"/>
      <c r="KOP109" s="298"/>
      <c r="KOQ109" s="298"/>
      <c r="KOR109" s="298"/>
      <c r="KOS109" s="298"/>
      <c r="KOT109" s="298"/>
      <c r="KOU109" s="298"/>
      <c r="KOV109" s="298"/>
      <c r="KOW109" s="298"/>
      <c r="KOX109" s="298"/>
      <c r="KOY109" s="298"/>
      <c r="KOZ109" s="298"/>
      <c r="KPA109" s="298"/>
      <c r="KPB109" s="298"/>
      <c r="KPC109" s="298"/>
      <c r="KPD109" s="298"/>
      <c r="KPE109" s="298"/>
      <c r="KPF109" s="298"/>
      <c r="KPG109" s="298"/>
      <c r="KPH109" s="298"/>
      <c r="KPI109" s="298"/>
      <c r="KPJ109" s="298"/>
      <c r="KPK109" s="298"/>
      <c r="KPL109" s="298"/>
      <c r="KPM109" s="298"/>
      <c r="KPN109" s="298"/>
      <c r="KPO109" s="298"/>
      <c r="KPP109" s="298"/>
      <c r="KPQ109" s="298"/>
      <c r="KPR109" s="298"/>
      <c r="KPS109" s="298"/>
      <c r="KPT109" s="298"/>
      <c r="KPU109" s="298"/>
      <c r="KPV109" s="298"/>
      <c r="KPW109" s="298"/>
      <c r="KPX109" s="298"/>
      <c r="KPY109" s="298"/>
      <c r="KPZ109" s="298"/>
      <c r="KQA109" s="298"/>
      <c r="KQB109" s="298"/>
      <c r="KQC109" s="298"/>
      <c r="KQD109" s="298"/>
      <c r="KQE109" s="298"/>
      <c r="KQF109" s="298"/>
      <c r="KQG109" s="298"/>
      <c r="KQH109" s="298"/>
      <c r="KQI109" s="298"/>
      <c r="KQJ109" s="298"/>
      <c r="KQK109" s="298"/>
      <c r="KQL109" s="298"/>
      <c r="KQM109" s="298"/>
      <c r="KQN109" s="298"/>
      <c r="KQO109" s="298"/>
      <c r="KQP109" s="298"/>
      <c r="KQQ109" s="298"/>
      <c r="KQR109" s="298"/>
      <c r="KQS109" s="298"/>
      <c r="KQT109" s="298"/>
      <c r="KQU109" s="298"/>
      <c r="KQV109" s="298"/>
      <c r="KQW109" s="298"/>
      <c r="KQX109" s="298"/>
      <c r="KQY109" s="298"/>
      <c r="KQZ109" s="298"/>
      <c r="KRA109" s="298"/>
      <c r="KRB109" s="298"/>
      <c r="KRC109" s="298"/>
      <c r="KRD109" s="298"/>
      <c r="KRE109" s="298"/>
      <c r="KRF109" s="298"/>
      <c r="KRG109" s="298"/>
      <c r="KRH109" s="298"/>
      <c r="KRI109" s="298"/>
      <c r="KRJ109" s="298"/>
      <c r="KRK109" s="298"/>
      <c r="KRL109" s="298"/>
      <c r="KRM109" s="298"/>
      <c r="KRN109" s="298"/>
      <c r="KRO109" s="298"/>
      <c r="KRP109" s="298"/>
      <c r="KRQ109" s="298"/>
      <c r="KRR109" s="298"/>
      <c r="KRS109" s="298"/>
      <c r="KRT109" s="298"/>
      <c r="KRU109" s="298"/>
      <c r="KRV109" s="298"/>
      <c r="KRW109" s="298"/>
      <c r="KRX109" s="298"/>
      <c r="KRY109" s="298"/>
      <c r="KRZ109" s="298"/>
      <c r="KSA109" s="298"/>
      <c r="KSB109" s="298"/>
      <c r="KSC109" s="298"/>
      <c r="KSD109" s="298"/>
      <c r="KSE109" s="298"/>
      <c r="KSF109" s="298"/>
      <c r="KSG109" s="298"/>
      <c r="KSH109" s="298"/>
      <c r="KSI109" s="298"/>
      <c r="KSJ109" s="298"/>
      <c r="KSK109" s="298"/>
      <c r="KSL109" s="298"/>
      <c r="KSM109" s="298"/>
      <c r="KSN109" s="298"/>
      <c r="KSO109" s="298"/>
      <c r="KSP109" s="298"/>
      <c r="KSQ109" s="298"/>
      <c r="KSR109" s="298"/>
      <c r="KSS109" s="298"/>
      <c r="KST109" s="298"/>
      <c r="KSU109" s="298"/>
      <c r="KSV109" s="298"/>
      <c r="KSW109" s="298"/>
      <c r="KSX109" s="298"/>
      <c r="KSY109" s="298"/>
      <c r="KSZ109" s="298"/>
      <c r="KTA109" s="298"/>
      <c r="KTB109" s="298"/>
      <c r="KTC109" s="298"/>
      <c r="KTD109" s="298"/>
      <c r="KTE109" s="298"/>
      <c r="KTF109" s="298"/>
      <c r="KTG109" s="298"/>
      <c r="KTH109" s="298"/>
      <c r="KTI109" s="298"/>
      <c r="KTJ109" s="298"/>
      <c r="KTK109" s="298"/>
      <c r="KTL109" s="298"/>
      <c r="KTM109" s="298"/>
      <c r="KTN109" s="298"/>
      <c r="KTO109" s="298"/>
      <c r="KTP109" s="298"/>
      <c r="KTQ109" s="298"/>
      <c r="KTR109" s="298"/>
      <c r="KTS109" s="298"/>
      <c r="KTT109" s="298"/>
      <c r="KTU109" s="298"/>
      <c r="KTV109" s="298"/>
      <c r="KTW109" s="298"/>
      <c r="KTX109" s="298"/>
      <c r="KTY109" s="298"/>
      <c r="KTZ109" s="298"/>
      <c r="KUA109" s="298"/>
      <c r="KUB109" s="298"/>
      <c r="KUC109" s="298"/>
      <c r="KUD109" s="298"/>
      <c r="KUE109" s="298"/>
      <c r="KUF109" s="298"/>
      <c r="KUG109" s="298"/>
      <c r="KUH109" s="298"/>
      <c r="KUI109" s="298"/>
      <c r="KUJ109" s="298"/>
      <c r="KUK109" s="298"/>
      <c r="KUL109" s="298"/>
      <c r="KUM109" s="298"/>
      <c r="KUN109" s="298"/>
      <c r="KUO109" s="298"/>
      <c r="KUP109" s="298"/>
      <c r="KUQ109" s="298"/>
      <c r="KUR109" s="298"/>
      <c r="KUS109" s="298"/>
      <c r="KUT109" s="298"/>
      <c r="KUU109" s="298"/>
      <c r="KUV109" s="298"/>
      <c r="KUW109" s="298"/>
      <c r="KUX109" s="298"/>
      <c r="KUY109" s="298"/>
      <c r="KUZ109" s="298"/>
      <c r="KVA109" s="298"/>
      <c r="KVB109" s="298"/>
      <c r="KVC109" s="298"/>
      <c r="KVD109" s="298"/>
      <c r="KVE109" s="298"/>
      <c r="KVF109" s="298"/>
      <c r="KVG109" s="298"/>
      <c r="KVH109" s="298"/>
      <c r="KVI109" s="298"/>
      <c r="KVJ109" s="298"/>
      <c r="KVK109" s="298"/>
      <c r="KVL109" s="298"/>
      <c r="KVM109" s="298"/>
      <c r="KVN109" s="298"/>
      <c r="KVO109" s="298"/>
      <c r="KVP109" s="298"/>
      <c r="KVQ109" s="298"/>
      <c r="KVR109" s="298"/>
      <c r="KVS109" s="298"/>
      <c r="KVT109" s="298"/>
      <c r="KVU109" s="298"/>
      <c r="KVV109" s="298"/>
      <c r="KVW109" s="298"/>
      <c r="KVX109" s="298"/>
      <c r="KVY109" s="298"/>
      <c r="KVZ109" s="298"/>
      <c r="KWA109" s="298"/>
      <c r="KWB109" s="298"/>
      <c r="KWC109" s="298"/>
      <c r="KWD109" s="298"/>
      <c r="KWE109" s="298"/>
      <c r="KWF109" s="298"/>
      <c r="KWG109" s="298"/>
      <c r="KWH109" s="298"/>
      <c r="KWI109" s="298"/>
      <c r="KWJ109" s="298"/>
      <c r="KWK109" s="298"/>
      <c r="KWL109" s="298"/>
      <c r="KWM109" s="298"/>
      <c r="KWN109" s="298"/>
      <c r="KWO109" s="298"/>
      <c r="KWP109" s="298"/>
      <c r="KWQ109" s="298"/>
      <c r="KWR109" s="298"/>
      <c r="KWS109" s="298"/>
      <c r="KWT109" s="298"/>
      <c r="KWU109" s="298"/>
      <c r="KWV109" s="298"/>
      <c r="KWW109" s="298"/>
      <c r="KWX109" s="298"/>
      <c r="KWY109" s="298"/>
      <c r="KWZ109" s="298"/>
      <c r="KXA109" s="298"/>
      <c r="KXB109" s="298"/>
      <c r="KXC109" s="298"/>
      <c r="KXD109" s="298"/>
      <c r="KXE109" s="298"/>
      <c r="KXF109" s="298"/>
      <c r="KXG109" s="298"/>
      <c r="KXH109" s="298"/>
      <c r="KXI109" s="298"/>
      <c r="KXJ109" s="298"/>
      <c r="KXK109" s="298"/>
      <c r="KXL109" s="298"/>
      <c r="KXM109" s="298"/>
      <c r="KXN109" s="298"/>
      <c r="KXO109" s="298"/>
      <c r="KXP109" s="298"/>
      <c r="KXQ109" s="298"/>
      <c r="KXR109" s="298"/>
      <c r="KXS109" s="298"/>
      <c r="KXT109" s="298"/>
      <c r="KXU109" s="298"/>
      <c r="KXV109" s="298"/>
      <c r="KXW109" s="298"/>
      <c r="KXX109" s="298"/>
      <c r="KXY109" s="298"/>
      <c r="KXZ109" s="298"/>
      <c r="KYA109" s="298"/>
      <c r="KYB109" s="298"/>
      <c r="KYC109" s="298"/>
      <c r="KYD109" s="298"/>
      <c r="KYE109" s="298"/>
      <c r="KYF109" s="298"/>
      <c r="KYG109" s="298"/>
      <c r="KYH109" s="298"/>
      <c r="KYI109" s="298"/>
      <c r="KYJ109" s="298"/>
      <c r="KYK109" s="298"/>
      <c r="KYL109" s="298"/>
      <c r="KYM109" s="298"/>
      <c r="KYN109" s="298"/>
      <c r="KYO109" s="298"/>
      <c r="KYP109" s="298"/>
      <c r="KYQ109" s="298"/>
      <c r="KYR109" s="298"/>
      <c r="KYS109" s="298"/>
      <c r="KYT109" s="298"/>
      <c r="KYU109" s="298"/>
      <c r="KYV109" s="298"/>
      <c r="KYW109" s="298"/>
      <c r="KYX109" s="298"/>
      <c r="KYY109" s="298"/>
      <c r="KYZ109" s="298"/>
      <c r="KZA109" s="298"/>
      <c r="KZB109" s="298"/>
      <c r="KZC109" s="298"/>
      <c r="KZD109" s="298"/>
      <c r="KZE109" s="298"/>
      <c r="KZF109" s="298"/>
      <c r="KZG109" s="298"/>
      <c r="KZH109" s="298"/>
      <c r="KZI109" s="298"/>
      <c r="KZJ109" s="298"/>
      <c r="KZK109" s="298"/>
      <c r="KZL109" s="298"/>
      <c r="KZM109" s="298"/>
      <c r="KZN109" s="298"/>
      <c r="KZO109" s="298"/>
      <c r="KZP109" s="298"/>
      <c r="KZQ109" s="298"/>
      <c r="KZR109" s="298"/>
      <c r="KZS109" s="298"/>
      <c r="KZT109" s="298"/>
      <c r="KZU109" s="298"/>
      <c r="KZV109" s="298"/>
      <c r="KZW109" s="298"/>
      <c r="KZX109" s="298"/>
      <c r="KZY109" s="298"/>
      <c r="KZZ109" s="298"/>
      <c r="LAA109" s="298"/>
      <c r="LAB109" s="298"/>
      <c r="LAC109" s="298"/>
      <c r="LAD109" s="298"/>
      <c r="LAE109" s="298"/>
      <c r="LAF109" s="298"/>
      <c r="LAG109" s="298"/>
      <c r="LAH109" s="298"/>
      <c r="LAI109" s="298"/>
      <c r="LAJ109" s="298"/>
      <c r="LAK109" s="298"/>
      <c r="LAL109" s="298"/>
      <c r="LAM109" s="298"/>
      <c r="LAN109" s="298"/>
      <c r="LAO109" s="298"/>
      <c r="LAP109" s="298"/>
      <c r="LAQ109" s="298"/>
      <c r="LAR109" s="298"/>
      <c r="LAS109" s="298"/>
      <c r="LAT109" s="298"/>
      <c r="LAU109" s="298"/>
      <c r="LAV109" s="298"/>
      <c r="LAW109" s="298"/>
      <c r="LAX109" s="298"/>
      <c r="LAY109" s="298"/>
      <c r="LAZ109" s="298"/>
      <c r="LBA109" s="298"/>
      <c r="LBB109" s="298"/>
      <c r="LBC109" s="298"/>
      <c r="LBD109" s="298"/>
      <c r="LBE109" s="298"/>
      <c r="LBF109" s="298"/>
      <c r="LBG109" s="298"/>
      <c r="LBH109" s="298"/>
      <c r="LBI109" s="298"/>
      <c r="LBJ109" s="298"/>
      <c r="LBK109" s="298"/>
      <c r="LBL109" s="298"/>
      <c r="LBM109" s="298"/>
      <c r="LBN109" s="298"/>
      <c r="LBO109" s="298"/>
      <c r="LBP109" s="298"/>
      <c r="LBQ109" s="298"/>
      <c r="LBR109" s="298"/>
      <c r="LBS109" s="298"/>
      <c r="LBT109" s="298"/>
      <c r="LBU109" s="298"/>
      <c r="LBV109" s="298"/>
      <c r="LBW109" s="298"/>
      <c r="LBX109" s="298"/>
      <c r="LBY109" s="298"/>
      <c r="LBZ109" s="298"/>
      <c r="LCA109" s="298"/>
      <c r="LCB109" s="298"/>
      <c r="LCC109" s="298"/>
      <c r="LCD109" s="298"/>
      <c r="LCE109" s="298"/>
      <c r="LCF109" s="298"/>
      <c r="LCG109" s="298"/>
      <c r="LCH109" s="298"/>
      <c r="LCI109" s="298"/>
      <c r="LCJ109" s="298"/>
      <c r="LCK109" s="298"/>
      <c r="LCL109" s="298"/>
      <c r="LCM109" s="298"/>
      <c r="LCN109" s="298"/>
      <c r="LCO109" s="298"/>
      <c r="LCP109" s="298"/>
      <c r="LCQ109" s="298"/>
      <c r="LCR109" s="298"/>
      <c r="LCS109" s="298"/>
      <c r="LCT109" s="298"/>
      <c r="LCU109" s="298"/>
      <c r="LCV109" s="298"/>
      <c r="LCW109" s="298"/>
      <c r="LCX109" s="298"/>
      <c r="LCY109" s="298"/>
      <c r="LCZ109" s="298"/>
      <c r="LDA109" s="298"/>
      <c r="LDB109" s="298"/>
      <c r="LDC109" s="298"/>
      <c r="LDD109" s="298"/>
      <c r="LDE109" s="298"/>
      <c r="LDF109" s="298"/>
      <c r="LDG109" s="298"/>
      <c r="LDH109" s="298"/>
      <c r="LDI109" s="298"/>
      <c r="LDJ109" s="298"/>
      <c r="LDK109" s="298"/>
      <c r="LDL109" s="298"/>
      <c r="LDM109" s="298"/>
      <c r="LDN109" s="298"/>
      <c r="LDO109" s="298"/>
      <c r="LDP109" s="298"/>
      <c r="LDQ109" s="298"/>
      <c r="LDR109" s="298"/>
      <c r="LDS109" s="298"/>
      <c r="LDT109" s="298"/>
      <c r="LDU109" s="298"/>
      <c r="LDV109" s="298"/>
      <c r="LDW109" s="298"/>
      <c r="LDX109" s="298"/>
      <c r="LDY109" s="298"/>
      <c r="LDZ109" s="298"/>
      <c r="LEA109" s="298"/>
      <c r="LEB109" s="298"/>
      <c r="LEC109" s="298"/>
      <c r="LED109" s="298"/>
      <c r="LEE109" s="298"/>
      <c r="LEF109" s="298"/>
      <c r="LEG109" s="298"/>
      <c r="LEH109" s="298"/>
      <c r="LEI109" s="298"/>
      <c r="LEJ109" s="298"/>
      <c r="LEK109" s="298"/>
      <c r="LEL109" s="298"/>
      <c r="LEM109" s="298"/>
      <c r="LEN109" s="298"/>
      <c r="LEO109" s="298"/>
      <c r="LEP109" s="298"/>
      <c r="LEQ109" s="298"/>
      <c r="LER109" s="298"/>
      <c r="LES109" s="298"/>
      <c r="LET109" s="298"/>
      <c r="LEU109" s="298"/>
      <c r="LEV109" s="298"/>
      <c r="LEW109" s="298"/>
      <c r="LEX109" s="298"/>
      <c r="LEY109" s="298"/>
      <c r="LEZ109" s="298"/>
      <c r="LFA109" s="298"/>
      <c r="LFB109" s="298"/>
      <c r="LFC109" s="298"/>
      <c r="LFD109" s="298"/>
      <c r="LFE109" s="298"/>
      <c r="LFF109" s="298"/>
      <c r="LFG109" s="298"/>
      <c r="LFH109" s="298"/>
      <c r="LFI109" s="298"/>
      <c r="LFJ109" s="298"/>
      <c r="LFK109" s="298"/>
      <c r="LFL109" s="298"/>
      <c r="LFM109" s="298"/>
      <c r="LFN109" s="298"/>
      <c r="LFO109" s="298"/>
      <c r="LFP109" s="298"/>
      <c r="LFQ109" s="298"/>
      <c r="LFR109" s="298"/>
      <c r="LFS109" s="298"/>
      <c r="LFT109" s="298"/>
      <c r="LFU109" s="298"/>
      <c r="LFV109" s="298"/>
      <c r="LFW109" s="298"/>
      <c r="LFX109" s="298"/>
      <c r="LFY109" s="298"/>
      <c r="LFZ109" s="298"/>
      <c r="LGA109" s="298"/>
      <c r="LGB109" s="298"/>
      <c r="LGC109" s="298"/>
      <c r="LGD109" s="298"/>
      <c r="LGE109" s="298"/>
      <c r="LGF109" s="298"/>
      <c r="LGG109" s="298"/>
      <c r="LGH109" s="298"/>
      <c r="LGI109" s="298"/>
      <c r="LGJ109" s="298"/>
      <c r="LGK109" s="298"/>
      <c r="LGL109" s="298"/>
      <c r="LGM109" s="298"/>
      <c r="LGN109" s="298"/>
      <c r="LGO109" s="298"/>
      <c r="LGP109" s="298"/>
      <c r="LGQ109" s="298"/>
      <c r="LGR109" s="298"/>
      <c r="LGS109" s="298"/>
      <c r="LGT109" s="298"/>
      <c r="LGU109" s="298"/>
      <c r="LGV109" s="298"/>
      <c r="LGW109" s="298"/>
      <c r="LGX109" s="298"/>
      <c r="LGY109" s="298"/>
      <c r="LGZ109" s="298"/>
      <c r="LHA109" s="298"/>
      <c r="LHB109" s="298"/>
      <c r="LHC109" s="298"/>
      <c r="LHD109" s="298"/>
      <c r="LHE109" s="298"/>
      <c r="LHF109" s="298"/>
      <c r="LHG109" s="298"/>
      <c r="LHH109" s="298"/>
      <c r="LHI109" s="298"/>
      <c r="LHJ109" s="298"/>
      <c r="LHK109" s="298"/>
      <c r="LHL109" s="298"/>
      <c r="LHM109" s="298"/>
      <c r="LHN109" s="298"/>
      <c r="LHO109" s="298"/>
      <c r="LHP109" s="298"/>
      <c r="LHQ109" s="298"/>
      <c r="LHR109" s="298"/>
      <c r="LHS109" s="298"/>
      <c r="LHT109" s="298"/>
      <c r="LHU109" s="298"/>
      <c r="LHV109" s="298"/>
      <c r="LHW109" s="298"/>
      <c r="LHX109" s="298"/>
      <c r="LHY109" s="298"/>
      <c r="LHZ109" s="298"/>
      <c r="LIA109" s="298"/>
      <c r="LIB109" s="298"/>
      <c r="LIC109" s="298"/>
      <c r="LID109" s="298"/>
      <c r="LIE109" s="298"/>
      <c r="LIF109" s="298"/>
      <c r="LIG109" s="298"/>
      <c r="LIH109" s="298"/>
      <c r="LII109" s="298"/>
      <c r="LIJ109" s="298"/>
      <c r="LIK109" s="298"/>
      <c r="LIL109" s="298"/>
      <c r="LIM109" s="298"/>
      <c r="LIN109" s="298"/>
      <c r="LIO109" s="298"/>
      <c r="LIP109" s="298"/>
      <c r="LIQ109" s="298"/>
      <c r="LIR109" s="298"/>
      <c r="LIS109" s="298"/>
      <c r="LIT109" s="298"/>
      <c r="LIU109" s="298"/>
      <c r="LIV109" s="298"/>
      <c r="LIW109" s="298"/>
      <c r="LIX109" s="298"/>
      <c r="LIY109" s="298"/>
      <c r="LIZ109" s="298"/>
      <c r="LJA109" s="298"/>
      <c r="LJB109" s="298"/>
      <c r="LJC109" s="298"/>
      <c r="LJD109" s="298"/>
      <c r="LJE109" s="298"/>
      <c r="LJF109" s="298"/>
      <c r="LJG109" s="298"/>
      <c r="LJH109" s="298"/>
      <c r="LJI109" s="298"/>
      <c r="LJJ109" s="298"/>
      <c r="LJK109" s="298"/>
      <c r="LJL109" s="298"/>
      <c r="LJM109" s="298"/>
      <c r="LJN109" s="298"/>
      <c r="LJO109" s="298"/>
      <c r="LJP109" s="298"/>
      <c r="LJQ109" s="298"/>
      <c r="LJR109" s="298"/>
      <c r="LJS109" s="298"/>
      <c r="LJT109" s="298"/>
      <c r="LJU109" s="298"/>
      <c r="LJV109" s="298"/>
      <c r="LJW109" s="298"/>
      <c r="LJX109" s="298"/>
      <c r="LJY109" s="298"/>
      <c r="LJZ109" s="298"/>
      <c r="LKA109" s="298"/>
      <c r="LKB109" s="298"/>
      <c r="LKC109" s="298"/>
      <c r="LKD109" s="298"/>
      <c r="LKE109" s="298"/>
      <c r="LKF109" s="298"/>
      <c r="LKG109" s="298"/>
      <c r="LKH109" s="298"/>
      <c r="LKI109" s="298"/>
      <c r="LKJ109" s="298"/>
      <c r="LKK109" s="298"/>
      <c r="LKL109" s="298"/>
      <c r="LKM109" s="298"/>
      <c r="LKN109" s="298"/>
      <c r="LKO109" s="298"/>
      <c r="LKP109" s="298"/>
      <c r="LKQ109" s="298"/>
      <c r="LKR109" s="298"/>
      <c r="LKS109" s="298"/>
      <c r="LKT109" s="298"/>
      <c r="LKU109" s="298"/>
      <c r="LKV109" s="298"/>
      <c r="LKW109" s="298"/>
      <c r="LKX109" s="298"/>
      <c r="LKY109" s="298"/>
      <c r="LKZ109" s="298"/>
      <c r="LLA109" s="298"/>
      <c r="LLB109" s="298"/>
      <c r="LLC109" s="298"/>
      <c r="LLD109" s="298"/>
      <c r="LLE109" s="298"/>
      <c r="LLF109" s="298"/>
      <c r="LLG109" s="298"/>
      <c r="LLH109" s="298"/>
      <c r="LLI109" s="298"/>
      <c r="LLJ109" s="298"/>
      <c r="LLK109" s="298"/>
      <c r="LLL109" s="298"/>
      <c r="LLM109" s="298"/>
      <c r="LLN109" s="298"/>
      <c r="LLO109" s="298"/>
      <c r="LLP109" s="298"/>
      <c r="LLQ109" s="298"/>
      <c r="LLR109" s="298"/>
      <c r="LLS109" s="298"/>
      <c r="LLT109" s="298"/>
      <c r="LLU109" s="298"/>
      <c r="LLV109" s="298"/>
      <c r="LLW109" s="298"/>
      <c r="LLX109" s="298"/>
      <c r="LLY109" s="298"/>
      <c r="LLZ109" s="298"/>
      <c r="LMA109" s="298"/>
      <c r="LMB109" s="298"/>
      <c r="LMC109" s="298"/>
      <c r="LMD109" s="298"/>
      <c r="LME109" s="298"/>
      <c r="LMF109" s="298"/>
      <c r="LMG109" s="298"/>
      <c r="LMH109" s="298"/>
      <c r="LMI109" s="298"/>
      <c r="LMJ109" s="298"/>
      <c r="LMK109" s="298"/>
      <c r="LML109" s="298"/>
      <c r="LMM109" s="298"/>
      <c r="LMN109" s="298"/>
      <c r="LMO109" s="298"/>
      <c r="LMP109" s="298"/>
      <c r="LMQ109" s="298"/>
      <c r="LMR109" s="298"/>
      <c r="LMS109" s="298"/>
      <c r="LMT109" s="298"/>
      <c r="LMU109" s="298"/>
      <c r="LMV109" s="298"/>
      <c r="LMW109" s="298"/>
      <c r="LMX109" s="298"/>
      <c r="LMY109" s="298"/>
      <c r="LMZ109" s="298"/>
      <c r="LNA109" s="298"/>
      <c r="LNB109" s="298"/>
      <c r="LNC109" s="298"/>
      <c r="LND109" s="298"/>
      <c r="LNE109" s="298"/>
      <c r="LNF109" s="298"/>
      <c r="LNG109" s="298"/>
      <c r="LNH109" s="298"/>
      <c r="LNI109" s="298"/>
      <c r="LNJ109" s="298"/>
      <c r="LNK109" s="298"/>
      <c r="LNL109" s="298"/>
      <c r="LNM109" s="298"/>
      <c r="LNN109" s="298"/>
      <c r="LNO109" s="298"/>
      <c r="LNP109" s="298"/>
      <c r="LNQ109" s="298"/>
      <c r="LNR109" s="298"/>
      <c r="LNS109" s="298"/>
      <c r="LNT109" s="298"/>
      <c r="LNU109" s="298"/>
      <c r="LNV109" s="298"/>
      <c r="LNW109" s="298"/>
      <c r="LNX109" s="298"/>
      <c r="LNY109" s="298"/>
      <c r="LNZ109" s="298"/>
      <c r="LOA109" s="298"/>
      <c r="LOB109" s="298"/>
      <c r="LOC109" s="298"/>
      <c r="LOD109" s="298"/>
      <c r="LOE109" s="298"/>
      <c r="LOF109" s="298"/>
      <c r="LOG109" s="298"/>
      <c r="LOH109" s="298"/>
      <c r="LOI109" s="298"/>
      <c r="LOJ109" s="298"/>
      <c r="LOK109" s="298"/>
      <c r="LOL109" s="298"/>
      <c r="LOM109" s="298"/>
      <c r="LON109" s="298"/>
      <c r="LOO109" s="298"/>
      <c r="LOP109" s="298"/>
      <c r="LOQ109" s="298"/>
      <c r="LOR109" s="298"/>
      <c r="LOS109" s="298"/>
      <c r="LOT109" s="298"/>
      <c r="LOU109" s="298"/>
      <c r="LOV109" s="298"/>
      <c r="LOW109" s="298"/>
      <c r="LOX109" s="298"/>
      <c r="LOY109" s="298"/>
      <c r="LOZ109" s="298"/>
      <c r="LPA109" s="298"/>
      <c r="LPB109" s="298"/>
      <c r="LPC109" s="298"/>
      <c r="LPD109" s="298"/>
      <c r="LPE109" s="298"/>
      <c r="LPF109" s="298"/>
      <c r="LPG109" s="298"/>
      <c r="LPH109" s="298"/>
      <c r="LPI109" s="298"/>
      <c r="LPJ109" s="298"/>
      <c r="LPK109" s="298"/>
      <c r="LPL109" s="298"/>
      <c r="LPM109" s="298"/>
      <c r="LPN109" s="298"/>
      <c r="LPO109" s="298"/>
      <c r="LPP109" s="298"/>
      <c r="LPQ109" s="298"/>
      <c r="LPR109" s="298"/>
      <c r="LPS109" s="298"/>
      <c r="LPT109" s="298"/>
      <c r="LPU109" s="298"/>
      <c r="LPV109" s="298"/>
      <c r="LPW109" s="298"/>
      <c r="LPX109" s="298"/>
      <c r="LPY109" s="298"/>
      <c r="LPZ109" s="298"/>
      <c r="LQA109" s="298"/>
      <c r="LQB109" s="298"/>
      <c r="LQC109" s="298"/>
      <c r="LQD109" s="298"/>
      <c r="LQE109" s="298"/>
      <c r="LQF109" s="298"/>
      <c r="LQG109" s="298"/>
      <c r="LQH109" s="298"/>
      <c r="LQI109" s="298"/>
      <c r="LQJ109" s="298"/>
      <c r="LQK109" s="298"/>
      <c r="LQL109" s="298"/>
      <c r="LQM109" s="298"/>
      <c r="LQN109" s="298"/>
      <c r="LQO109" s="298"/>
      <c r="LQP109" s="298"/>
      <c r="LQQ109" s="298"/>
      <c r="LQR109" s="298"/>
      <c r="LQS109" s="298"/>
      <c r="LQT109" s="298"/>
      <c r="LQU109" s="298"/>
      <c r="LQV109" s="298"/>
      <c r="LQW109" s="298"/>
      <c r="LQX109" s="298"/>
      <c r="LQY109" s="298"/>
      <c r="LQZ109" s="298"/>
      <c r="LRA109" s="298"/>
      <c r="LRB109" s="298"/>
      <c r="LRC109" s="298"/>
      <c r="LRD109" s="298"/>
      <c r="LRE109" s="298"/>
      <c r="LRF109" s="298"/>
      <c r="LRG109" s="298"/>
      <c r="LRH109" s="298"/>
      <c r="LRI109" s="298"/>
      <c r="LRJ109" s="298"/>
      <c r="LRK109" s="298"/>
      <c r="LRL109" s="298"/>
      <c r="LRM109" s="298"/>
      <c r="LRN109" s="298"/>
      <c r="LRO109" s="298"/>
      <c r="LRP109" s="298"/>
      <c r="LRQ109" s="298"/>
      <c r="LRR109" s="298"/>
      <c r="LRS109" s="298"/>
      <c r="LRT109" s="298"/>
      <c r="LRU109" s="298"/>
      <c r="LRV109" s="298"/>
      <c r="LRW109" s="298"/>
      <c r="LRX109" s="298"/>
      <c r="LRY109" s="298"/>
      <c r="LRZ109" s="298"/>
      <c r="LSA109" s="298"/>
      <c r="LSB109" s="298"/>
      <c r="LSC109" s="298"/>
      <c r="LSD109" s="298"/>
      <c r="LSE109" s="298"/>
      <c r="LSF109" s="298"/>
      <c r="LSG109" s="298"/>
      <c r="LSH109" s="298"/>
      <c r="LSI109" s="298"/>
      <c r="LSJ109" s="298"/>
      <c r="LSK109" s="298"/>
      <c r="LSL109" s="298"/>
      <c r="LSM109" s="298"/>
      <c r="LSN109" s="298"/>
      <c r="LSO109" s="298"/>
      <c r="LSP109" s="298"/>
      <c r="LSQ109" s="298"/>
      <c r="LSR109" s="298"/>
      <c r="LSS109" s="298"/>
      <c r="LST109" s="298"/>
      <c r="LSU109" s="298"/>
      <c r="LSV109" s="298"/>
      <c r="LSW109" s="298"/>
      <c r="LSX109" s="298"/>
      <c r="LSY109" s="298"/>
      <c r="LSZ109" s="298"/>
      <c r="LTA109" s="298"/>
      <c r="LTB109" s="298"/>
      <c r="LTC109" s="298"/>
      <c r="LTD109" s="298"/>
      <c r="LTE109" s="298"/>
      <c r="LTF109" s="298"/>
      <c r="LTG109" s="298"/>
      <c r="LTH109" s="298"/>
      <c r="LTI109" s="298"/>
      <c r="LTJ109" s="298"/>
      <c r="LTK109" s="298"/>
      <c r="LTL109" s="298"/>
      <c r="LTM109" s="298"/>
      <c r="LTN109" s="298"/>
      <c r="LTO109" s="298"/>
      <c r="LTP109" s="298"/>
      <c r="LTQ109" s="298"/>
      <c r="LTR109" s="298"/>
      <c r="LTS109" s="298"/>
      <c r="LTT109" s="298"/>
      <c r="LTU109" s="298"/>
      <c r="LTV109" s="298"/>
      <c r="LTW109" s="298"/>
      <c r="LTX109" s="298"/>
      <c r="LTY109" s="298"/>
      <c r="LTZ109" s="298"/>
      <c r="LUA109" s="298"/>
      <c r="LUB109" s="298"/>
      <c r="LUC109" s="298"/>
      <c r="LUD109" s="298"/>
      <c r="LUE109" s="298"/>
      <c r="LUF109" s="298"/>
      <c r="LUG109" s="298"/>
      <c r="LUH109" s="298"/>
      <c r="LUI109" s="298"/>
      <c r="LUJ109" s="298"/>
      <c r="LUK109" s="298"/>
      <c r="LUL109" s="298"/>
      <c r="LUM109" s="298"/>
      <c r="LUN109" s="298"/>
      <c r="LUO109" s="298"/>
      <c r="LUP109" s="298"/>
      <c r="LUQ109" s="298"/>
      <c r="LUR109" s="298"/>
      <c r="LUS109" s="298"/>
      <c r="LUT109" s="298"/>
      <c r="LUU109" s="298"/>
      <c r="LUV109" s="298"/>
      <c r="LUW109" s="298"/>
      <c r="LUX109" s="298"/>
      <c r="LUY109" s="298"/>
      <c r="LUZ109" s="298"/>
      <c r="LVA109" s="298"/>
      <c r="LVB109" s="298"/>
      <c r="LVC109" s="298"/>
      <c r="LVD109" s="298"/>
      <c r="LVE109" s="298"/>
      <c r="LVF109" s="298"/>
      <c r="LVG109" s="298"/>
      <c r="LVH109" s="298"/>
      <c r="LVI109" s="298"/>
      <c r="LVJ109" s="298"/>
      <c r="LVK109" s="298"/>
      <c r="LVL109" s="298"/>
      <c r="LVM109" s="298"/>
      <c r="LVN109" s="298"/>
      <c r="LVO109" s="298"/>
      <c r="LVP109" s="298"/>
      <c r="LVQ109" s="298"/>
      <c r="LVR109" s="298"/>
      <c r="LVS109" s="298"/>
      <c r="LVT109" s="298"/>
      <c r="LVU109" s="298"/>
      <c r="LVV109" s="298"/>
      <c r="LVW109" s="298"/>
      <c r="LVX109" s="298"/>
      <c r="LVY109" s="298"/>
      <c r="LVZ109" s="298"/>
      <c r="LWA109" s="298"/>
      <c r="LWB109" s="298"/>
      <c r="LWC109" s="298"/>
      <c r="LWD109" s="298"/>
      <c r="LWE109" s="298"/>
      <c r="LWF109" s="298"/>
      <c r="LWG109" s="298"/>
      <c r="LWH109" s="298"/>
      <c r="LWI109" s="298"/>
      <c r="LWJ109" s="298"/>
      <c r="LWK109" s="298"/>
      <c r="LWL109" s="298"/>
      <c r="LWM109" s="298"/>
      <c r="LWN109" s="298"/>
      <c r="LWO109" s="298"/>
      <c r="LWP109" s="298"/>
      <c r="LWQ109" s="298"/>
      <c r="LWR109" s="298"/>
      <c r="LWS109" s="298"/>
      <c r="LWT109" s="298"/>
      <c r="LWU109" s="298"/>
      <c r="LWV109" s="298"/>
      <c r="LWW109" s="298"/>
      <c r="LWX109" s="298"/>
      <c r="LWY109" s="298"/>
      <c r="LWZ109" s="298"/>
      <c r="LXA109" s="298"/>
      <c r="LXB109" s="298"/>
      <c r="LXC109" s="298"/>
      <c r="LXD109" s="298"/>
      <c r="LXE109" s="298"/>
      <c r="LXF109" s="298"/>
      <c r="LXG109" s="298"/>
      <c r="LXH109" s="298"/>
      <c r="LXI109" s="298"/>
      <c r="LXJ109" s="298"/>
      <c r="LXK109" s="298"/>
      <c r="LXL109" s="298"/>
      <c r="LXM109" s="298"/>
      <c r="LXN109" s="298"/>
      <c r="LXO109" s="298"/>
      <c r="LXP109" s="298"/>
      <c r="LXQ109" s="298"/>
      <c r="LXR109" s="298"/>
      <c r="LXS109" s="298"/>
      <c r="LXT109" s="298"/>
      <c r="LXU109" s="298"/>
      <c r="LXV109" s="298"/>
      <c r="LXW109" s="298"/>
      <c r="LXX109" s="298"/>
      <c r="LXY109" s="298"/>
      <c r="LXZ109" s="298"/>
      <c r="LYA109" s="298"/>
      <c r="LYB109" s="298"/>
      <c r="LYC109" s="298"/>
      <c r="LYD109" s="298"/>
      <c r="LYE109" s="298"/>
      <c r="LYF109" s="298"/>
      <c r="LYG109" s="298"/>
      <c r="LYH109" s="298"/>
      <c r="LYI109" s="298"/>
      <c r="LYJ109" s="298"/>
      <c r="LYK109" s="298"/>
      <c r="LYL109" s="298"/>
      <c r="LYM109" s="298"/>
      <c r="LYN109" s="298"/>
      <c r="LYO109" s="298"/>
      <c r="LYP109" s="298"/>
      <c r="LYQ109" s="298"/>
      <c r="LYR109" s="298"/>
      <c r="LYS109" s="298"/>
      <c r="LYT109" s="298"/>
      <c r="LYU109" s="298"/>
      <c r="LYV109" s="298"/>
      <c r="LYW109" s="298"/>
      <c r="LYX109" s="298"/>
      <c r="LYY109" s="298"/>
      <c r="LYZ109" s="298"/>
      <c r="LZA109" s="298"/>
      <c r="LZB109" s="298"/>
      <c r="LZC109" s="298"/>
      <c r="LZD109" s="298"/>
      <c r="LZE109" s="298"/>
      <c r="LZF109" s="298"/>
      <c r="LZG109" s="298"/>
      <c r="LZH109" s="298"/>
      <c r="LZI109" s="298"/>
      <c r="LZJ109" s="298"/>
      <c r="LZK109" s="298"/>
      <c r="LZL109" s="298"/>
      <c r="LZM109" s="298"/>
      <c r="LZN109" s="298"/>
      <c r="LZO109" s="298"/>
      <c r="LZP109" s="298"/>
      <c r="LZQ109" s="298"/>
      <c r="LZR109" s="298"/>
      <c r="LZS109" s="298"/>
      <c r="LZT109" s="298"/>
      <c r="LZU109" s="298"/>
      <c r="LZV109" s="298"/>
      <c r="LZW109" s="298"/>
      <c r="LZX109" s="298"/>
      <c r="LZY109" s="298"/>
      <c r="LZZ109" s="298"/>
      <c r="MAA109" s="298"/>
      <c r="MAB109" s="298"/>
      <c r="MAC109" s="298"/>
      <c r="MAD109" s="298"/>
      <c r="MAE109" s="298"/>
      <c r="MAF109" s="298"/>
      <c r="MAG109" s="298"/>
      <c r="MAH109" s="298"/>
      <c r="MAI109" s="298"/>
      <c r="MAJ109" s="298"/>
      <c r="MAK109" s="298"/>
      <c r="MAL109" s="298"/>
      <c r="MAM109" s="298"/>
      <c r="MAN109" s="298"/>
      <c r="MAO109" s="298"/>
      <c r="MAP109" s="298"/>
      <c r="MAQ109" s="298"/>
      <c r="MAR109" s="298"/>
      <c r="MAS109" s="298"/>
      <c r="MAT109" s="298"/>
      <c r="MAU109" s="298"/>
      <c r="MAV109" s="298"/>
      <c r="MAW109" s="298"/>
      <c r="MAX109" s="298"/>
      <c r="MAY109" s="298"/>
      <c r="MAZ109" s="298"/>
      <c r="MBA109" s="298"/>
      <c r="MBB109" s="298"/>
      <c r="MBC109" s="298"/>
      <c r="MBD109" s="298"/>
      <c r="MBE109" s="298"/>
      <c r="MBF109" s="298"/>
      <c r="MBG109" s="298"/>
      <c r="MBH109" s="298"/>
      <c r="MBI109" s="298"/>
      <c r="MBJ109" s="298"/>
      <c r="MBK109" s="298"/>
      <c r="MBL109" s="298"/>
      <c r="MBM109" s="298"/>
      <c r="MBN109" s="298"/>
      <c r="MBO109" s="298"/>
      <c r="MBP109" s="298"/>
      <c r="MBQ109" s="298"/>
      <c r="MBR109" s="298"/>
      <c r="MBS109" s="298"/>
      <c r="MBT109" s="298"/>
      <c r="MBU109" s="298"/>
      <c r="MBV109" s="298"/>
      <c r="MBW109" s="298"/>
      <c r="MBX109" s="298"/>
      <c r="MBY109" s="298"/>
      <c r="MBZ109" s="298"/>
      <c r="MCA109" s="298"/>
      <c r="MCB109" s="298"/>
      <c r="MCC109" s="298"/>
      <c r="MCD109" s="298"/>
      <c r="MCE109" s="298"/>
      <c r="MCF109" s="298"/>
      <c r="MCG109" s="298"/>
      <c r="MCH109" s="298"/>
      <c r="MCI109" s="298"/>
      <c r="MCJ109" s="298"/>
      <c r="MCK109" s="298"/>
      <c r="MCL109" s="298"/>
      <c r="MCM109" s="298"/>
      <c r="MCN109" s="298"/>
      <c r="MCO109" s="298"/>
      <c r="MCP109" s="298"/>
      <c r="MCQ109" s="298"/>
      <c r="MCR109" s="298"/>
      <c r="MCS109" s="298"/>
      <c r="MCT109" s="298"/>
      <c r="MCU109" s="298"/>
      <c r="MCV109" s="298"/>
      <c r="MCW109" s="298"/>
      <c r="MCX109" s="298"/>
      <c r="MCY109" s="298"/>
      <c r="MCZ109" s="298"/>
      <c r="MDA109" s="298"/>
      <c r="MDB109" s="298"/>
      <c r="MDC109" s="298"/>
      <c r="MDD109" s="298"/>
      <c r="MDE109" s="298"/>
      <c r="MDF109" s="298"/>
      <c r="MDG109" s="298"/>
      <c r="MDH109" s="298"/>
      <c r="MDI109" s="298"/>
      <c r="MDJ109" s="298"/>
      <c r="MDK109" s="298"/>
      <c r="MDL109" s="298"/>
      <c r="MDM109" s="298"/>
      <c r="MDN109" s="298"/>
      <c r="MDO109" s="298"/>
      <c r="MDP109" s="298"/>
      <c r="MDQ109" s="298"/>
      <c r="MDR109" s="298"/>
      <c r="MDS109" s="298"/>
      <c r="MDT109" s="298"/>
      <c r="MDU109" s="298"/>
      <c r="MDV109" s="298"/>
      <c r="MDW109" s="298"/>
      <c r="MDX109" s="298"/>
      <c r="MDY109" s="298"/>
      <c r="MDZ109" s="298"/>
      <c r="MEA109" s="298"/>
      <c r="MEB109" s="298"/>
      <c r="MEC109" s="298"/>
      <c r="MED109" s="298"/>
      <c r="MEE109" s="298"/>
      <c r="MEF109" s="298"/>
      <c r="MEG109" s="298"/>
      <c r="MEH109" s="298"/>
      <c r="MEI109" s="298"/>
      <c r="MEJ109" s="298"/>
      <c r="MEK109" s="298"/>
      <c r="MEL109" s="298"/>
      <c r="MEM109" s="298"/>
      <c r="MEN109" s="298"/>
      <c r="MEO109" s="298"/>
      <c r="MEP109" s="298"/>
      <c r="MEQ109" s="298"/>
      <c r="MER109" s="298"/>
      <c r="MES109" s="298"/>
      <c r="MET109" s="298"/>
      <c r="MEU109" s="298"/>
      <c r="MEV109" s="298"/>
      <c r="MEW109" s="298"/>
      <c r="MEX109" s="298"/>
      <c r="MEY109" s="298"/>
      <c r="MEZ109" s="298"/>
      <c r="MFA109" s="298"/>
      <c r="MFB109" s="298"/>
      <c r="MFC109" s="298"/>
      <c r="MFD109" s="298"/>
      <c r="MFE109" s="298"/>
      <c r="MFF109" s="298"/>
      <c r="MFG109" s="298"/>
      <c r="MFH109" s="298"/>
      <c r="MFI109" s="298"/>
      <c r="MFJ109" s="298"/>
      <c r="MFK109" s="298"/>
      <c r="MFL109" s="298"/>
      <c r="MFM109" s="298"/>
      <c r="MFN109" s="298"/>
      <c r="MFO109" s="298"/>
      <c r="MFP109" s="298"/>
      <c r="MFQ109" s="298"/>
      <c r="MFR109" s="298"/>
      <c r="MFS109" s="298"/>
      <c r="MFT109" s="298"/>
      <c r="MFU109" s="298"/>
      <c r="MFV109" s="298"/>
      <c r="MFW109" s="298"/>
      <c r="MFX109" s="298"/>
      <c r="MFY109" s="298"/>
      <c r="MFZ109" s="298"/>
      <c r="MGA109" s="298"/>
      <c r="MGB109" s="298"/>
      <c r="MGC109" s="298"/>
      <c r="MGD109" s="298"/>
      <c r="MGE109" s="298"/>
      <c r="MGF109" s="298"/>
      <c r="MGG109" s="298"/>
      <c r="MGH109" s="298"/>
      <c r="MGI109" s="298"/>
      <c r="MGJ109" s="298"/>
      <c r="MGK109" s="298"/>
      <c r="MGL109" s="298"/>
      <c r="MGM109" s="298"/>
      <c r="MGN109" s="298"/>
      <c r="MGO109" s="298"/>
      <c r="MGP109" s="298"/>
      <c r="MGQ109" s="298"/>
      <c r="MGR109" s="298"/>
      <c r="MGS109" s="298"/>
      <c r="MGT109" s="298"/>
      <c r="MGU109" s="298"/>
      <c r="MGV109" s="298"/>
      <c r="MGW109" s="298"/>
      <c r="MGX109" s="298"/>
      <c r="MGY109" s="298"/>
      <c r="MGZ109" s="298"/>
      <c r="MHA109" s="298"/>
      <c r="MHB109" s="298"/>
      <c r="MHC109" s="298"/>
      <c r="MHD109" s="298"/>
      <c r="MHE109" s="298"/>
      <c r="MHF109" s="298"/>
      <c r="MHG109" s="298"/>
      <c r="MHH109" s="298"/>
      <c r="MHI109" s="298"/>
      <c r="MHJ109" s="298"/>
      <c r="MHK109" s="298"/>
      <c r="MHL109" s="298"/>
      <c r="MHM109" s="298"/>
      <c r="MHN109" s="298"/>
      <c r="MHO109" s="298"/>
      <c r="MHP109" s="298"/>
      <c r="MHQ109" s="298"/>
      <c r="MHR109" s="298"/>
      <c r="MHS109" s="298"/>
      <c r="MHT109" s="298"/>
      <c r="MHU109" s="298"/>
      <c r="MHV109" s="298"/>
      <c r="MHW109" s="298"/>
      <c r="MHX109" s="298"/>
      <c r="MHY109" s="298"/>
      <c r="MHZ109" s="298"/>
      <c r="MIA109" s="298"/>
      <c r="MIB109" s="298"/>
      <c r="MIC109" s="298"/>
      <c r="MID109" s="298"/>
      <c r="MIE109" s="298"/>
      <c r="MIF109" s="298"/>
      <c r="MIG109" s="298"/>
      <c r="MIH109" s="298"/>
      <c r="MII109" s="298"/>
      <c r="MIJ109" s="298"/>
      <c r="MIK109" s="298"/>
      <c r="MIL109" s="298"/>
      <c r="MIM109" s="298"/>
      <c r="MIN109" s="298"/>
      <c r="MIO109" s="298"/>
      <c r="MIP109" s="298"/>
      <c r="MIQ109" s="298"/>
      <c r="MIR109" s="298"/>
      <c r="MIS109" s="298"/>
      <c r="MIT109" s="298"/>
      <c r="MIU109" s="298"/>
      <c r="MIV109" s="298"/>
      <c r="MIW109" s="298"/>
      <c r="MIX109" s="298"/>
      <c r="MIY109" s="298"/>
      <c r="MIZ109" s="298"/>
      <c r="MJA109" s="298"/>
      <c r="MJB109" s="298"/>
      <c r="MJC109" s="298"/>
      <c r="MJD109" s="298"/>
      <c r="MJE109" s="298"/>
      <c r="MJF109" s="298"/>
      <c r="MJG109" s="298"/>
      <c r="MJH109" s="298"/>
      <c r="MJI109" s="298"/>
      <c r="MJJ109" s="298"/>
      <c r="MJK109" s="298"/>
      <c r="MJL109" s="298"/>
      <c r="MJM109" s="298"/>
      <c r="MJN109" s="298"/>
      <c r="MJO109" s="298"/>
      <c r="MJP109" s="298"/>
      <c r="MJQ109" s="298"/>
      <c r="MJR109" s="298"/>
      <c r="MJS109" s="298"/>
      <c r="MJT109" s="298"/>
      <c r="MJU109" s="298"/>
      <c r="MJV109" s="298"/>
      <c r="MJW109" s="298"/>
      <c r="MJX109" s="298"/>
      <c r="MJY109" s="298"/>
      <c r="MJZ109" s="298"/>
      <c r="MKA109" s="298"/>
      <c r="MKB109" s="298"/>
      <c r="MKC109" s="298"/>
      <c r="MKD109" s="298"/>
      <c r="MKE109" s="298"/>
      <c r="MKF109" s="298"/>
      <c r="MKG109" s="298"/>
      <c r="MKH109" s="298"/>
      <c r="MKI109" s="298"/>
      <c r="MKJ109" s="298"/>
      <c r="MKK109" s="298"/>
      <c r="MKL109" s="298"/>
      <c r="MKM109" s="298"/>
      <c r="MKN109" s="298"/>
      <c r="MKO109" s="298"/>
      <c r="MKP109" s="298"/>
      <c r="MKQ109" s="298"/>
      <c r="MKR109" s="298"/>
      <c r="MKS109" s="298"/>
      <c r="MKT109" s="298"/>
      <c r="MKU109" s="298"/>
      <c r="MKV109" s="298"/>
      <c r="MKW109" s="298"/>
      <c r="MKX109" s="298"/>
      <c r="MKY109" s="298"/>
      <c r="MKZ109" s="298"/>
      <c r="MLA109" s="298"/>
      <c r="MLB109" s="298"/>
      <c r="MLC109" s="298"/>
      <c r="MLD109" s="298"/>
      <c r="MLE109" s="298"/>
      <c r="MLF109" s="298"/>
      <c r="MLG109" s="298"/>
      <c r="MLH109" s="298"/>
      <c r="MLI109" s="298"/>
      <c r="MLJ109" s="298"/>
      <c r="MLK109" s="298"/>
      <c r="MLL109" s="298"/>
      <c r="MLM109" s="298"/>
      <c r="MLN109" s="298"/>
      <c r="MLO109" s="298"/>
      <c r="MLP109" s="298"/>
      <c r="MLQ109" s="298"/>
      <c r="MLR109" s="298"/>
      <c r="MLS109" s="298"/>
      <c r="MLT109" s="298"/>
      <c r="MLU109" s="298"/>
      <c r="MLV109" s="298"/>
      <c r="MLW109" s="298"/>
      <c r="MLX109" s="298"/>
      <c r="MLY109" s="298"/>
      <c r="MLZ109" s="298"/>
      <c r="MMA109" s="298"/>
      <c r="MMB109" s="298"/>
      <c r="MMC109" s="298"/>
      <c r="MMD109" s="298"/>
      <c r="MME109" s="298"/>
      <c r="MMF109" s="298"/>
      <c r="MMG109" s="298"/>
      <c r="MMH109" s="298"/>
      <c r="MMI109" s="298"/>
      <c r="MMJ109" s="298"/>
      <c r="MMK109" s="298"/>
      <c r="MML109" s="298"/>
      <c r="MMM109" s="298"/>
      <c r="MMN109" s="298"/>
      <c r="MMO109" s="298"/>
      <c r="MMP109" s="298"/>
      <c r="MMQ109" s="298"/>
      <c r="MMR109" s="298"/>
      <c r="MMS109" s="298"/>
      <c r="MMT109" s="298"/>
      <c r="MMU109" s="298"/>
      <c r="MMV109" s="298"/>
      <c r="MMW109" s="298"/>
      <c r="MMX109" s="298"/>
      <c r="MMY109" s="298"/>
      <c r="MMZ109" s="298"/>
      <c r="MNA109" s="298"/>
      <c r="MNB109" s="298"/>
      <c r="MNC109" s="298"/>
      <c r="MND109" s="298"/>
      <c r="MNE109" s="298"/>
      <c r="MNF109" s="298"/>
      <c r="MNG109" s="298"/>
      <c r="MNH109" s="298"/>
      <c r="MNI109" s="298"/>
      <c r="MNJ109" s="298"/>
      <c r="MNK109" s="298"/>
      <c r="MNL109" s="298"/>
      <c r="MNM109" s="298"/>
      <c r="MNN109" s="298"/>
      <c r="MNO109" s="298"/>
      <c r="MNP109" s="298"/>
      <c r="MNQ109" s="298"/>
      <c r="MNR109" s="298"/>
      <c r="MNS109" s="298"/>
      <c r="MNT109" s="298"/>
      <c r="MNU109" s="298"/>
      <c r="MNV109" s="298"/>
      <c r="MNW109" s="298"/>
      <c r="MNX109" s="298"/>
      <c r="MNY109" s="298"/>
      <c r="MNZ109" s="298"/>
      <c r="MOA109" s="298"/>
      <c r="MOB109" s="298"/>
      <c r="MOC109" s="298"/>
      <c r="MOD109" s="298"/>
      <c r="MOE109" s="298"/>
      <c r="MOF109" s="298"/>
      <c r="MOG109" s="298"/>
      <c r="MOH109" s="298"/>
      <c r="MOI109" s="298"/>
      <c r="MOJ109" s="298"/>
      <c r="MOK109" s="298"/>
      <c r="MOL109" s="298"/>
      <c r="MOM109" s="298"/>
      <c r="MON109" s="298"/>
      <c r="MOO109" s="298"/>
      <c r="MOP109" s="298"/>
      <c r="MOQ109" s="298"/>
      <c r="MOR109" s="298"/>
      <c r="MOS109" s="298"/>
      <c r="MOT109" s="298"/>
      <c r="MOU109" s="298"/>
      <c r="MOV109" s="298"/>
      <c r="MOW109" s="298"/>
      <c r="MOX109" s="298"/>
      <c r="MOY109" s="298"/>
      <c r="MOZ109" s="298"/>
      <c r="MPA109" s="298"/>
      <c r="MPB109" s="298"/>
      <c r="MPC109" s="298"/>
      <c r="MPD109" s="298"/>
      <c r="MPE109" s="298"/>
      <c r="MPF109" s="298"/>
      <c r="MPG109" s="298"/>
      <c r="MPH109" s="298"/>
      <c r="MPI109" s="298"/>
      <c r="MPJ109" s="298"/>
      <c r="MPK109" s="298"/>
      <c r="MPL109" s="298"/>
      <c r="MPM109" s="298"/>
      <c r="MPN109" s="298"/>
      <c r="MPO109" s="298"/>
      <c r="MPP109" s="298"/>
      <c r="MPQ109" s="298"/>
      <c r="MPR109" s="298"/>
      <c r="MPS109" s="298"/>
      <c r="MPT109" s="298"/>
      <c r="MPU109" s="298"/>
      <c r="MPV109" s="298"/>
      <c r="MPW109" s="298"/>
      <c r="MPX109" s="298"/>
      <c r="MPY109" s="298"/>
      <c r="MPZ109" s="298"/>
      <c r="MQA109" s="298"/>
      <c r="MQB109" s="298"/>
      <c r="MQC109" s="298"/>
      <c r="MQD109" s="298"/>
      <c r="MQE109" s="298"/>
      <c r="MQF109" s="298"/>
      <c r="MQG109" s="298"/>
      <c r="MQH109" s="298"/>
      <c r="MQI109" s="298"/>
      <c r="MQJ109" s="298"/>
      <c r="MQK109" s="298"/>
      <c r="MQL109" s="298"/>
      <c r="MQM109" s="298"/>
      <c r="MQN109" s="298"/>
      <c r="MQO109" s="298"/>
      <c r="MQP109" s="298"/>
      <c r="MQQ109" s="298"/>
      <c r="MQR109" s="298"/>
      <c r="MQS109" s="298"/>
      <c r="MQT109" s="298"/>
      <c r="MQU109" s="298"/>
      <c r="MQV109" s="298"/>
      <c r="MQW109" s="298"/>
      <c r="MQX109" s="298"/>
      <c r="MQY109" s="298"/>
      <c r="MQZ109" s="298"/>
      <c r="MRA109" s="298"/>
      <c r="MRB109" s="298"/>
      <c r="MRC109" s="298"/>
      <c r="MRD109" s="298"/>
      <c r="MRE109" s="298"/>
      <c r="MRF109" s="298"/>
      <c r="MRG109" s="298"/>
      <c r="MRH109" s="298"/>
      <c r="MRI109" s="298"/>
      <c r="MRJ109" s="298"/>
      <c r="MRK109" s="298"/>
      <c r="MRL109" s="298"/>
      <c r="MRM109" s="298"/>
      <c r="MRN109" s="298"/>
      <c r="MRO109" s="298"/>
      <c r="MRP109" s="298"/>
      <c r="MRQ109" s="298"/>
      <c r="MRR109" s="298"/>
      <c r="MRS109" s="298"/>
      <c r="MRT109" s="298"/>
      <c r="MRU109" s="298"/>
      <c r="MRV109" s="298"/>
      <c r="MRW109" s="298"/>
      <c r="MRX109" s="298"/>
      <c r="MRY109" s="298"/>
      <c r="MRZ109" s="298"/>
      <c r="MSA109" s="298"/>
      <c r="MSB109" s="298"/>
      <c r="MSC109" s="298"/>
      <c r="MSD109" s="298"/>
      <c r="MSE109" s="298"/>
      <c r="MSF109" s="298"/>
      <c r="MSG109" s="298"/>
      <c r="MSH109" s="298"/>
      <c r="MSI109" s="298"/>
      <c r="MSJ109" s="298"/>
      <c r="MSK109" s="298"/>
      <c r="MSL109" s="298"/>
      <c r="MSM109" s="298"/>
      <c r="MSN109" s="298"/>
      <c r="MSO109" s="298"/>
      <c r="MSP109" s="298"/>
      <c r="MSQ109" s="298"/>
      <c r="MSR109" s="298"/>
      <c r="MSS109" s="298"/>
      <c r="MST109" s="298"/>
      <c r="MSU109" s="298"/>
      <c r="MSV109" s="298"/>
      <c r="MSW109" s="298"/>
      <c r="MSX109" s="298"/>
      <c r="MSY109" s="298"/>
      <c r="MSZ109" s="298"/>
      <c r="MTA109" s="298"/>
      <c r="MTB109" s="298"/>
      <c r="MTC109" s="298"/>
      <c r="MTD109" s="298"/>
      <c r="MTE109" s="298"/>
      <c r="MTF109" s="298"/>
      <c r="MTG109" s="298"/>
      <c r="MTH109" s="298"/>
      <c r="MTI109" s="298"/>
      <c r="MTJ109" s="298"/>
      <c r="MTK109" s="298"/>
      <c r="MTL109" s="298"/>
      <c r="MTM109" s="298"/>
      <c r="MTN109" s="298"/>
      <c r="MTO109" s="298"/>
      <c r="MTP109" s="298"/>
      <c r="MTQ109" s="298"/>
      <c r="MTR109" s="298"/>
      <c r="MTS109" s="298"/>
      <c r="MTT109" s="298"/>
      <c r="MTU109" s="298"/>
      <c r="MTV109" s="298"/>
      <c r="MTW109" s="298"/>
      <c r="MTX109" s="298"/>
      <c r="MTY109" s="298"/>
      <c r="MTZ109" s="298"/>
      <c r="MUA109" s="298"/>
      <c r="MUB109" s="298"/>
      <c r="MUC109" s="298"/>
      <c r="MUD109" s="298"/>
      <c r="MUE109" s="298"/>
      <c r="MUF109" s="298"/>
      <c r="MUG109" s="298"/>
      <c r="MUH109" s="298"/>
      <c r="MUI109" s="298"/>
      <c r="MUJ109" s="298"/>
      <c r="MUK109" s="298"/>
      <c r="MUL109" s="298"/>
      <c r="MUM109" s="298"/>
      <c r="MUN109" s="298"/>
      <c r="MUO109" s="298"/>
      <c r="MUP109" s="298"/>
      <c r="MUQ109" s="298"/>
      <c r="MUR109" s="298"/>
      <c r="MUS109" s="298"/>
      <c r="MUT109" s="298"/>
      <c r="MUU109" s="298"/>
      <c r="MUV109" s="298"/>
      <c r="MUW109" s="298"/>
      <c r="MUX109" s="298"/>
      <c r="MUY109" s="298"/>
      <c r="MUZ109" s="298"/>
      <c r="MVA109" s="298"/>
      <c r="MVB109" s="298"/>
      <c r="MVC109" s="298"/>
      <c r="MVD109" s="298"/>
      <c r="MVE109" s="298"/>
      <c r="MVF109" s="298"/>
      <c r="MVG109" s="298"/>
      <c r="MVH109" s="298"/>
      <c r="MVI109" s="298"/>
      <c r="MVJ109" s="298"/>
      <c r="MVK109" s="298"/>
      <c r="MVL109" s="298"/>
      <c r="MVM109" s="298"/>
      <c r="MVN109" s="298"/>
      <c r="MVO109" s="298"/>
      <c r="MVP109" s="298"/>
      <c r="MVQ109" s="298"/>
      <c r="MVR109" s="298"/>
      <c r="MVS109" s="298"/>
      <c r="MVT109" s="298"/>
      <c r="MVU109" s="298"/>
      <c r="MVV109" s="298"/>
      <c r="MVW109" s="298"/>
      <c r="MVX109" s="298"/>
      <c r="MVY109" s="298"/>
      <c r="MVZ109" s="298"/>
      <c r="MWA109" s="298"/>
      <c r="MWB109" s="298"/>
      <c r="MWC109" s="298"/>
      <c r="MWD109" s="298"/>
      <c r="MWE109" s="298"/>
      <c r="MWF109" s="298"/>
      <c r="MWG109" s="298"/>
      <c r="MWH109" s="298"/>
      <c r="MWI109" s="298"/>
      <c r="MWJ109" s="298"/>
      <c r="MWK109" s="298"/>
      <c r="MWL109" s="298"/>
      <c r="MWM109" s="298"/>
      <c r="MWN109" s="298"/>
      <c r="MWO109" s="298"/>
      <c r="MWP109" s="298"/>
      <c r="MWQ109" s="298"/>
      <c r="MWR109" s="298"/>
      <c r="MWS109" s="298"/>
      <c r="MWT109" s="298"/>
      <c r="MWU109" s="298"/>
      <c r="MWV109" s="298"/>
      <c r="MWW109" s="298"/>
      <c r="MWX109" s="298"/>
      <c r="MWY109" s="298"/>
      <c r="MWZ109" s="298"/>
      <c r="MXA109" s="298"/>
      <c r="MXB109" s="298"/>
      <c r="MXC109" s="298"/>
      <c r="MXD109" s="298"/>
      <c r="MXE109" s="298"/>
      <c r="MXF109" s="298"/>
      <c r="MXG109" s="298"/>
      <c r="MXH109" s="298"/>
      <c r="MXI109" s="298"/>
      <c r="MXJ109" s="298"/>
      <c r="MXK109" s="298"/>
      <c r="MXL109" s="298"/>
      <c r="MXM109" s="298"/>
      <c r="MXN109" s="298"/>
      <c r="MXO109" s="298"/>
      <c r="MXP109" s="298"/>
      <c r="MXQ109" s="298"/>
      <c r="MXR109" s="298"/>
      <c r="MXS109" s="298"/>
      <c r="MXT109" s="298"/>
      <c r="MXU109" s="298"/>
      <c r="MXV109" s="298"/>
      <c r="MXW109" s="298"/>
      <c r="MXX109" s="298"/>
      <c r="MXY109" s="298"/>
      <c r="MXZ109" s="298"/>
      <c r="MYA109" s="298"/>
      <c r="MYB109" s="298"/>
      <c r="MYC109" s="298"/>
      <c r="MYD109" s="298"/>
      <c r="MYE109" s="298"/>
      <c r="MYF109" s="298"/>
      <c r="MYG109" s="298"/>
      <c r="MYH109" s="298"/>
      <c r="MYI109" s="298"/>
      <c r="MYJ109" s="298"/>
      <c r="MYK109" s="298"/>
      <c r="MYL109" s="298"/>
      <c r="MYM109" s="298"/>
      <c r="MYN109" s="298"/>
      <c r="MYO109" s="298"/>
      <c r="MYP109" s="298"/>
      <c r="MYQ109" s="298"/>
      <c r="MYR109" s="298"/>
      <c r="MYS109" s="298"/>
      <c r="MYT109" s="298"/>
      <c r="MYU109" s="298"/>
      <c r="MYV109" s="298"/>
      <c r="MYW109" s="298"/>
      <c r="MYX109" s="298"/>
      <c r="MYY109" s="298"/>
      <c r="MYZ109" s="298"/>
      <c r="MZA109" s="298"/>
      <c r="MZB109" s="298"/>
      <c r="MZC109" s="298"/>
      <c r="MZD109" s="298"/>
      <c r="MZE109" s="298"/>
      <c r="MZF109" s="298"/>
      <c r="MZG109" s="298"/>
      <c r="MZH109" s="298"/>
      <c r="MZI109" s="298"/>
      <c r="MZJ109" s="298"/>
      <c r="MZK109" s="298"/>
      <c r="MZL109" s="298"/>
      <c r="MZM109" s="298"/>
      <c r="MZN109" s="298"/>
      <c r="MZO109" s="298"/>
      <c r="MZP109" s="298"/>
      <c r="MZQ109" s="298"/>
      <c r="MZR109" s="298"/>
      <c r="MZS109" s="298"/>
      <c r="MZT109" s="298"/>
      <c r="MZU109" s="298"/>
      <c r="MZV109" s="298"/>
      <c r="MZW109" s="298"/>
      <c r="MZX109" s="298"/>
      <c r="MZY109" s="298"/>
      <c r="MZZ109" s="298"/>
      <c r="NAA109" s="298"/>
      <c r="NAB109" s="298"/>
      <c r="NAC109" s="298"/>
      <c r="NAD109" s="298"/>
      <c r="NAE109" s="298"/>
      <c r="NAF109" s="298"/>
      <c r="NAG109" s="298"/>
      <c r="NAH109" s="298"/>
      <c r="NAI109" s="298"/>
      <c r="NAJ109" s="298"/>
      <c r="NAK109" s="298"/>
      <c r="NAL109" s="298"/>
      <c r="NAM109" s="298"/>
      <c r="NAN109" s="298"/>
      <c r="NAO109" s="298"/>
      <c r="NAP109" s="298"/>
      <c r="NAQ109" s="298"/>
      <c r="NAR109" s="298"/>
      <c r="NAS109" s="298"/>
      <c r="NAT109" s="298"/>
      <c r="NAU109" s="298"/>
      <c r="NAV109" s="298"/>
      <c r="NAW109" s="298"/>
      <c r="NAX109" s="298"/>
      <c r="NAY109" s="298"/>
      <c r="NAZ109" s="298"/>
      <c r="NBA109" s="298"/>
      <c r="NBB109" s="298"/>
      <c r="NBC109" s="298"/>
      <c r="NBD109" s="298"/>
      <c r="NBE109" s="298"/>
      <c r="NBF109" s="298"/>
      <c r="NBG109" s="298"/>
      <c r="NBH109" s="298"/>
      <c r="NBI109" s="298"/>
      <c r="NBJ109" s="298"/>
      <c r="NBK109" s="298"/>
      <c r="NBL109" s="298"/>
      <c r="NBM109" s="298"/>
      <c r="NBN109" s="298"/>
      <c r="NBO109" s="298"/>
      <c r="NBP109" s="298"/>
      <c r="NBQ109" s="298"/>
      <c r="NBR109" s="298"/>
      <c r="NBS109" s="298"/>
      <c r="NBT109" s="298"/>
      <c r="NBU109" s="298"/>
      <c r="NBV109" s="298"/>
      <c r="NBW109" s="298"/>
      <c r="NBX109" s="298"/>
      <c r="NBY109" s="298"/>
      <c r="NBZ109" s="298"/>
      <c r="NCA109" s="298"/>
      <c r="NCB109" s="298"/>
      <c r="NCC109" s="298"/>
      <c r="NCD109" s="298"/>
      <c r="NCE109" s="298"/>
      <c r="NCF109" s="298"/>
      <c r="NCG109" s="298"/>
      <c r="NCH109" s="298"/>
      <c r="NCI109" s="298"/>
      <c r="NCJ109" s="298"/>
      <c r="NCK109" s="298"/>
      <c r="NCL109" s="298"/>
      <c r="NCM109" s="298"/>
      <c r="NCN109" s="298"/>
      <c r="NCO109" s="298"/>
      <c r="NCP109" s="298"/>
      <c r="NCQ109" s="298"/>
      <c r="NCR109" s="298"/>
      <c r="NCS109" s="298"/>
      <c r="NCT109" s="298"/>
      <c r="NCU109" s="298"/>
      <c r="NCV109" s="298"/>
      <c r="NCW109" s="298"/>
      <c r="NCX109" s="298"/>
      <c r="NCY109" s="298"/>
      <c r="NCZ109" s="298"/>
      <c r="NDA109" s="298"/>
      <c r="NDB109" s="298"/>
      <c r="NDC109" s="298"/>
      <c r="NDD109" s="298"/>
      <c r="NDE109" s="298"/>
      <c r="NDF109" s="298"/>
      <c r="NDG109" s="298"/>
      <c r="NDH109" s="298"/>
      <c r="NDI109" s="298"/>
      <c r="NDJ109" s="298"/>
      <c r="NDK109" s="298"/>
      <c r="NDL109" s="298"/>
      <c r="NDM109" s="298"/>
      <c r="NDN109" s="298"/>
      <c r="NDO109" s="298"/>
      <c r="NDP109" s="298"/>
      <c r="NDQ109" s="298"/>
      <c r="NDR109" s="298"/>
      <c r="NDS109" s="298"/>
      <c r="NDT109" s="298"/>
      <c r="NDU109" s="298"/>
      <c r="NDV109" s="298"/>
      <c r="NDW109" s="298"/>
      <c r="NDX109" s="298"/>
      <c r="NDY109" s="298"/>
      <c r="NDZ109" s="298"/>
      <c r="NEA109" s="298"/>
      <c r="NEB109" s="298"/>
      <c r="NEC109" s="298"/>
      <c r="NED109" s="298"/>
      <c r="NEE109" s="298"/>
      <c r="NEF109" s="298"/>
      <c r="NEG109" s="298"/>
      <c r="NEH109" s="298"/>
      <c r="NEI109" s="298"/>
      <c r="NEJ109" s="298"/>
      <c r="NEK109" s="298"/>
      <c r="NEL109" s="298"/>
      <c r="NEM109" s="298"/>
      <c r="NEN109" s="298"/>
      <c r="NEO109" s="298"/>
      <c r="NEP109" s="298"/>
      <c r="NEQ109" s="298"/>
      <c r="NER109" s="298"/>
      <c r="NES109" s="298"/>
      <c r="NET109" s="298"/>
      <c r="NEU109" s="298"/>
      <c r="NEV109" s="298"/>
      <c r="NEW109" s="298"/>
      <c r="NEX109" s="298"/>
      <c r="NEY109" s="298"/>
      <c r="NEZ109" s="298"/>
      <c r="NFA109" s="298"/>
      <c r="NFB109" s="298"/>
      <c r="NFC109" s="298"/>
      <c r="NFD109" s="298"/>
      <c r="NFE109" s="298"/>
      <c r="NFF109" s="298"/>
      <c r="NFG109" s="298"/>
      <c r="NFH109" s="298"/>
      <c r="NFI109" s="298"/>
      <c r="NFJ109" s="298"/>
      <c r="NFK109" s="298"/>
      <c r="NFL109" s="298"/>
      <c r="NFM109" s="298"/>
      <c r="NFN109" s="298"/>
      <c r="NFO109" s="298"/>
      <c r="NFP109" s="298"/>
      <c r="NFQ109" s="298"/>
      <c r="NFR109" s="298"/>
      <c r="NFS109" s="298"/>
      <c r="NFT109" s="298"/>
      <c r="NFU109" s="298"/>
      <c r="NFV109" s="298"/>
      <c r="NFW109" s="298"/>
      <c r="NFX109" s="298"/>
      <c r="NFY109" s="298"/>
      <c r="NFZ109" s="298"/>
      <c r="NGA109" s="298"/>
      <c r="NGB109" s="298"/>
      <c r="NGC109" s="298"/>
      <c r="NGD109" s="298"/>
      <c r="NGE109" s="298"/>
      <c r="NGF109" s="298"/>
      <c r="NGG109" s="298"/>
      <c r="NGH109" s="298"/>
      <c r="NGI109" s="298"/>
      <c r="NGJ109" s="298"/>
      <c r="NGK109" s="298"/>
      <c r="NGL109" s="298"/>
      <c r="NGM109" s="298"/>
      <c r="NGN109" s="298"/>
      <c r="NGO109" s="298"/>
      <c r="NGP109" s="298"/>
      <c r="NGQ109" s="298"/>
      <c r="NGR109" s="298"/>
      <c r="NGS109" s="298"/>
      <c r="NGT109" s="298"/>
      <c r="NGU109" s="298"/>
      <c r="NGV109" s="298"/>
      <c r="NGW109" s="298"/>
      <c r="NGX109" s="298"/>
      <c r="NGY109" s="298"/>
      <c r="NGZ109" s="298"/>
      <c r="NHA109" s="298"/>
      <c r="NHB109" s="298"/>
      <c r="NHC109" s="298"/>
      <c r="NHD109" s="298"/>
      <c r="NHE109" s="298"/>
      <c r="NHF109" s="298"/>
      <c r="NHG109" s="298"/>
      <c r="NHH109" s="298"/>
      <c r="NHI109" s="298"/>
      <c r="NHJ109" s="298"/>
      <c r="NHK109" s="298"/>
      <c r="NHL109" s="298"/>
      <c r="NHM109" s="298"/>
      <c r="NHN109" s="298"/>
      <c r="NHO109" s="298"/>
      <c r="NHP109" s="298"/>
      <c r="NHQ109" s="298"/>
      <c r="NHR109" s="298"/>
      <c r="NHS109" s="298"/>
      <c r="NHT109" s="298"/>
      <c r="NHU109" s="298"/>
      <c r="NHV109" s="298"/>
      <c r="NHW109" s="298"/>
      <c r="NHX109" s="298"/>
      <c r="NHY109" s="298"/>
      <c r="NHZ109" s="298"/>
      <c r="NIA109" s="298"/>
      <c r="NIB109" s="298"/>
      <c r="NIC109" s="298"/>
      <c r="NID109" s="298"/>
      <c r="NIE109" s="298"/>
      <c r="NIF109" s="298"/>
      <c r="NIG109" s="298"/>
      <c r="NIH109" s="298"/>
      <c r="NII109" s="298"/>
      <c r="NIJ109" s="298"/>
      <c r="NIK109" s="298"/>
      <c r="NIL109" s="298"/>
      <c r="NIM109" s="298"/>
      <c r="NIN109" s="298"/>
      <c r="NIO109" s="298"/>
      <c r="NIP109" s="298"/>
      <c r="NIQ109" s="298"/>
      <c r="NIR109" s="298"/>
      <c r="NIS109" s="298"/>
      <c r="NIT109" s="298"/>
      <c r="NIU109" s="298"/>
      <c r="NIV109" s="298"/>
      <c r="NIW109" s="298"/>
      <c r="NIX109" s="298"/>
      <c r="NIY109" s="298"/>
      <c r="NIZ109" s="298"/>
      <c r="NJA109" s="298"/>
      <c r="NJB109" s="298"/>
      <c r="NJC109" s="298"/>
      <c r="NJD109" s="298"/>
      <c r="NJE109" s="298"/>
      <c r="NJF109" s="298"/>
      <c r="NJG109" s="298"/>
      <c r="NJH109" s="298"/>
      <c r="NJI109" s="298"/>
      <c r="NJJ109" s="298"/>
      <c r="NJK109" s="298"/>
      <c r="NJL109" s="298"/>
      <c r="NJM109" s="298"/>
      <c r="NJN109" s="298"/>
      <c r="NJO109" s="298"/>
      <c r="NJP109" s="298"/>
      <c r="NJQ109" s="298"/>
      <c r="NJR109" s="298"/>
      <c r="NJS109" s="298"/>
      <c r="NJT109" s="298"/>
      <c r="NJU109" s="298"/>
      <c r="NJV109" s="298"/>
      <c r="NJW109" s="298"/>
      <c r="NJX109" s="298"/>
      <c r="NJY109" s="298"/>
      <c r="NJZ109" s="298"/>
      <c r="NKA109" s="298"/>
      <c r="NKB109" s="298"/>
      <c r="NKC109" s="298"/>
      <c r="NKD109" s="298"/>
      <c r="NKE109" s="298"/>
      <c r="NKF109" s="298"/>
      <c r="NKG109" s="298"/>
      <c r="NKH109" s="298"/>
      <c r="NKI109" s="298"/>
      <c r="NKJ109" s="298"/>
      <c r="NKK109" s="298"/>
      <c r="NKL109" s="298"/>
      <c r="NKM109" s="298"/>
      <c r="NKN109" s="298"/>
      <c r="NKO109" s="298"/>
      <c r="NKP109" s="298"/>
      <c r="NKQ109" s="298"/>
      <c r="NKR109" s="298"/>
      <c r="NKS109" s="298"/>
      <c r="NKT109" s="298"/>
      <c r="NKU109" s="298"/>
      <c r="NKV109" s="298"/>
      <c r="NKW109" s="298"/>
      <c r="NKX109" s="298"/>
      <c r="NKY109" s="298"/>
      <c r="NKZ109" s="298"/>
      <c r="NLA109" s="298"/>
      <c r="NLB109" s="298"/>
      <c r="NLC109" s="298"/>
      <c r="NLD109" s="298"/>
      <c r="NLE109" s="298"/>
      <c r="NLF109" s="298"/>
      <c r="NLG109" s="298"/>
      <c r="NLH109" s="298"/>
      <c r="NLI109" s="298"/>
      <c r="NLJ109" s="298"/>
      <c r="NLK109" s="298"/>
      <c r="NLL109" s="298"/>
      <c r="NLM109" s="298"/>
      <c r="NLN109" s="298"/>
      <c r="NLO109" s="298"/>
      <c r="NLP109" s="298"/>
      <c r="NLQ109" s="298"/>
      <c r="NLR109" s="298"/>
      <c r="NLS109" s="298"/>
      <c r="NLT109" s="298"/>
      <c r="NLU109" s="298"/>
      <c r="NLV109" s="298"/>
      <c r="NLW109" s="298"/>
      <c r="NLX109" s="298"/>
      <c r="NLY109" s="298"/>
      <c r="NLZ109" s="298"/>
      <c r="NMA109" s="298"/>
      <c r="NMB109" s="298"/>
      <c r="NMC109" s="298"/>
      <c r="NMD109" s="298"/>
      <c r="NME109" s="298"/>
      <c r="NMF109" s="298"/>
      <c r="NMG109" s="298"/>
      <c r="NMH109" s="298"/>
      <c r="NMI109" s="298"/>
      <c r="NMJ109" s="298"/>
      <c r="NMK109" s="298"/>
      <c r="NML109" s="298"/>
      <c r="NMM109" s="298"/>
      <c r="NMN109" s="298"/>
      <c r="NMO109" s="298"/>
      <c r="NMP109" s="298"/>
      <c r="NMQ109" s="298"/>
      <c r="NMR109" s="298"/>
      <c r="NMS109" s="298"/>
      <c r="NMT109" s="298"/>
      <c r="NMU109" s="298"/>
      <c r="NMV109" s="298"/>
      <c r="NMW109" s="298"/>
      <c r="NMX109" s="298"/>
      <c r="NMY109" s="298"/>
      <c r="NMZ109" s="298"/>
      <c r="NNA109" s="298"/>
      <c r="NNB109" s="298"/>
      <c r="NNC109" s="298"/>
      <c r="NND109" s="298"/>
      <c r="NNE109" s="298"/>
      <c r="NNF109" s="298"/>
      <c r="NNG109" s="298"/>
      <c r="NNH109" s="298"/>
      <c r="NNI109" s="298"/>
      <c r="NNJ109" s="298"/>
      <c r="NNK109" s="298"/>
      <c r="NNL109" s="298"/>
      <c r="NNM109" s="298"/>
      <c r="NNN109" s="298"/>
      <c r="NNO109" s="298"/>
      <c r="NNP109" s="298"/>
      <c r="NNQ109" s="298"/>
      <c r="NNR109" s="298"/>
      <c r="NNS109" s="298"/>
      <c r="NNT109" s="298"/>
      <c r="NNU109" s="298"/>
      <c r="NNV109" s="298"/>
      <c r="NNW109" s="298"/>
      <c r="NNX109" s="298"/>
      <c r="NNY109" s="298"/>
      <c r="NNZ109" s="298"/>
      <c r="NOA109" s="298"/>
      <c r="NOB109" s="298"/>
      <c r="NOC109" s="298"/>
      <c r="NOD109" s="298"/>
      <c r="NOE109" s="298"/>
      <c r="NOF109" s="298"/>
      <c r="NOG109" s="298"/>
      <c r="NOH109" s="298"/>
      <c r="NOI109" s="298"/>
      <c r="NOJ109" s="298"/>
      <c r="NOK109" s="298"/>
      <c r="NOL109" s="298"/>
      <c r="NOM109" s="298"/>
      <c r="NON109" s="298"/>
      <c r="NOO109" s="298"/>
      <c r="NOP109" s="298"/>
      <c r="NOQ109" s="298"/>
      <c r="NOR109" s="298"/>
      <c r="NOS109" s="298"/>
      <c r="NOT109" s="298"/>
      <c r="NOU109" s="298"/>
      <c r="NOV109" s="298"/>
      <c r="NOW109" s="298"/>
      <c r="NOX109" s="298"/>
      <c r="NOY109" s="298"/>
      <c r="NOZ109" s="298"/>
      <c r="NPA109" s="298"/>
      <c r="NPB109" s="298"/>
      <c r="NPC109" s="298"/>
      <c r="NPD109" s="298"/>
      <c r="NPE109" s="298"/>
      <c r="NPF109" s="298"/>
      <c r="NPG109" s="298"/>
      <c r="NPH109" s="298"/>
      <c r="NPI109" s="298"/>
      <c r="NPJ109" s="298"/>
      <c r="NPK109" s="298"/>
      <c r="NPL109" s="298"/>
      <c r="NPM109" s="298"/>
      <c r="NPN109" s="298"/>
      <c r="NPO109" s="298"/>
      <c r="NPP109" s="298"/>
      <c r="NPQ109" s="298"/>
      <c r="NPR109" s="298"/>
      <c r="NPS109" s="298"/>
      <c r="NPT109" s="298"/>
      <c r="NPU109" s="298"/>
      <c r="NPV109" s="298"/>
      <c r="NPW109" s="298"/>
      <c r="NPX109" s="298"/>
      <c r="NPY109" s="298"/>
      <c r="NPZ109" s="298"/>
      <c r="NQA109" s="298"/>
      <c r="NQB109" s="298"/>
      <c r="NQC109" s="298"/>
      <c r="NQD109" s="298"/>
      <c r="NQE109" s="298"/>
      <c r="NQF109" s="298"/>
      <c r="NQG109" s="298"/>
      <c r="NQH109" s="298"/>
      <c r="NQI109" s="298"/>
      <c r="NQJ109" s="298"/>
      <c r="NQK109" s="298"/>
      <c r="NQL109" s="298"/>
      <c r="NQM109" s="298"/>
      <c r="NQN109" s="298"/>
      <c r="NQO109" s="298"/>
      <c r="NQP109" s="298"/>
      <c r="NQQ109" s="298"/>
      <c r="NQR109" s="298"/>
      <c r="NQS109" s="298"/>
      <c r="NQT109" s="298"/>
      <c r="NQU109" s="298"/>
      <c r="NQV109" s="298"/>
      <c r="NQW109" s="298"/>
      <c r="NQX109" s="298"/>
      <c r="NQY109" s="298"/>
      <c r="NQZ109" s="298"/>
      <c r="NRA109" s="298"/>
      <c r="NRB109" s="298"/>
      <c r="NRC109" s="298"/>
      <c r="NRD109" s="298"/>
      <c r="NRE109" s="298"/>
      <c r="NRF109" s="298"/>
      <c r="NRG109" s="298"/>
      <c r="NRH109" s="298"/>
      <c r="NRI109" s="298"/>
      <c r="NRJ109" s="298"/>
      <c r="NRK109" s="298"/>
      <c r="NRL109" s="298"/>
      <c r="NRM109" s="298"/>
      <c r="NRN109" s="298"/>
      <c r="NRO109" s="298"/>
      <c r="NRP109" s="298"/>
      <c r="NRQ109" s="298"/>
      <c r="NRR109" s="298"/>
      <c r="NRS109" s="298"/>
      <c r="NRT109" s="298"/>
      <c r="NRU109" s="298"/>
      <c r="NRV109" s="298"/>
      <c r="NRW109" s="298"/>
      <c r="NRX109" s="298"/>
      <c r="NRY109" s="298"/>
      <c r="NRZ109" s="298"/>
      <c r="NSA109" s="298"/>
      <c r="NSB109" s="298"/>
      <c r="NSC109" s="298"/>
      <c r="NSD109" s="298"/>
      <c r="NSE109" s="298"/>
      <c r="NSF109" s="298"/>
      <c r="NSG109" s="298"/>
      <c r="NSH109" s="298"/>
      <c r="NSI109" s="298"/>
      <c r="NSJ109" s="298"/>
      <c r="NSK109" s="298"/>
      <c r="NSL109" s="298"/>
      <c r="NSM109" s="298"/>
      <c r="NSN109" s="298"/>
      <c r="NSO109" s="298"/>
      <c r="NSP109" s="298"/>
      <c r="NSQ109" s="298"/>
      <c r="NSR109" s="298"/>
      <c r="NSS109" s="298"/>
      <c r="NST109" s="298"/>
      <c r="NSU109" s="298"/>
      <c r="NSV109" s="298"/>
      <c r="NSW109" s="298"/>
      <c r="NSX109" s="298"/>
      <c r="NSY109" s="298"/>
      <c r="NSZ109" s="298"/>
      <c r="NTA109" s="298"/>
      <c r="NTB109" s="298"/>
      <c r="NTC109" s="298"/>
      <c r="NTD109" s="298"/>
      <c r="NTE109" s="298"/>
      <c r="NTF109" s="298"/>
      <c r="NTG109" s="298"/>
      <c r="NTH109" s="298"/>
      <c r="NTI109" s="298"/>
      <c r="NTJ109" s="298"/>
      <c r="NTK109" s="298"/>
      <c r="NTL109" s="298"/>
      <c r="NTM109" s="298"/>
      <c r="NTN109" s="298"/>
      <c r="NTO109" s="298"/>
      <c r="NTP109" s="298"/>
      <c r="NTQ109" s="298"/>
      <c r="NTR109" s="298"/>
      <c r="NTS109" s="298"/>
      <c r="NTT109" s="298"/>
      <c r="NTU109" s="298"/>
      <c r="NTV109" s="298"/>
      <c r="NTW109" s="298"/>
      <c r="NTX109" s="298"/>
      <c r="NTY109" s="298"/>
      <c r="NTZ109" s="298"/>
      <c r="NUA109" s="298"/>
      <c r="NUB109" s="298"/>
      <c r="NUC109" s="298"/>
      <c r="NUD109" s="298"/>
      <c r="NUE109" s="298"/>
      <c r="NUF109" s="298"/>
      <c r="NUG109" s="298"/>
      <c r="NUH109" s="298"/>
      <c r="NUI109" s="298"/>
      <c r="NUJ109" s="298"/>
      <c r="NUK109" s="298"/>
      <c r="NUL109" s="298"/>
      <c r="NUM109" s="298"/>
      <c r="NUN109" s="298"/>
      <c r="NUO109" s="298"/>
      <c r="NUP109" s="298"/>
      <c r="NUQ109" s="298"/>
      <c r="NUR109" s="298"/>
      <c r="NUS109" s="298"/>
      <c r="NUT109" s="298"/>
      <c r="NUU109" s="298"/>
      <c r="NUV109" s="298"/>
      <c r="NUW109" s="298"/>
      <c r="NUX109" s="298"/>
      <c r="NUY109" s="298"/>
      <c r="NUZ109" s="298"/>
      <c r="NVA109" s="298"/>
      <c r="NVB109" s="298"/>
      <c r="NVC109" s="298"/>
      <c r="NVD109" s="298"/>
      <c r="NVE109" s="298"/>
      <c r="NVF109" s="298"/>
      <c r="NVG109" s="298"/>
      <c r="NVH109" s="298"/>
      <c r="NVI109" s="298"/>
      <c r="NVJ109" s="298"/>
      <c r="NVK109" s="298"/>
      <c r="NVL109" s="298"/>
      <c r="NVM109" s="298"/>
      <c r="NVN109" s="298"/>
      <c r="NVO109" s="298"/>
      <c r="NVP109" s="298"/>
      <c r="NVQ109" s="298"/>
      <c r="NVR109" s="298"/>
      <c r="NVS109" s="298"/>
      <c r="NVT109" s="298"/>
      <c r="NVU109" s="298"/>
      <c r="NVV109" s="298"/>
      <c r="NVW109" s="298"/>
      <c r="NVX109" s="298"/>
      <c r="NVY109" s="298"/>
      <c r="NVZ109" s="298"/>
      <c r="NWA109" s="298"/>
      <c r="NWB109" s="298"/>
      <c r="NWC109" s="298"/>
      <c r="NWD109" s="298"/>
      <c r="NWE109" s="298"/>
      <c r="NWF109" s="298"/>
      <c r="NWG109" s="298"/>
      <c r="NWH109" s="298"/>
      <c r="NWI109" s="298"/>
      <c r="NWJ109" s="298"/>
      <c r="NWK109" s="298"/>
      <c r="NWL109" s="298"/>
      <c r="NWM109" s="298"/>
      <c r="NWN109" s="298"/>
      <c r="NWO109" s="298"/>
      <c r="NWP109" s="298"/>
      <c r="NWQ109" s="298"/>
      <c r="NWR109" s="298"/>
      <c r="NWS109" s="298"/>
      <c r="NWT109" s="298"/>
      <c r="NWU109" s="298"/>
      <c r="NWV109" s="298"/>
      <c r="NWW109" s="298"/>
      <c r="NWX109" s="298"/>
      <c r="NWY109" s="298"/>
      <c r="NWZ109" s="298"/>
      <c r="NXA109" s="298"/>
      <c r="NXB109" s="298"/>
      <c r="NXC109" s="298"/>
      <c r="NXD109" s="298"/>
      <c r="NXE109" s="298"/>
      <c r="NXF109" s="298"/>
      <c r="NXG109" s="298"/>
      <c r="NXH109" s="298"/>
      <c r="NXI109" s="298"/>
      <c r="NXJ109" s="298"/>
      <c r="NXK109" s="298"/>
      <c r="NXL109" s="298"/>
      <c r="NXM109" s="298"/>
      <c r="NXN109" s="298"/>
      <c r="NXO109" s="298"/>
      <c r="NXP109" s="298"/>
      <c r="NXQ109" s="298"/>
      <c r="NXR109" s="298"/>
      <c r="NXS109" s="298"/>
      <c r="NXT109" s="298"/>
      <c r="NXU109" s="298"/>
      <c r="NXV109" s="298"/>
      <c r="NXW109" s="298"/>
      <c r="NXX109" s="298"/>
      <c r="NXY109" s="298"/>
      <c r="NXZ109" s="298"/>
      <c r="NYA109" s="298"/>
      <c r="NYB109" s="298"/>
      <c r="NYC109" s="298"/>
      <c r="NYD109" s="298"/>
      <c r="NYE109" s="298"/>
      <c r="NYF109" s="298"/>
      <c r="NYG109" s="298"/>
      <c r="NYH109" s="298"/>
      <c r="NYI109" s="298"/>
      <c r="NYJ109" s="298"/>
      <c r="NYK109" s="298"/>
      <c r="NYL109" s="298"/>
      <c r="NYM109" s="298"/>
      <c r="NYN109" s="298"/>
      <c r="NYO109" s="298"/>
      <c r="NYP109" s="298"/>
      <c r="NYQ109" s="298"/>
      <c r="NYR109" s="298"/>
      <c r="NYS109" s="298"/>
      <c r="NYT109" s="298"/>
      <c r="NYU109" s="298"/>
      <c r="NYV109" s="298"/>
      <c r="NYW109" s="298"/>
      <c r="NYX109" s="298"/>
      <c r="NYY109" s="298"/>
      <c r="NYZ109" s="298"/>
      <c r="NZA109" s="298"/>
      <c r="NZB109" s="298"/>
      <c r="NZC109" s="298"/>
      <c r="NZD109" s="298"/>
      <c r="NZE109" s="298"/>
      <c r="NZF109" s="298"/>
      <c r="NZG109" s="298"/>
      <c r="NZH109" s="298"/>
      <c r="NZI109" s="298"/>
      <c r="NZJ109" s="298"/>
      <c r="NZK109" s="298"/>
      <c r="NZL109" s="298"/>
      <c r="NZM109" s="298"/>
      <c r="NZN109" s="298"/>
      <c r="NZO109" s="298"/>
      <c r="NZP109" s="298"/>
      <c r="NZQ109" s="298"/>
      <c r="NZR109" s="298"/>
      <c r="NZS109" s="298"/>
      <c r="NZT109" s="298"/>
      <c r="NZU109" s="298"/>
      <c r="NZV109" s="298"/>
      <c r="NZW109" s="298"/>
      <c r="NZX109" s="298"/>
      <c r="NZY109" s="298"/>
      <c r="NZZ109" s="298"/>
      <c r="OAA109" s="298"/>
      <c r="OAB109" s="298"/>
      <c r="OAC109" s="298"/>
      <c r="OAD109" s="298"/>
      <c r="OAE109" s="298"/>
      <c r="OAF109" s="298"/>
      <c r="OAG109" s="298"/>
      <c r="OAH109" s="298"/>
      <c r="OAI109" s="298"/>
      <c r="OAJ109" s="298"/>
      <c r="OAK109" s="298"/>
      <c r="OAL109" s="298"/>
      <c r="OAM109" s="298"/>
      <c r="OAN109" s="298"/>
      <c r="OAO109" s="298"/>
      <c r="OAP109" s="298"/>
      <c r="OAQ109" s="298"/>
      <c r="OAR109" s="298"/>
      <c r="OAS109" s="298"/>
      <c r="OAT109" s="298"/>
      <c r="OAU109" s="298"/>
      <c r="OAV109" s="298"/>
      <c r="OAW109" s="298"/>
      <c r="OAX109" s="298"/>
      <c r="OAY109" s="298"/>
      <c r="OAZ109" s="298"/>
      <c r="OBA109" s="298"/>
      <c r="OBB109" s="298"/>
      <c r="OBC109" s="298"/>
      <c r="OBD109" s="298"/>
      <c r="OBE109" s="298"/>
      <c r="OBF109" s="298"/>
      <c r="OBG109" s="298"/>
      <c r="OBH109" s="298"/>
      <c r="OBI109" s="298"/>
      <c r="OBJ109" s="298"/>
      <c r="OBK109" s="298"/>
      <c r="OBL109" s="298"/>
      <c r="OBM109" s="298"/>
      <c r="OBN109" s="298"/>
      <c r="OBO109" s="298"/>
      <c r="OBP109" s="298"/>
      <c r="OBQ109" s="298"/>
      <c r="OBR109" s="298"/>
      <c r="OBS109" s="298"/>
      <c r="OBT109" s="298"/>
      <c r="OBU109" s="298"/>
      <c r="OBV109" s="298"/>
      <c r="OBW109" s="298"/>
      <c r="OBX109" s="298"/>
      <c r="OBY109" s="298"/>
      <c r="OBZ109" s="298"/>
      <c r="OCA109" s="298"/>
      <c r="OCB109" s="298"/>
      <c r="OCC109" s="298"/>
      <c r="OCD109" s="298"/>
      <c r="OCE109" s="298"/>
      <c r="OCF109" s="298"/>
      <c r="OCG109" s="298"/>
      <c r="OCH109" s="298"/>
      <c r="OCI109" s="298"/>
      <c r="OCJ109" s="298"/>
      <c r="OCK109" s="298"/>
      <c r="OCL109" s="298"/>
      <c r="OCM109" s="298"/>
      <c r="OCN109" s="298"/>
      <c r="OCO109" s="298"/>
      <c r="OCP109" s="298"/>
      <c r="OCQ109" s="298"/>
      <c r="OCR109" s="298"/>
      <c r="OCS109" s="298"/>
      <c r="OCT109" s="298"/>
      <c r="OCU109" s="298"/>
      <c r="OCV109" s="298"/>
      <c r="OCW109" s="298"/>
      <c r="OCX109" s="298"/>
      <c r="OCY109" s="298"/>
      <c r="OCZ109" s="298"/>
      <c r="ODA109" s="298"/>
      <c r="ODB109" s="298"/>
      <c r="ODC109" s="298"/>
      <c r="ODD109" s="298"/>
      <c r="ODE109" s="298"/>
      <c r="ODF109" s="298"/>
      <c r="ODG109" s="298"/>
      <c r="ODH109" s="298"/>
      <c r="ODI109" s="298"/>
      <c r="ODJ109" s="298"/>
      <c r="ODK109" s="298"/>
      <c r="ODL109" s="298"/>
      <c r="ODM109" s="298"/>
      <c r="ODN109" s="298"/>
      <c r="ODO109" s="298"/>
      <c r="ODP109" s="298"/>
      <c r="ODQ109" s="298"/>
      <c r="ODR109" s="298"/>
      <c r="ODS109" s="298"/>
      <c r="ODT109" s="298"/>
      <c r="ODU109" s="298"/>
      <c r="ODV109" s="298"/>
      <c r="ODW109" s="298"/>
      <c r="ODX109" s="298"/>
      <c r="ODY109" s="298"/>
      <c r="ODZ109" s="298"/>
      <c r="OEA109" s="298"/>
      <c r="OEB109" s="298"/>
      <c r="OEC109" s="298"/>
      <c r="OED109" s="298"/>
      <c r="OEE109" s="298"/>
      <c r="OEF109" s="298"/>
      <c r="OEG109" s="298"/>
      <c r="OEH109" s="298"/>
      <c r="OEI109" s="298"/>
      <c r="OEJ109" s="298"/>
      <c r="OEK109" s="298"/>
      <c r="OEL109" s="298"/>
      <c r="OEM109" s="298"/>
      <c r="OEN109" s="298"/>
      <c r="OEO109" s="298"/>
      <c r="OEP109" s="298"/>
      <c r="OEQ109" s="298"/>
      <c r="OER109" s="298"/>
      <c r="OES109" s="298"/>
      <c r="OET109" s="298"/>
      <c r="OEU109" s="298"/>
      <c r="OEV109" s="298"/>
      <c r="OEW109" s="298"/>
      <c r="OEX109" s="298"/>
      <c r="OEY109" s="298"/>
      <c r="OEZ109" s="298"/>
      <c r="OFA109" s="298"/>
      <c r="OFB109" s="298"/>
      <c r="OFC109" s="298"/>
      <c r="OFD109" s="298"/>
      <c r="OFE109" s="298"/>
      <c r="OFF109" s="298"/>
      <c r="OFG109" s="298"/>
      <c r="OFH109" s="298"/>
      <c r="OFI109" s="298"/>
      <c r="OFJ109" s="298"/>
      <c r="OFK109" s="298"/>
      <c r="OFL109" s="298"/>
      <c r="OFM109" s="298"/>
      <c r="OFN109" s="298"/>
      <c r="OFO109" s="298"/>
      <c r="OFP109" s="298"/>
      <c r="OFQ109" s="298"/>
      <c r="OFR109" s="298"/>
      <c r="OFS109" s="298"/>
      <c r="OFT109" s="298"/>
      <c r="OFU109" s="298"/>
      <c r="OFV109" s="298"/>
      <c r="OFW109" s="298"/>
      <c r="OFX109" s="298"/>
      <c r="OFY109" s="298"/>
      <c r="OFZ109" s="298"/>
      <c r="OGA109" s="298"/>
      <c r="OGB109" s="298"/>
      <c r="OGC109" s="298"/>
      <c r="OGD109" s="298"/>
      <c r="OGE109" s="298"/>
      <c r="OGF109" s="298"/>
      <c r="OGG109" s="298"/>
      <c r="OGH109" s="298"/>
      <c r="OGI109" s="298"/>
      <c r="OGJ109" s="298"/>
      <c r="OGK109" s="298"/>
      <c r="OGL109" s="298"/>
      <c r="OGM109" s="298"/>
      <c r="OGN109" s="298"/>
      <c r="OGO109" s="298"/>
      <c r="OGP109" s="298"/>
      <c r="OGQ109" s="298"/>
      <c r="OGR109" s="298"/>
      <c r="OGS109" s="298"/>
      <c r="OGT109" s="298"/>
      <c r="OGU109" s="298"/>
      <c r="OGV109" s="298"/>
      <c r="OGW109" s="298"/>
      <c r="OGX109" s="298"/>
      <c r="OGY109" s="298"/>
      <c r="OGZ109" s="298"/>
      <c r="OHA109" s="298"/>
      <c r="OHB109" s="298"/>
      <c r="OHC109" s="298"/>
      <c r="OHD109" s="298"/>
      <c r="OHE109" s="298"/>
      <c r="OHF109" s="298"/>
      <c r="OHG109" s="298"/>
      <c r="OHH109" s="298"/>
      <c r="OHI109" s="298"/>
      <c r="OHJ109" s="298"/>
      <c r="OHK109" s="298"/>
      <c r="OHL109" s="298"/>
      <c r="OHM109" s="298"/>
      <c r="OHN109" s="298"/>
      <c r="OHO109" s="298"/>
      <c r="OHP109" s="298"/>
      <c r="OHQ109" s="298"/>
      <c r="OHR109" s="298"/>
      <c r="OHS109" s="298"/>
      <c r="OHT109" s="298"/>
      <c r="OHU109" s="298"/>
      <c r="OHV109" s="298"/>
      <c r="OHW109" s="298"/>
      <c r="OHX109" s="298"/>
      <c r="OHY109" s="298"/>
      <c r="OHZ109" s="298"/>
      <c r="OIA109" s="298"/>
      <c r="OIB109" s="298"/>
      <c r="OIC109" s="298"/>
      <c r="OID109" s="298"/>
      <c r="OIE109" s="298"/>
      <c r="OIF109" s="298"/>
      <c r="OIG109" s="298"/>
      <c r="OIH109" s="298"/>
      <c r="OII109" s="298"/>
      <c r="OIJ109" s="298"/>
      <c r="OIK109" s="298"/>
      <c r="OIL109" s="298"/>
      <c r="OIM109" s="298"/>
      <c r="OIN109" s="298"/>
      <c r="OIO109" s="298"/>
      <c r="OIP109" s="298"/>
      <c r="OIQ109" s="298"/>
      <c r="OIR109" s="298"/>
      <c r="OIS109" s="298"/>
      <c r="OIT109" s="298"/>
      <c r="OIU109" s="298"/>
      <c r="OIV109" s="298"/>
      <c r="OIW109" s="298"/>
      <c r="OIX109" s="298"/>
      <c r="OIY109" s="298"/>
      <c r="OIZ109" s="298"/>
      <c r="OJA109" s="298"/>
      <c r="OJB109" s="298"/>
      <c r="OJC109" s="298"/>
      <c r="OJD109" s="298"/>
      <c r="OJE109" s="298"/>
      <c r="OJF109" s="298"/>
      <c r="OJG109" s="298"/>
      <c r="OJH109" s="298"/>
      <c r="OJI109" s="298"/>
      <c r="OJJ109" s="298"/>
      <c r="OJK109" s="298"/>
      <c r="OJL109" s="298"/>
      <c r="OJM109" s="298"/>
      <c r="OJN109" s="298"/>
      <c r="OJO109" s="298"/>
      <c r="OJP109" s="298"/>
      <c r="OJQ109" s="298"/>
      <c r="OJR109" s="298"/>
      <c r="OJS109" s="298"/>
      <c r="OJT109" s="298"/>
      <c r="OJU109" s="298"/>
      <c r="OJV109" s="298"/>
      <c r="OJW109" s="298"/>
      <c r="OJX109" s="298"/>
      <c r="OJY109" s="298"/>
      <c r="OJZ109" s="298"/>
      <c r="OKA109" s="298"/>
      <c r="OKB109" s="298"/>
      <c r="OKC109" s="298"/>
      <c r="OKD109" s="298"/>
      <c r="OKE109" s="298"/>
      <c r="OKF109" s="298"/>
      <c r="OKG109" s="298"/>
      <c r="OKH109" s="298"/>
      <c r="OKI109" s="298"/>
      <c r="OKJ109" s="298"/>
      <c r="OKK109" s="298"/>
      <c r="OKL109" s="298"/>
      <c r="OKM109" s="298"/>
      <c r="OKN109" s="298"/>
      <c r="OKO109" s="298"/>
      <c r="OKP109" s="298"/>
      <c r="OKQ109" s="298"/>
      <c r="OKR109" s="298"/>
      <c r="OKS109" s="298"/>
      <c r="OKT109" s="298"/>
      <c r="OKU109" s="298"/>
      <c r="OKV109" s="298"/>
      <c r="OKW109" s="298"/>
      <c r="OKX109" s="298"/>
      <c r="OKY109" s="298"/>
      <c r="OKZ109" s="298"/>
      <c r="OLA109" s="298"/>
      <c r="OLB109" s="298"/>
      <c r="OLC109" s="298"/>
      <c r="OLD109" s="298"/>
      <c r="OLE109" s="298"/>
      <c r="OLF109" s="298"/>
      <c r="OLG109" s="298"/>
      <c r="OLH109" s="298"/>
      <c r="OLI109" s="298"/>
      <c r="OLJ109" s="298"/>
      <c r="OLK109" s="298"/>
      <c r="OLL109" s="298"/>
      <c r="OLM109" s="298"/>
      <c r="OLN109" s="298"/>
      <c r="OLO109" s="298"/>
      <c r="OLP109" s="298"/>
      <c r="OLQ109" s="298"/>
      <c r="OLR109" s="298"/>
      <c r="OLS109" s="298"/>
      <c r="OLT109" s="298"/>
      <c r="OLU109" s="298"/>
      <c r="OLV109" s="298"/>
      <c r="OLW109" s="298"/>
      <c r="OLX109" s="298"/>
      <c r="OLY109" s="298"/>
      <c r="OLZ109" s="298"/>
      <c r="OMA109" s="298"/>
      <c r="OMB109" s="298"/>
      <c r="OMC109" s="298"/>
      <c r="OMD109" s="298"/>
      <c r="OME109" s="298"/>
      <c r="OMF109" s="298"/>
      <c r="OMG109" s="298"/>
      <c r="OMH109" s="298"/>
      <c r="OMI109" s="298"/>
      <c r="OMJ109" s="298"/>
      <c r="OMK109" s="298"/>
      <c r="OML109" s="298"/>
      <c r="OMM109" s="298"/>
      <c r="OMN109" s="298"/>
      <c r="OMO109" s="298"/>
      <c r="OMP109" s="298"/>
      <c r="OMQ109" s="298"/>
      <c r="OMR109" s="298"/>
      <c r="OMS109" s="298"/>
      <c r="OMT109" s="298"/>
      <c r="OMU109" s="298"/>
      <c r="OMV109" s="298"/>
      <c r="OMW109" s="298"/>
      <c r="OMX109" s="298"/>
      <c r="OMY109" s="298"/>
      <c r="OMZ109" s="298"/>
      <c r="ONA109" s="298"/>
      <c r="ONB109" s="298"/>
      <c r="ONC109" s="298"/>
      <c r="OND109" s="298"/>
      <c r="ONE109" s="298"/>
      <c r="ONF109" s="298"/>
      <c r="ONG109" s="298"/>
      <c r="ONH109" s="298"/>
      <c r="ONI109" s="298"/>
      <c r="ONJ109" s="298"/>
      <c r="ONK109" s="298"/>
      <c r="ONL109" s="298"/>
      <c r="ONM109" s="298"/>
      <c r="ONN109" s="298"/>
      <c r="ONO109" s="298"/>
      <c r="ONP109" s="298"/>
      <c r="ONQ109" s="298"/>
      <c r="ONR109" s="298"/>
      <c r="ONS109" s="298"/>
      <c r="ONT109" s="298"/>
      <c r="ONU109" s="298"/>
      <c r="ONV109" s="298"/>
      <c r="ONW109" s="298"/>
      <c r="ONX109" s="298"/>
      <c r="ONY109" s="298"/>
      <c r="ONZ109" s="298"/>
      <c r="OOA109" s="298"/>
      <c r="OOB109" s="298"/>
      <c r="OOC109" s="298"/>
      <c r="OOD109" s="298"/>
      <c r="OOE109" s="298"/>
      <c r="OOF109" s="298"/>
      <c r="OOG109" s="298"/>
      <c r="OOH109" s="298"/>
      <c r="OOI109" s="298"/>
      <c r="OOJ109" s="298"/>
      <c r="OOK109" s="298"/>
      <c r="OOL109" s="298"/>
      <c r="OOM109" s="298"/>
      <c r="OON109" s="298"/>
      <c r="OOO109" s="298"/>
      <c r="OOP109" s="298"/>
      <c r="OOQ109" s="298"/>
      <c r="OOR109" s="298"/>
      <c r="OOS109" s="298"/>
      <c r="OOT109" s="298"/>
      <c r="OOU109" s="298"/>
      <c r="OOV109" s="298"/>
      <c r="OOW109" s="298"/>
      <c r="OOX109" s="298"/>
      <c r="OOY109" s="298"/>
      <c r="OOZ109" s="298"/>
      <c r="OPA109" s="298"/>
      <c r="OPB109" s="298"/>
      <c r="OPC109" s="298"/>
      <c r="OPD109" s="298"/>
      <c r="OPE109" s="298"/>
      <c r="OPF109" s="298"/>
      <c r="OPG109" s="298"/>
      <c r="OPH109" s="298"/>
      <c r="OPI109" s="298"/>
      <c r="OPJ109" s="298"/>
      <c r="OPK109" s="298"/>
      <c r="OPL109" s="298"/>
      <c r="OPM109" s="298"/>
      <c r="OPN109" s="298"/>
      <c r="OPO109" s="298"/>
      <c r="OPP109" s="298"/>
      <c r="OPQ109" s="298"/>
      <c r="OPR109" s="298"/>
      <c r="OPS109" s="298"/>
      <c r="OPT109" s="298"/>
      <c r="OPU109" s="298"/>
      <c r="OPV109" s="298"/>
      <c r="OPW109" s="298"/>
      <c r="OPX109" s="298"/>
      <c r="OPY109" s="298"/>
      <c r="OPZ109" s="298"/>
      <c r="OQA109" s="298"/>
      <c r="OQB109" s="298"/>
      <c r="OQC109" s="298"/>
      <c r="OQD109" s="298"/>
      <c r="OQE109" s="298"/>
      <c r="OQF109" s="298"/>
      <c r="OQG109" s="298"/>
      <c r="OQH109" s="298"/>
      <c r="OQI109" s="298"/>
      <c r="OQJ109" s="298"/>
      <c r="OQK109" s="298"/>
      <c r="OQL109" s="298"/>
      <c r="OQM109" s="298"/>
      <c r="OQN109" s="298"/>
      <c r="OQO109" s="298"/>
      <c r="OQP109" s="298"/>
      <c r="OQQ109" s="298"/>
      <c r="OQR109" s="298"/>
      <c r="OQS109" s="298"/>
      <c r="OQT109" s="298"/>
      <c r="OQU109" s="298"/>
      <c r="OQV109" s="298"/>
      <c r="OQW109" s="298"/>
      <c r="OQX109" s="298"/>
      <c r="OQY109" s="298"/>
      <c r="OQZ109" s="298"/>
      <c r="ORA109" s="298"/>
      <c r="ORB109" s="298"/>
      <c r="ORC109" s="298"/>
      <c r="ORD109" s="298"/>
      <c r="ORE109" s="298"/>
      <c r="ORF109" s="298"/>
      <c r="ORG109" s="298"/>
      <c r="ORH109" s="298"/>
      <c r="ORI109" s="298"/>
      <c r="ORJ109" s="298"/>
      <c r="ORK109" s="298"/>
      <c r="ORL109" s="298"/>
      <c r="ORM109" s="298"/>
      <c r="ORN109" s="298"/>
      <c r="ORO109" s="298"/>
      <c r="ORP109" s="298"/>
      <c r="ORQ109" s="298"/>
      <c r="ORR109" s="298"/>
      <c r="ORS109" s="298"/>
      <c r="ORT109" s="298"/>
      <c r="ORU109" s="298"/>
      <c r="ORV109" s="298"/>
      <c r="ORW109" s="298"/>
      <c r="ORX109" s="298"/>
      <c r="ORY109" s="298"/>
      <c r="ORZ109" s="298"/>
      <c r="OSA109" s="298"/>
      <c r="OSB109" s="298"/>
      <c r="OSC109" s="298"/>
      <c r="OSD109" s="298"/>
      <c r="OSE109" s="298"/>
      <c r="OSF109" s="298"/>
      <c r="OSG109" s="298"/>
      <c r="OSH109" s="298"/>
      <c r="OSI109" s="298"/>
      <c r="OSJ109" s="298"/>
      <c r="OSK109" s="298"/>
      <c r="OSL109" s="298"/>
      <c r="OSM109" s="298"/>
      <c r="OSN109" s="298"/>
      <c r="OSO109" s="298"/>
      <c r="OSP109" s="298"/>
      <c r="OSQ109" s="298"/>
      <c r="OSR109" s="298"/>
      <c r="OSS109" s="298"/>
      <c r="OST109" s="298"/>
      <c r="OSU109" s="298"/>
      <c r="OSV109" s="298"/>
      <c r="OSW109" s="298"/>
      <c r="OSX109" s="298"/>
      <c r="OSY109" s="298"/>
      <c r="OSZ109" s="298"/>
      <c r="OTA109" s="298"/>
      <c r="OTB109" s="298"/>
      <c r="OTC109" s="298"/>
      <c r="OTD109" s="298"/>
      <c r="OTE109" s="298"/>
      <c r="OTF109" s="298"/>
      <c r="OTG109" s="298"/>
      <c r="OTH109" s="298"/>
      <c r="OTI109" s="298"/>
      <c r="OTJ109" s="298"/>
      <c r="OTK109" s="298"/>
      <c r="OTL109" s="298"/>
      <c r="OTM109" s="298"/>
      <c r="OTN109" s="298"/>
      <c r="OTO109" s="298"/>
      <c r="OTP109" s="298"/>
      <c r="OTQ109" s="298"/>
      <c r="OTR109" s="298"/>
      <c r="OTS109" s="298"/>
      <c r="OTT109" s="298"/>
      <c r="OTU109" s="298"/>
      <c r="OTV109" s="298"/>
      <c r="OTW109" s="298"/>
      <c r="OTX109" s="298"/>
      <c r="OTY109" s="298"/>
      <c r="OTZ109" s="298"/>
      <c r="OUA109" s="298"/>
      <c r="OUB109" s="298"/>
      <c r="OUC109" s="298"/>
      <c r="OUD109" s="298"/>
      <c r="OUE109" s="298"/>
      <c r="OUF109" s="298"/>
      <c r="OUG109" s="298"/>
      <c r="OUH109" s="298"/>
      <c r="OUI109" s="298"/>
      <c r="OUJ109" s="298"/>
      <c r="OUK109" s="298"/>
      <c r="OUL109" s="298"/>
      <c r="OUM109" s="298"/>
      <c r="OUN109" s="298"/>
      <c r="OUO109" s="298"/>
      <c r="OUP109" s="298"/>
      <c r="OUQ109" s="298"/>
      <c r="OUR109" s="298"/>
      <c r="OUS109" s="298"/>
      <c r="OUT109" s="298"/>
      <c r="OUU109" s="298"/>
      <c r="OUV109" s="298"/>
      <c r="OUW109" s="298"/>
      <c r="OUX109" s="298"/>
      <c r="OUY109" s="298"/>
      <c r="OUZ109" s="298"/>
      <c r="OVA109" s="298"/>
      <c r="OVB109" s="298"/>
      <c r="OVC109" s="298"/>
      <c r="OVD109" s="298"/>
      <c r="OVE109" s="298"/>
      <c r="OVF109" s="298"/>
      <c r="OVG109" s="298"/>
      <c r="OVH109" s="298"/>
      <c r="OVI109" s="298"/>
      <c r="OVJ109" s="298"/>
      <c r="OVK109" s="298"/>
      <c r="OVL109" s="298"/>
      <c r="OVM109" s="298"/>
      <c r="OVN109" s="298"/>
      <c r="OVO109" s="298"/>
      <c r="OVP109" s="298"/>
      <c r="OVQ109" s="298"/>
      <c r="OVR109" s="298"/>
      <c r="OVS109" s="298"/>
      <c r="OVT109" s="298"/>
      <c r="OVU109" s="298"/>
      <c r="OVV109" s="298"/>
      <c r="OVW109" s="298"/>
      <c r="OVX109" s="298"/>
      <c r="OVY109" s="298"/>
      <c r="OVZ109" s="298"/>
      <c r="OWA109" s="298"/>
      <c r="OWB109" s="298"/>
      <c r="OWC109" s="298"/>
      <c r="OWD109" s="298"/>
      <c r="OWE109" s="298"/>
      <c r="OWF109" s="298"/>
      <c r="OWG109" s="298"/>
      <c r="OWH109" s="298"/>
      <c r="OWI109" s="298"/>
      <c r="OWJ109" s="298"/>
      <c r="OWK109" s="298"/>
      <c r="OWL109" s="298"/>
      <c r="OWM109" s="298"/>
      <c r="OWN109" s="298"/>
      <c r="OWO109" s="298"/>
      <c r="OWP109" s="298"/>
      <c r="OWQ109" s="298"/>
      <c r="OWR109" s="298"/>
      <c r="OWS109" s="298"/>
      <c r="OWT109" s="298"/>
      <c r="OWU109" s="298"/>
      <c r="OWV109" s="298"/>
      <c r="OWW109" s="298"/>
      <c r="OWX109" s="298"/>
      <c r="OWY109" s="298"/>
      <c r="OWZ109" s="298"/>
      <c r="OXA109" s="298"/>
      <c r="OXB109" s="298"/>
      <c r="OXC109" s="298"/>
      <c r="OXD109" s="298"/>
      <c r="OXE109" s="298"/>
      <c r="OXF109" s="298"/>
      <c r="OXG109" s="298"/>
      <c r="OXH109" s="298"/>
      <c r="OXI109" s="298"/>
      <c r="OXJ109" s="298"/>
      <c r="OXK109" s="298"/>
      <c r="OXL109" s="298"/>
      <c r="OXM109" s="298"/>
      <c r="OXN109" s="298"/>
      <c r="OXO109" s="298"/>
      <c r="OXP109" s="298"/>
      <c r="OXQ109" s="298"/>
      <c r="OXR109" s="298"/>
      <c r="OXS109" s="298"/>
      <c r="OXT109" s="298"/>
      <c r="OXU109" s="298"/>
      <c r="OXV109" s="298"/>
      <c r="OXW109" s="298"/>
      <c r="OXX109" s="298"/>
      <c r="OXY109" s="298"/>
      <c r="OXZ109" s="298"/>
      <c r="OYA109" s="298"/>
      <c r="OYB109" s="298"/>
      <c r="OYC109" s="298"/>
      <c r="OYD109" s="298"/>
      <c r="OYE109" s="298"/>
      <c r="OYF109" s="298"/>
      <c r="OYG109" s="298"/>
      <c r="OYH109" s="298"/>
      <c r="OYI109" s="298"/>
      <c r="OYJ109" s="298"/>
      <c r="OYK109" s="298"/>
      <c r="OYL109" s="298"/>
      <c r="OYM109" s="298"/>
      <c r="OYN109" s="298"/>
      <c r="OYO109" s="298"/>
      <c r="OYP109" s="298"/>
      <c r="OYQ109" s="298"/>
      <c r="OYR109" s="298"/>
      <c r="OYS109" s="298"/>
      <c r="OYT109" s="298"/>
      <c r="OYU109" s="298"/>
      <c r="OYV109" s="298"/>
      <c r="OYW109" s="298"/>
      <c r="OYX109" s="298"/>
      <c r="OYY109" s="298"/>
      <c r="OYZ109" s="298"/>
      <c r="OZA109" s="298"/>
      <c r="OZB109" s="298"/>
      <c r="OZC109" s="298"/>
      <c r="OZD109" s="298"/>
      <c r="OZE109" s="298"/>
      <c r="OZF109" s="298"/>
      <c r="OZG109" s="298"/>
      <c r="OZH109" s="298"/>
      <c r="OZI109" s="298"/>
      <c r="OZJ109" s="298"/>
      <c r="OZK109" s="298"/>
      <c r="OZL109" s="298"/>
      <c r="OZM109" s="298"/>
      <c r="OZN109" s="298"/>
      <c r="OZO109" s="298"/>
      <c r="OZP109" s="298"/>
      <c r="OZQ109" s="298"/>
      <c r="OZR109" s="298"/>
      <c r="OZS109" s="298"/>
      <c r="OZT109" s="298"/>
      <c r="OZU109" s="298"/>
      <c r="OZV109" s="298"/>
      <c r="OZW109" s="298"/>
      <c r="OZX109" s="298"/>
      <c r="OZY109" s="298"/>
      <c r="OZZ109" s="298"/>
      <c r="PAA109" s="298"/>
      <c r="PAB109" s="298"/>
      <c r="PAC109" s="298"/>
      <c r="PAD109" s="298"/>
      <c r="PAE109" s="298"/>
      <c r="PAF109" s="298"/>
      <c r="PAG109" s="298"/>
      <c r="PAH109" s="298"/>
      <c r="PAI109" s="298"/>
      <c r="PAJ109" s="298"/>
      <c r="PAK109" s="298"/>
      <c r="PAL109" s="298"/>
      <c r="PAM109" s="298"/>
      <c r="PAN109" s="298"/>
      <c r="PAO109" s="298"/>
      <c r="PAP109" s="298"/>
      <c r="PAQ109" s="298"/>
      <c r="PAR109" s="298"/>
      <c r="PAS109" s="298"/>
      <c r="PAT109" s="298"/>
      <c r="PAU109" s="298"/>
      <c r="PAV109" s="298"/>
      <c r="PAW109" s="298"/>
      <c r="PAX109" s="298"/>
      <c r="PAY109" s="298"/>
      <c r="PAZ109" s="298"/>
      <c r="PBA109" s="298"/>
      <c r="PBB109" s="298"/>
      <c r="PBC109" s="298"/>
      <c r="PBD109" s="298"/>
      <c r="PBE109" s="298"/>
      <c r="PBF109" s="298"/>
      <c r="PBG109" s="298"/>
      <c r="PBH109" s="298"/>
      <c r="PBI109" s="298"/>
      <c r="PBJ109" s="298"/>
      <c r="PBK109" s="298"/>
      <c r="PBL109" s="298"/>
      <c r="PBM109" s="298"/>
      <c r="PBN109" s="298"/>
      <c r="PBO109" s="298"/>
      <c r="PBP109" s="298"/>
      <c r="PBQ109" s="298"/>
      <c r="PBR109" s="298"/>
      <c r="PBS109" s="298"/>
      <c r="PBT109" s="298"/>
      <c r="PBU109" s="298"/>
      <c r="PBV109" s="298"/>
      <c r="PBW109" s="298"/>
      <c r="PBX109" s="298"/>
      <c r="PBY109" s="298"/>
      <c r="PBZ109" s="298"/>
      <c r="PCA109" s="298"/>
      <c r="PCB109" s="298"/>
      <c r="PCC109" s="298"/>
      <c r="PCD109" s="298"/>
      <c r="PCE109" s="298"/>
      <c r="PCF109" s="298"/>
      <c r="PCG109" s="298"/>
      <c r="PCH109" s="298"/>
      <c r="PCI109" s="298"/>
      <c r="PCJ109" s="298"/>
      <c r="PCK109" s="298"/>
      <c r="PCL109" s="298"/>
      <c r="PCM109" s="298"/>
      <c r="PCN109" s="298"/>
      <c r="PCO109" s="298"/>
      <c r="PCP109" s="298"/>
      <c r="PCQ109" s="298"/>
      <c r="PCR109" s="298"/>
      <c r="PCS109" s="298"/>
      <c r="PCT109" s="298"/>
      <c r="PCU109" s="298"/>
      <c r="PCV109" s="298"/>
      <c r="PCW109" s="298"/>
      <c r="PCX109" s="298"/>
      <c r="PCY109" s="298"/>
      <c r="PCZ109" s="298"/>
      <c r="PDA109" s="298"/>
      <c r="PDB109" s="298"/>
      <c r="PDC109" s="298"/>
      <c r="PDD109" s="298"/>
      <c r="PDE109" s="298"/>
      <c r="PDF109" s="298"/>
      <c r="PDG109" s="298"/>
      <c r="PDH109" s="298"/>
      <c r="PDI109" s="298"/>
      <c r="PDJ109" s="298"/>
      <c r="PDK109" s="298"/>
      <c r="PDL109" s="298"/>
      <c r="PDM109" s="298"/>
      <c r="PDN109" s="298"/>
      <c r="PDO109" s="298"/>
      <c r="PDP109" s="298"/>
      <c r="PDQ109" s="298"/>
      <c r="PDR109" s="298"/>
      <c r="PDS109" s="298"/>
      <c r="PDT109" s="298"/>
      <c r="PDU109" s="298"/>
      <c r="PDV109" s="298"/>
      <c r="PDW109" s="298"/>
      <c r="PDX109" s="298"/>
      <c r="PDY109" s="298"/>
      <c r="PDZ109" s="298"/>
      <c r="PEA109" s="298"/>
      <c r="PEB109" s="298"/>
      <c r="PEC109" s="298"/>
      <c r="PED109" s="298"/>
      <c r="PEE109" s="298"/>
      <c r="PEF109" s="298"/>
      <c r="PEG109" s="298"/>
      <c r="PEH109" s="298"/>
      <c r="PEI109" s="298"/>
      <c r="PEJ109" s="298"/>
      <c r="PEK109" s="298"/>
      <c r="PEL109" s="298"/>
      <c r="PEM109" s="298"/>
      <c r="PEN109" s="298"/>
      <c r="PEO109" s="298"/>
      <c r="PEP109" s="298"/>
      <c r="PEQ109" s="298"/>
      <c r="PER109" s="298"/>
      <c r="PES109" s="298"/>
      <c r="PET109" s="298"/>
      <c r="PEU109" s="298"/>
      <c r="PEV109" s="298"/>
      <c r="PEW109" s="298"/>
      <c r="PEX109" s="298"/>
      <c r="PEY109" s="298"/>
      <c r="PEZ109" s="298"/>
      <c r="PFA109" s="298"/>
      <c r="PFB109" s="298"/>
      <c r="PFC109" s="298"/>
      <c r="PFD109" s="298"/>
      <c r="PFE109" s="298"/>
      <c r="PFF109" s="298"/>
      <c r="PFG109" s="298"/>
      <c r="PFH109" s="298"/>
      <c r="PFI109" s="298"/>
      <c r="PFJ109" s="298"/>
      <c r="PFK109" s="298"/>
      <c r="PFL109" s="298"/>
      <c r="PFM109" s="298"/>
      <c r="PFN109" s="298"/>
      <c r="PFO109" s="298"/>
      <c r="PFP109" s="298"/>
      <c r="PFQ109" s="298"/>
      <c r="PFR109" s="298"/>
      <c r="PFS109" s="298"/>
      <c r="PFT109" s="298"/>
      <c r="PFU109" s="298"/>
      <c r="PFV109" s="298"/>
      <c r="PFW109" s="298"/>
      <c r="PFX109" s="298"/>
      <c r="PFY109" s="298"/>
      <c r="PFZ109" s="298"/>
      <c r="PGA109" s="298"/>
      <c r="PGB109" s="298"/>
      <c r="PGC109" s="298"/>
      <c r="PGD109" s="298"/>
      <c r="PGE109" s="298"/>
      <c r="PGF109" s="298"/>
      <c r="PGG109" s="298"/>
      <c r="PGH109" s="298"/>
      <c r="PGI109" s="298"/>
      <c r="PGJ109" s="298"/>
      <c r="PGK109" s="298"/>
      <c r="PGL109" s="298"/>
      <c r="PGM109" s="298"/>
      <c r="PGN109" s="298"/>
      <c r="PGO109" s="298"/>
      <c r="PGP109" s="298"/>
      <c r="PGQ109" s="298"/>
      <c r="PGR109" s="298"/>
      <c r="PGS109" s="298"/>
      <c r="PGT109" s="298"/>
      <c r="PGU109" s="298"/>
      <c r="PGV109" s="298"/>
      <c r="PGW109" s="298"/>
      <c r="PGX109" s="298"/>
      <c r="PGY109" s="298"/>
      <c r="PGZ109" s="298"/>
      <c r="PHA109" s="298"/>
      <c r="PHB109" s="298"/>
      <c r="PHC109" s="298"/>
      <c r="PHD109" s="298"/>
      <c r="PHE109" s="298"/>
      <c r="PHF109" s="298"/>
      <c r="PHG109" s="298"/>
      <c r="PHH109" s="298"/>
      <c r="PHI109" s="298"/>
      <c r="PHJ109" s="298"/>
      <c r="PHK109" s="298"/>
      <c r="PHL109" s="298"/>
      <c r="PHM109" s="298"/>
      <c r="PHN109" s="298"/>
      <c r="PHO109" s="298"/>
      <c r="PHP109" s="298"/>
      <c r="PHQ109" s="298"/>
      <c r="PHR109" s="298"/>
      <c r="PHS109" s="298"/>
      <c r="PHT109" s="298"/>
      <c r="PHU109" s="298"/>
      <c r="PHV109" s="298"/>
      <c r="PHW109" s="298"/>
      <c r="PHX109" s="298"/>
      <c r="PHY109" s="298"/>
      <c r="PHZ109" s="298"/>
      <c r="PIA109" s="298"/>
      <c r="PIB109" s="298"/>
      <c r="PIC109" s="298"/>
      <c r="PID109" s="298"/>
      <c r="PIE109" s="298"/>
      <c r="PIF109" s="298"/>
      <c r="PIG109" s="298"/>
      <c r="PIH109" s="298"/>
      <c r="PII109" s="298"/>
      <c r="PIJ109" s="298"/>
      <c r="PIK109" s="298"/>
      <c r="PIL109" s="298"/>
      <c r="PIM109" s="298"/>
      <c r="PIN109" s="298"/>
      <c r="PIO109" s="298"/>
      <c r="PIP109" s="298"/>
      <c r="PIQ109" s="298"/>
      <c r="PIR109" s="298"/>
      <c r="PIS109" s="298"/>
      <c r="PIT109" s="298"/>
      <c r="PIU109" s="298"/>
      <c r="PIV109" s="298"/>
      <c r="PIW109" s="298"/>
      <c r="PIX109" s="298"/>
      <c r="PIY109" s="298"/>
      <c r="PIZ109" s="298"/>
      <c r="PJA109" s="298"/>
      <c r="PJB109" s="298"/>
      <c r="PJC109" s="298"/>
      <c r="PJD109" s="298"/>
      <c r="PJE109" s="298"/>
      <c r="PJF109" s="298"/>
      <c r="PJG109" s="298"/>
      <c r="PJH109" s="298"/>
      <c r="PJI109" s="298"/>
      <c r="PJJ109" s="298"/>
      <c r="PJK109" s="298"/>
      <c r="PJL109" s="298"/>
      <c r="PJM109" s="298"/>
      <c r="PJN109" s="298"/>
      <c r="PJO109" s="298"/>
      <c r="PJP109" s="298"/>
      <c r="PJQ109" s="298"/>
      <c r="PJR109" s="298"/>
      <c r="PJS109" s="298"/>
      <c r="PJT109" s="298"/>
      <c r="PJU109" s="298"/>
      <c r="PJV109" s="298"/>
      <c r="PJW109" s="298"/>
      <c r="PJX109" s="298"/>
      <c r="PJY109" s="298"/>
      <c r="PJZ109" s="298"/>
      <c r="PKA109" s="298"/>
      <c r="PKB109" s="298"/>
      <c r="PKC109" s="298"/>
      <c r="PKD109" s="298"/>
      <c r="PKE109" s="298"/>
      <c r="PKF109" s="298"/>
      <c r="PKG109" s="298"/>
      <c r="PKH109" s="298"/>
      <c r="PKI109" s="298"/>
      <c r="PKJ109" s="298"/>
      <c r="PKK109" s="298"/>
      <c r="PKL109" s="298"/>
      <c r="PKM109" s="298"/>
      <c r="PKN109" s="298"/>
      <c r="PKO109" s="298"/>
      <c r="PKP109" s="298"/>
      <c r="PKQ109" s="298"/>
      <c r="PKR109" s="298"/>
      <c r="PKS109" s="298"/>
      <c r="PKT109" s="298"/>
      <c r="PKU109" s="298"/>
      <c r="PKV109" s="298"/>
      <c r="PKW109" s="298"/>
      <c r="PKX109" s="298"/>
      <c r="PKY109" s="298"/>
      <c r="PKZ109" s="298"/>
      <c r="PLA109" s="298"/>
      <c r="PLB109" s="298"/>
      <c r="PLC109" s="298"/>
      <c r="PLD109" s="298"/>
      <c r="PLE109" s="298"/>
      <c r="PLF109" s="298"/>
      <c r="PLG109" s="298"/>
      <c r="PLH109" s="298"/>
      <c r="PLI109" s="298"/>
      <c r="PLJ109" s="298"/>
      <c r="PLK109" s="298"/>
      <c r="PLL109" s="298"/>
      <c r="PLM109" s="298"/>
      <c r="PLN109" s="298"/>
      <c r="PLO109" s="298"/>
      <c r="PLP109" s="298"/>
      <c r="PLQ109" s="298"/>
      <c r="PLR109" s="298"/>
      <c r="PLS109" s="298"/>
      <c r="PLT109" s="298"/>
      <c r="PLU109" s="298"/>
      <c r="PLV109" s="298"/>
      <c r="PLW109" s="298"/>
      <c r="PLX109" s="298"/>
      <c r="PLY109" s="298"/>
      <c r="PLZ109" s="298"/>
      <c r="PMA109" s="298"/>
      <c r="PMB109" s="298"/>
      <c r="PMC109" s="298"/>
      <c r="PMD109" s="298"/>
      <c r="PME109" s="298"/>
      <c r="PMF109" s="298"/>
      <c r="PMG109" s="298"/>
      <c r="PMH109" s="298"/>
      <c r="PMI109" s="298"/>
      <c r="PMJ109" s="298"/>
      <c r="PMK109" s="298"/>
      <c r="PML109" s="298"/>
      <c r="PMM109" s="298"/>
      <c r="PMN109" s="298"/>
      <c r="PMO109" s="298"/>
      <c r="PMP109" s="298"/>
      <c r="PMQ109" s="298"/>
      <c r="PMR109" s="298"/>
      <c r="PMS109" s="298"/>
      <c r="PMT109" s="298"/>
      <c r="PMU109" s="298"/>
      <c r="PMV109" s="298"/>
      <c r="PMW109" s="298"/>
      <c r="PMX109" s="298"/>
      <c r="PMY109" s="298"/>
      <c r="PMZ109" s="298"/>
      <c r="PNA109" s="298"/>
      <c r="PNB109" s="298"/>
      <c r="PNC109" s="298"/>
      <c r="PND109" s="298"/>
      <c r="PNE109" s="298"/>
      <c r="PNF109" s="298"/>
      <c r="PNG109" s="298"/>
      <c r="PNH109" s="298"/>
      <c r="PNI109" s="298"/>
      <c r="PNJ109" s="298"/>
      <c r="PNK109" s="298"/>
      <c r="PNL109" s="298"/>
      <c r="PNM109" s="298"/>
      <c r="PNN109" s="298"/>
      <c r="PNO109" s="298"/>
      <c r="PNP109" s="298"/>
      <c r="PNQ109" s="298"/>
      <c r="PNR109" s="298"/>
      <c r="PNS109" s="298"/>
      <c r="PNT109" s="298"/>
      <c r="PNU109" s="298"/>
      <c r="PNV109" s="298"/>
      <c r="PNW109" s="298"/>
      <c r="PNX109" s="298"/>
      <c r="PNY109" s="298"/>
      <c r="PNZ109" s="298"/>
      <c r="POA109" s="298"/>
      <c r="POB109" s="298"/>
      <c r="POC109" s="298"/>
      <c r="POD109" s="298"/>
      <c r="POE109" s="298"/>
      <c r="POF109" s="298"/>
      <c r="POG109" s="298"/>
      <c r="POH109" s="298"/>
      <c r="POI109" s="298"/>
      <c r="POJ109" s="298"/>
      <c r="POK109" s="298"/>
      <c r="POL109" s="298"/>
      <c r="POM109" s="298"/>
      <c r="PON109" s="298"/>
      <c r="POO109" s="298"/>
      <c r="POP109" s="298"/>
      <c r="POQ109" s="298"/>
      <c r="POR109" s="298"/>
      <c r="POS109" s="298"/>
      <c r="POT109" s="298"/>
      <c r="POU109" s="298"/>
      <c r="POV109" s="298"/>
      <c r="POW109" s="298"/>
      <c r="POX109" s="298"/>
      <c r="POY109" s="298"/>
      <c r="POZ109" s="298"/>
      <c r="PPA109" s="298"/>
      <c r="PPB109" s="298"/>
      <c r="PPC109" s="298"/>
      <c r="PPD109" s="298"/>
      <c r="PPE109" s="298"/>
      <c r="PPF109" s="298"/>
      <c r="PPG109" s="298"/>
      <c r="PPH109" s="298"/>
      <c r="PPI109" s="298"/>
      <c r="PPJ109" s="298"/>
      <c r="PPK109" s="298"/>
      <c r="PPL109" s="298"/>
      <c r="PPM109" s="298"/>
      <c r="PPN109" s="298"/>
      <c r="PPO109" s="298"/>
      <c r="PPP109" s="298"/>
      <c r="PPQ109" s="298"/>
      <c r="PPR109" s="298"/>
      <c r="PPS109" s="298"/>
      <c r="PPT109" s="298"/>
      <c r="PPU109" s="298"/>
      <c r="PPV109" s="298"/>
      <c r="PPW109" s="298"/>
      <c r="PPX109" s="298"/>
      <c r="PPY109" s="298"/>
      <c r="PPZ109" s="298"/>
      <c r="PQA109" s="298"/>
      <c r="PQB109" s="298"/>
      <c r="PQC109" s="298"/>
      <c r="PQD109" s="298"/>
      <c r="PQE109" s="298"/>
      <c r="PQF109" s="298"/>
      <c r="PQG109" s="298"/>
      <c r="PQH109" s="298"/>
      <c r="PQI109" s="298"/>
      <c r="PQJ109" s="298"/>
      <c r="PQK109" s="298"/>
      <c r="PQL109" s="298"/>
      <c r="PQM109" s="298"/>
      <c r="PQN109" s="298"/>
      <c r="PQO109" s="298"/>
      <c r="PQP109" s="298"/>
      <c r="PQQ109" s="298"/>
      <c r="PQR109" s="298"/>
      <c r="PQS109" s="298"/>
      <c r="PQT109" s="298"/>
      <c r="PQU109" s="298"/>
      <c r="PQV109" s="298"/>
      <c r="PQW109" s="298"/>
      <c r="PQX109" s="298"/>
      <c r="PQY109" s="298"/>
      <c r="PQZ109" s="298"/>
      <c r="PRA109" s="298"/>
      <c r="PRB109" s="298"/>
      <c r="PRC109" s="298"/>
      <c r="PRD109" s="298"/>
      <c r="PRE109" s="298"/>
      <c r="PRF109" s="298"/>
      <c r="PRG109" s="298"/>
      <c r="PRH109" s="298"/>
      <c r="PRI109" s="298"/>
      <c r="PRJ109" s="298"/>
      <c r="PRK109" s="298"/>
      <c r="PRL109" s="298"/>
      <c r="PRM109" s="298"/>
      <c r="PRN109" s="298"/>
      <c r="PRO109" s="298"/>
      <c r="PRP109" s="298"/>
      <c r="PRQ109" s="298"/>
      <c r="PRR109" s="298"/>
      <c r="PRS109" s="298"/>
      <c r="PRT109" s="298"/>
      <c r="PRU109" s="298"/>
      <c r="PRV109" s="298"/>
      <c r="PRW109" s="298"/>
      <c r="PRX109" s="298"/>
      <c r="PRY109" s="298"/>
      <c r="PRZ109" s="298"/>
      <c r="PSA109" s="298"/>
      <c r="PSB109" s="298"/>
      <c r="PSC109" s="298"/>
      <c r="PSD109" s="298"/>
      <c r="PSE109" s="298"/>
      <c r="PSF109" s="298"/>
      <c r="PSG109" s="298"/>
      <c r="PSH109" s="298"/>
      <c r="PSI109" s="298"/>
      <c r="PSJ109" s="298"/>
      <c r="PSK109" s="298"/>
      <c r="PSL109" s="298"/>
      <c r="PSM109" s="298"/>
      <c r="PSN109" s="298"/>
      <c r="PSO109" s="298"/>
      <c r="PSP109" s="298"/>
      <c r="PSQ109" s="298"/>
      <c r="PSR109" s="298"/>
      <c r="PSS109" s="298"/>
      <c r="PST109" s="298"/>
      <c r="PSU109" s="298"/>
      <c r="PSV109" s="298"/>
      <c r="PSW109" s="298"/>
      <c r="PSX109" s="298"/>
      <c r="PSY109" s="298"/>
      <c r="PSZ109" s="298"/>
      <c r="PTA109" s="298"/>
      <c r="PTB109" s="298"/>
      <c r="PTC109" s="298"/>
      <c r="PTD109" s="298"/>
      <c r="PTE109" s="298"/>
      <c r="PTF109" s="298"/>
      <c r="PTG109" s="298"/>
      <c r="PTH109" s="298"/>
      <c r="PTI109" s="298"/>
      <c r="PTJ109" s="298"/>
      <c r="PTK109" s="298"/>
      <c r="PTL109" s="298"/>
      <c r="PTM109" s="298"/>
      <c r="PTN109" s="298"/>
      <c r="PTO109" s="298"/>
      <c r="PTP109" s="298"/>
      <c r="PTQ109" s="298"/>
      <c r="PTR109" s="298"/>
      <c r="PTS109" s="298"/>
      <c r="PTT109" s="298"/>
      <c r="PTU109" s="298"/>
      <c r="PTV109" s="298"/>
      <c r="PTW109" s="298"/>
      <c r="PTX109" s="298"/>
      <c r="PTY109" s="298"/>
      <c r="PTZ109" s="298"/>
      <c r="PUA109" s="298"/>
      <c r="PUB109" s="298"/>
      <c r="PUC109" s="298"/>
      <c r="PUD109" s="298"/>
      <c r="PUE109" s="298"/>
      <c r="PUF109" s="298"/>
      <c r="PUG109" s="298"/>
      <c r="PUH109" s="298"/>
      <c r="PUI109" s="298"/>
      <c r="PUJ109" s="298"/>
      <c r="PUK109" s="298"/>
      <c r="PUL109" s="298"/>
      <c r="PUM109" s="298"/>
      <c r="PUN109" s="298"/>
      <c r="PUO109" s="298"/>
      <c r="PUP109" s="298"/>
      <c r="PUQ109" s="298"/>
      <c r="PUR109" s="298"/>
      <c r="PUS109" s="298"/>
      <c r="PUT109" s="298"/>
      <c r="PUU109" s="298"/>
      <c r="PUV109" s="298"/>
      <c r="PUW109" s="298"/>
      <c r="PUX109" s="298"/>
      <c r="PUY109" s="298"/>
      <c r="PUZ109" s="298"/>
      <c r="PVA109" s="298"/>
      <c r="PVB109" s="298"/>
      <c r="PVC109" s="298"/>
      <c r="PVD109" s="298"/>
      <c r="PVE109" s="298"/>
      <c r="PVF109" s="298"/>
      <c r="PVG109" s="298"/>
      <c r="PVH109" s="298"/>
      <c r="PVI109" s="298"/>
      <c r="PVJ109" s="298"/>
      <c r="PVK109" s="298"/>
      <c r="PVL109" s="298"/>
      <c r="PVM109" s="298"/>
      <c r="PVN109" s="298"/>
      <c r="PVO109" s="298"/>
      <c r="PVP109" s="298"/>
      <c r="PVQ109" s="298"/>
      <c r="PVR109" s="298"/>
      <c r="PVS109" s="298"/>
      <c r="PVT109" s="298"/>
      <c r="PVU109" s="298"/>
      <c r="PVV109" s="298"/>
      <c r="PVW109" s="298"/>
      <c r="PVX109" s="298"/>
      <c r="PVY109" s="298"/>
      <c r="PVZ109" s="298"/>
      <c r="PWA109" s="298"/>
      <c r="PWB109" s="298"/>
      <c r="PWC109" s="298"/>
      <c r="PWD109" s="298"/>
      <c r="PWE109" s="298"/>
      <c r="PWF109" s="298"/>
      <c r="PWG109" s="298"/>
      <c r="PWH109" s="298"/>
      <c r="PWI109" s="298"/>
      <c r="PWJ109" s="298"/>
      <c r="PWK109" s="298"/>
      <c r="PWL109" s="298"/>
      <c r="PWM109" s="298"/>
      <c r="PWN109" s="298"/>
      <c r="PWO109" s="298"/>
      <c r="PWP109" s="298"/>
      <c r="PWQ109" s="298"/>
      <c r="PWR109" s="298"/>
      <c r="PWS109" s="298"/>
      <c r="PWT109" s="298"/>
      <c r="PWU109" s="298"/>
      <c r="PWV109" s="298"/>
      <c r="PWW109" s="298"/>
      <c r="PWX109" s="298"/>
      <c r="PWY109" s="298"/>
      <c r="PWZ109" s="298"/>
      <c r="PXA109" s="298"/>
      <c r="PXB109" s="298"/>
      <c r="PXC109" s="298"/>
      <c r="PXD109" s="298"/>
      <c r="PXE109" s="298"/>
      <c r="PXF109" s="298"/>
      <c r="PXG109" s="298"/>
      <c r="PXH109" s="298"/>
      <c r="PXI109" s="298"/>
      <c r="PXJ109" s="298"/>
      <c r="PXK109" s="298"/>
      <c r="PXL109" s="298"/>
      <c r="PXM109" s="298"/>
      <c r="PXN109" s="298"/>
      <c r="PXO109" s="298"/>
      <c r="PXP109" s="298"/>
      <c r="PXQ109" s="298"/>
      <c r="PXR109" s="298"/>
      <c r="PXS109" s="298"/>
      <c r="PXT109" s="298"/>
      <c r="PXU109" s="298"/>
      <c r="PXV109" s="298"/>
      <c r="PXW109" s="298"/>
      <c r="PXX109" s="298"/>
      <c r="PXY109" s="298"/>
      <c r="PXZ109" s="298"/>
      <c r="PYA109" s="298"/>
      <c r="PYB109" s="298"/>
      <c r="PYC109" s="298"/>
      <c r="PYD109" s="298"/>
      <c r="PYE109" s="298"/>
      <c r="PYF109" s="298"/>
      <c r="PYG109" s="298"/>
      <c r="PYH109" s="298"/>
      <c r="PYI109" s="298"/>
      <c r="PYJ109" s="298"/>
      <c r="PYK109" s="298"/>
      <c r="PYL109" s="298"/>
      <c r="PYM109" s="298"/>
      <c r="PYN109" s="298"/>
      <c r="PYO109" s="298"/>
      <c r="PYP109" s="298"/>
      <c r="PYQ109" s="298"/>
      <c r="PYR109" s="298"/>
      <c r="PYS109" s="298"/>
      <c r="PYT109" s="298"/>
      <c r="PYU109" s="298"/>
      <c r="PYV109" s="298"/>
      <c r="PYW109" s="298"/>
      <c r="PYX109" s="298"/>
      <c r="PYY109" s="298"/>
      <c r="PYZ109" s="298"/>
      <c r="PZA109" s="298"/>
      <c r="PZB109" s="298"/>
      <c r="PZC109" s="298"/>
      <c r="PZD109" s="298"/>
      <c r="PZE109" s="298"/>
      <c r="PZF109" s="298"/>
      <c r="PZG109" s="298"/>
      <c r="PZH109" s="298"/>
      <c r="PZI109" s="298"/>
      <c r="PZJ109" s="298"/>
      <c r="PZK109" s="298"/>
      <c r="PZL109" s="298"/>
      <c r="PZM109" s="298"/>
      <c r="PZN109" s="298"/>
      <c r="PZO109" s="298"/>
      <c r="PZP109" s="298"/>
      <c r="PZQ109" s="298"/>
      <c r="PZR109" s="298"/>
      <c r="PZS109" s="298"/>
      <c r="PZT109" s="298"/>
      <c r="PZU109" s="298"/>
      <c r="PZV109" s="298"/>
      <c r="PZW109" s="298"/>
      <c r="PZX109" s="298"/>
      <c r="PZY109" s="298"/>
      <c r="PZZ109" s="298"/>
      <c r="QAA109" s="298"/>
      <c r="QAB109" s="298"/>
      <c r="QAC109" s="298"/>
      <c r="QAD109" s="298"/>
      <c r="QAE109" s="298"/>
      <c r="QAF109" s="298"/>
      <c r="QAG109" s="298"/>
      <c r="QAH109" s="298"/>
      <c r="QAI109" s="298"/>
      <c r="QAJ109" s="298"/>
      <c r="QAK109" s="298"/>
      <c r="QAL109" s="298"/>
      <c r="QAM109" s="298"/>
      <c r="QAN109" s="298"/>
      <c r="QAO109" s="298"/>
      <c r="QAP109" s="298"/>
      <c r="QAQ109" s="298"/>
      <c r="QAR109" s="298"/>
      <c r="QAS109" s="298"/>
      <c r="QAT109" s="298"/>
      <c r="QAU109" s="298"/>
      <c r="QAV109" s="298"/>
      <c r="QAW109" s="298"/>
      <c r="QAX109" s="298"/>
      <c r="QAY109" s="298"/>
      <c r="QAZ109" s="298"/>
      <c r="QBA109" s="298"/>
      <c r="QBB109" s="298"/>
      <c r="QBC109" s="298"/>
      <c r="QBD109" s="298"/>
      <c r="QBE109" s="298"/>
      <c r="QBF109" s="298"/>
      <c r="QBG109" s="298"/>
      <c r="QBH109" s="298"/>
      <c r="QBI109" s="298"/>
      <c r="QBJ109" s="298"/>
      <c r="QBK109" s="298"/>
      <c r="QBL109" s="298"/>
      <c r="QBM109" s="298"/>
      <c r="QBN109" s="298"/>
      <c r="QBO109" s="298"/>
      <c r="QBP109" s="298"/>
      <c r="QBQ109" s="298"/>
      <c r="QBR109" s="298"/>
      <c r="QBS109" s="298"/>
      <c r="QBT109" s="298"/>
      <c r="QBU109" s="298"/>
      <c r="QBV109" s="298"/>
      <c r="QBW109" s="298"/>
      <c r="QBX109" s="298"/>
      <c r="QBY109" s="298"/>
      <c r="QBZ109" s="298"/>
      <c r="QCA109" s="298"/>
      <c r="QCB109" s="298"/>
      <c r="QCC109" s="298"/>
      <c r="QCD109" s="298"/>
      <c r="QCE109" s="298"/>
      <c r="QCF109" s="298"/>
      <c r="QCG109" s="298"/>
      <c r="QCH109" s="298"/>
      <c r="QCI109" s="298"/>
      <c r="QCJ109" s="298"/>
      <c r="QCK109" s="298"/>
      <c r="QCL109" s="298"/>
      <c r="QCM109" s="298"/>
      <c r="QCN109" s="298"/>
      <c r="QCO109" s="298"/>
      <c r="QCP109" s="298"/>
      <c r="QCQ109" s="298"/>
      <c r="QCR109" s="298"/>
      <c r="QCS109" s="298"/>
      <c r="QCT109" s="298"/>
      <c r="QCU109" s="298"/>
      <c r="QCV109" s="298"/>
      <c r="QCW109" s="298"/>
      <c r="QCX109" s="298"/>
      <c r="QCY109" s="298"/>
      <c r="QCZ109" s="298"/>
      <c r="QDA109" s="298"/>
      <c r="QDB109" s="298"/>
      <c r="QDC109" s="298"/>
      <c r="QDD109" s="298"/>
      <c r="QDE109" s="298"/>
      <c r="QDF109" s="298"/>
      <c r="QDG109" s="298"/>
      <c r="QDH109" s="298"/>
      <c r="QDI109" s="298"/>
      <c r="QDJ109" s="298"/>
      <c r="QDK109" s="298"/>
      <c r="QDL109" s="298"/>
      <c r="QDM109" s="298"/>
      <c r="QDN109" s="298"/>
      <c r="QDO109" s="298"/>
      <c r="QDP109" s="298"/>
      <c r="QDQ109" s="298"/>
      <c r="QDR109" s="298"/>
      <c r="QDS109" s="298"/>
      <c r="QDT109" s="298"/>
      <c r="QDU109" s="298"/>
      <c r="QDV109" s="298"/>
      <c r="QDW109" s="298"/>
      <c r="QDX109" s="298"/>
      <c r="QDY109" s="298"/>
      <c r="QDZ109" s="298"/>
      <c r="QEA109" s="298"/>
      <c r="QEB109" s="298"/>
      <c r="QEC109" s="298"/>
      <c r="QED109" s="298"/>
      <c r="QEE109" s="298"/>
      <c r="QEF109" s="298"/>
      <c r="QEG109" s="298"/>
      <c r="QEH109" s="298"/>
      <c r="QEI109" s="298"/>
      <c r="QEJ109" s="298"/>
      <c r="QEK109" s="298"/>
      <c r="QEL109" s="298"/>
      <c r="QEM109" s="298"/>
      <c r="QEN109" s="298"/>
      <c r="QEO109" s="298"/>
      <c r="QEP109" s="298"/>
      <c r="QEQ109" s="298"/>
      <c r="QER109" s="298"/>
      <c r="QES109" s="298"/>
      <c r="QET109" s="298"/>
      <c r="QEU109" s="298"/>
      <c r="QEV109" s="298"/>
      <c r="QEW109" s="298"/>
      <c r="QEX109" s="298"/>
      <c r="QEY109" s="298"/>
      <c r="QEZ109" s="298"/>
      <c r="QFA109" s="298"/>
      <c r="QFB109" s="298"/>
      <c r="QFC109" s="298"/>
      <c r="QFD109" s="298"/>
      <c r="QFE109" s="298"/>
      <c r="QFF109" s="298"/>
      <c r="QFG109" s="298"/>
      <c r="QFH109" s="298"/>
      <c r="QFI109" s="298"/>
      <c r="QFJ109" s="298"/>
      <c r="QFK109" s="298"/>
      <c r="QFL109" s="298"/>
      <c r="QFM109" s="298"/>
      <c r="QFN109" s="298"/>
      <c r="QFO109" s="298"/>
      <c r="QFP109" s="298"/>
      <c r="QFQ109" s="298"/>
      <c r="QFR109" s="298"/>
      <c r="QFS109" s="298"/>
      <c r="QFT109" s="298"/>
      <c r="QFU109" s="298"/>
      <c r="QFV109" s="298"/>
      <c r="QFW109" s="298"/>
      <c r="QFX109" s="298"/>
      <c r="QFY109" s="298"/>
      <c r="QFZ109" s="298"/>
      <c r="QGA109" s="298"/>
      <c r="QGB109" s="298"/>
      <c r="QGC109" s="298"/>
      <c r="QGD109" s="298"/>
      <c r="QGE109" s="298"/>
      <c r="QGF109" s="298"/>
      <c r="QGG109" s="298"/>
      <c r="QGH109" s="298"/>
      <c r="QGI109" s="298"/>
      <c r="QGJ109" s="298"/>
      <c r="QGK109" s="298"/>
      <c r="QGL109" s="298"/>
      <c r="QGM109" s="298"/>
      <c r="QGN109" s="298"/>
      <c r="QGO109" s="298"/>
      <c r="QGP109" s="298"/>
      <c r="QGQ109" s="298"/>
      <c r="QGR109" s="298"/>
      <c r="QGS109" s="298"/>
      <c r="QGT109" s="298"/>
      <c r="QGU109" s="298"/>
      <c r="QGV109" s="298"/>
      <c r="QGW109" s="298"/>
      <c r="QGX109" s="298"/>
      <c r="QGY109" s="298"/>
      <c r="QGZ109" s="298"/>
      <c r="QHA109" s="298"/>
      <c r="QHB109" s="298"/>
      <c r="QHC109" s="298"/>
      <c r="QHD109" s="298"/>
      <c r="QHE109" s="298"/>
      <c r="QHF109" s="298"/>
      <c r="QHG109" s="298"/>
      <c r="QHH109" s="298"/>
      <c r="QHI109" s="298"/>
      <c r="QHJ109" s="298"/>
      <c r="QHK109" s="298"/>
      <c r="QHL109" s="298"/>
      <c r="QHM109" s="298"/>
      <c r="QHN109" s="298"/>
      <c r="QHO109" s="298"/>
      <c r="QHP109" s="298"/>
      <c r="QHQ109" s="298"/>
      <c r="QHR109" s="298"/>
      <c r="QHS109" s="298"/>
      <c r="QHT109" s="298"/>
      <c r="QHU109" s="298"/>
      <c r="QHV109" s="298"/>
      <c r="QHW109" s="298"/>
      <c r="QHX109" s="298"/>
      <c r="QHY109" s="298"/>
      <c r="QHZ109" s="298"/>
      <c r="QIA109" s="298"/>
      <c r="QIB109" s="298"/>
      <c r="QIC109" s="298"/>
      <c r="QID109" s="298"/>
      <c r="QIE109" s="298"/>
      <c r="QIF109" s="298"/>
      <c r="QIG109" s="298"/>
      <c r="QIH109" s="298"/>
      <c r="QII109" s="298"/>
      <c r="QIJ109" s="298"/>
      <c r="QIK109" s="298"/>
      <c r="QIL109" s="298"/>
      <c r="QIM109" s="298"/>
      <c r="QIN109" s="298"/>
      <c r="QIO109" s="298"/>
      <c r="QIP109" s="298"/>
      <c r="QIQ109" s="298"/>
      <c r="QIR109" s="298"/>
      <c r="QIS109" s="298"/>
      <c r="QIT109" s="298"/>
      <c r="QIU109" s="298"/>
      <c r="QIV109" s="298"/>
      <c r="QIW109" s="298"/>
      <c r="QIX109" s="298"/>
      <c r="QIY109" s="298"/>
      <c r="QIZ109" s="298"/>
      <c r="QJA109" s="298"/>
      <c r="QJB109" s="298"/>
      <c r="QJC109" s="298"/>
      <c r="QJD109" s="298"/>
      <c r="QJE109" s="298"/>
      <c r="QJF109" s="298"/>
      <c r="QJG109" s="298"/>
      <c r="QJH109" s="298"/>
      <c r="QJI109" s="298"/>
      <c r="QJJ109" s="298"/>
      <c r="QJK109" s="298"/>
      <c r="QJL109" s="298"/>
      <c r="QJM109" s="298"/>
      <c r="QJN109" s="298"/>
      <c r="QJO109" s="298"/>
      <c r="QJP109" s="298"/>
      <c r="QJQ109" s="298"/>
      <c r="QJR109" s="298"/>
      <c r="QJS109" s="298"/>
      <c r="QJT109" s="298"/>
      <c r="QJU109" s="298"/>
      <c r="QJV109" s="298"/>
      <c r="QJW109" s="298"/>
      <c r="QJX109" s="298"/>
      <c r="QJY109" s="298"/>
      <c r="QJZ109" s="298"/>
      <c r="QKA109" s="298"/>
      <c r="QKB109" s="298"/>
      <c r="QKC109" s="298"/>
      <c r="QKD109" s="298"/>
      <c r="QKE109" s="298"/>
      <c r="QKF109" s="298"/>
      <c r="QKG109" s="298"/>
      <c r="QKH109" s="298"/>
      <c r="QKI109" s="298"/>
      <c r="QKJ109" s="298"/>
      <c r="QKK109" s="298"/>
      <c r="QKL109" s="298"/>
      <c r="QKM109" s="298"/>
      <c r="QKN109" s="298"/>
      <c r="QKO109" s="298"/>
      <c r="QKP109" s="298"/>
      <c r="QKQ109" s="298"/>
      <c r="QKR109" s="298"/>
      <c r="QKS109" s="298"/>
      <c r="QKT109" s="298"/>
      <c r="QKU109" s="298"/>
      <c r="QKV109" s="298"/>
      <c r="QKW109" s="298"/>
      <c r="QKX109" s="298"/>
      <c r="QKY109" s="298"/>
      <c r="QKZ109" s="298"/>
      <c r="QLA109" s="298"/>
      <c r="QLB109" s="298"/>
      <c r="QLC109" s="298"/>
      <c r="QLD109" s="298"/>
      <c r="QLE109" s="298"/>
      <c r="QLF109" s="298"/>
      <c r="QLG109" s="298"/>
      <c r="QLH109" s="298"/>
      <c r="QLI109" s="298"/>
      <c r="QLJ109" s="298"/>
      <c r="QLK109" s="298"/>
      <c r="QLL109" s="298"/>
      <c r="QLM109" s="298"/>
      <c r="QLN109" s="298"/>
      <c r="QLO109" s="298"/>
      <c r="QLP109" s="298"/>
      <c r="QLQ109" s="298"/>
      <c r="QLR109" s="298"/>
      <c r="QLS109" s="298"/>
      <c r="QLT109" s="298"/>
      <c r="QLU109" s="298"/>
      <c r="QLV109" s="298"/>
      <c r="QLW109" s="298"/>
      <c r="QLX109" s="298"/>
      <c r="QLY109" s="298"/>
      <c r="QLZ109" s="298"/>
      <c r="QMA109" s="298"/>
      <c r="QMB109" s="298"/>
      <c r="QMC109" s="298"/>
      <c r="QMD109" s="298"/>
      <c r="QME109" s="298"/>
      <c r="QMF109" s="298"/>
      <c r="QMG109" s="298"/>
      <c r="QMH109" s="298"/>
      <c r="QMI109" s="298"/>
      <c r="QMJ109" s="298"/>
      <c r="QMK109" s="298"/>
      <c r="QML109" s="298"/>
      <c r="QMM109" s="298"/>
      <c r="QMN109" s="298"/>
      <c r="QMO109" s="298"/>
      <c r="QMP109" s="298"/>
      <c r="QMQ109" s="298"/>
      <c r="QMR109" s="298"/>
      <c r="QMS109" s="298"/>
      <c r="QMT109" s="298"/>
      <c r="QMU109" s="298"/>
      <c r="QMV109" s="298"/>
      <c r="QMW109" s="298"/>
      <c r="QMX109" s="298"/>
      <c r="QMY109" s="298"/>
      <c r="QMZ109" s="298"/>
      <c r="QNA109" s="298"/>
      <c r="QNB109" s="298"/>
      <c r="QNC109" s="298"/>
      <c r="QND109" s="298"/>
      <c r="QNE109" s="298"/>
      <c r="QNF109" s="298"/>
      <c r="QNG109" s="298"/>
      <c r="QNH109" s="298"/>
      <c r="QNI109" s="298"/>
      <c r="QNJ109" s="298"/>
      <c r="QNK109" s="298"/>
      <c r="QNL109" s="298"/>
      <c r="QNM109" s="298"/>
      <c r="QNN109" s="298"/>
      <c r="QNO109" s="298"/>
      <c r="QNP109" s="298"/>
      <c r="QNQ109" s="298"/>
      <c r="QNR109" s="298"/>
      <c r="QNS109" s="298"/>
      <c r="QNT109" s="298"/>
      <c r="QNU109" s="298"/>
      <c r="QNV109" s="298"/>
      <c r="QNW109" s="298"/>
      <c r="QNX109" s="298"/>
      <c r="QNY109" s="298"/>
      <c r="QNZ109" s="298"/>
      <c r="QOA109" s="298"/>
      <c r="QOB109" s="298"/>
      <c r="QOC109" s="298"/>
      <c r="QOD109" s="298"/>
      <c r="QOE109" s="298"/>
      <c r="QOF109" s="298"/>
      <c r="QOG109" s="298"/>
      <c r="QOH109" s="298"/>
      <c r="QOI109" s="298"/>
      <c r="QOJ109" s="298"/>
      <c r="QOK109" s="298"/>
      <c r="QOL109" s="298"/>
      <c r="QOM109" s="298"/>
      <c r="QON109" s="298"/>
      <c r="QOO109" s="298"/>
      <c r="QOP109" s="298"/>
      <c r="QOQ109" s="298"/>
      <c r="QOR109" s="298"/>
      <c r="QOS109" s="298"/>
      <c r="QOT109" s="298"/>
      <c r="QOU109" s="298"/>
      <c r="QOV109" s="298"/>
      <c r="QOW109" s="298"/>
      <c r="QOX109" s="298"/>
      <c r="QOY109" s="298"/>
      <c r="QOZ109" s="298"/>
      <c r="QPA109" s="298"/>
      <c r="QPB109" s="298"/>
      <c r="QPC109" s="298"/>
      <c r="QPD109" s="298"/>
      <c r="QPE109" s="298"/>
      <c r="QPF109" s="298"/>
      <c r="QPG109" s="298"/>
      <c r="QPH109" s="298"/>
      <c r="QPI109" s="298"/>
      <c r="QPJ109" s="298"/>
      <c r="QPK109" s="298"/>
      <c r="QPL109" s="298"/>
      <c r="QPM109" s="298"/>
      <c r="QPN109" s="298"/>
      <c r="QPO109" s="298"/>
      <c r="QPP109" s="298"/>
      <c r="QPQ109" s="298"/>
      <c r="QPR109" s="298"/>
      <c r="QPS109" s="298"/>
      <c r="QPT109" s="298"/>
      <c r="QPU109" s="298"/>
      <c r="QPV109" s="298"/>
      <c r="QPW109" s="298"/>
      <c r="QPX109" s="298"/>
      <c r="QPY109" s="298"/>
      <c r="QPZ109" s="298"/>
      <c r="QQA109" s="298"/>
      <c r="QQB109" s="298"/>
      <c r="QQC109" s="298"/>
      <c r="QQD109" s="298"/>
      <c r="QQE109" s="298"/>
      <c r="QQF109" s="298"/>
      <c r="QQG109" s="298"/>
      <c r="QQH109" s="298"/>
      <c r="QQI109" s="298"/>
      <c r="QQJ109" s="298"/>
      <c r="QQK109" s="298"/>
      <c r="QQL109" s="298"/>
      <c r="QQM109" s="298"/>
      <c r="QQN109" s="298"/>
      <c r="QQO109" s="298"/>
      <c r="QQP109" s="298"/>
      <c r="QQQ109" s="298"/>
      <c r="QQR109" s="298"/>
      <c r="QQS109" s="298"/>
      <c r="QQT109" s="298"/>
      <c r="QQU109" s="298"/>
      <c r="QQV109" s="298"/>
      <c r="QQW109" s="298"/>
      <c r="QQX109" s="298"/>
      <c r="QQY109" s="298"/>
      <c r="QQZ109" s="298"/>
      <c r="QRA109" s="298"/>
      <c r="QRB109" s="298"/>
      <c r="QRC109" s="298"/>
      <c r="QRD109" s="298"/>
      <c r="QRE109" s="298"/>
      <c r="QRF109" s="298"/>
      <c r="QRG109" s="298"/>
      <c r="QRH109" s="298"/>
      <c r="QRI109" s="298"/>
      <c r="QRJ109" s="298"/>
      <c r="QRK109" s="298"/>
      <c r="QRL109" s="298"/>
      <c r="QRM109" s="298"/>
      <c r="QRN109" s="298"/>
      <c r="QRO109" s="298"/>
      <c r="QRP109" s="298"/>
      <c r="QRQ109" s="298"/>
      <c r="QRR109" s="298"/>
      <c r="QRS109" s="298"/>
      <c r="QRT109" s="298"/>
      <c r="QRU109" s="298"/>
      <c r="QRV109" s="298"/>
      <c r="QRW109" s="298"/>
      <c r="QRX109" s="298"/>
      <c r="QRY109" s="298"/>
      <c r="QRZ109" s="298"/>
      <c r="QSA109" s="298"/>
      <c r="QSB109" s="298"/>
      <c r="QSC109" s="298"/>
      <c r="QSD109" s="298"/>
      <c r="QSE109" s="298"/>
      <c r="QSF109" s="298"/>
      <c r="QSG109" s="298"/>
      <c r="QSH109" s="298"/>
      <c r="QSI109" s="298"/>
      <c r="QSJ109" s="298"/>
      <c r="QSK109" s="298"/>
      <c r="QSL109" s="298"/>
      <c r="QSM109" s="298"/>
      <c r="QSN109" s="298"/>
      <c r="QSO109" s="298"/>
      <c r="QSP109" s="298"/>
      <c r="QSQ109" s="298"/>
      <c r="QSR109" s="298"/>
      <c r="QSS109" s="298"/>
      <c r="QST109" s="298"/>
      <c r="QSU109" s="298"/>
      <c r="QSV109" s="298"/>
      <c r="QSW109" s="298"/>
      <c r="QSX109" s="298"/>
      <c r="QSY109" s="298"/>
      <c r="QSZ109" s="298"/>
      <c r="QTA109" s="298"/>
      <c r="QTB109" s="298"/>
      <c r="QTC109" s="298"/>
      <c r="QTD109" s="298"/>
      <c r="QTE109" s="298"/>
      <c r="QTF109" s="298"/>
      <c r="QTG109" s="298"/>
      <c r="QTH109" s="298"/>
      <c r="QTI109" s="298"/>
      <c r="QTJ109" s="298"/>
      <c r="QTK109" s="298"/>
      <c r="QTL109" s="298"/>
      <c r="QTM109" s="298"/>
      <c r="QTN109" s="298"/>
      <c r="QTO109" s="298"/>
      <c r="QTP109" s="298"/>
      <c r="QTQ109" s="298"/>
      <c r="QTR109" s="298"/>
      <c r="QTS109" s="298"/>
      <c r="QTT109" s="298"/>
      <c r="QTU109" s="298"/>
      <c r="QTV109" s="298"/>
      <c r="QTW109" s="298"/>
      <c r="QTX109" s="298"/>
      <c r="QTY109" s="298"/>
      <c r="QTZ109" s="298"/>
      <c r="QUA109" s="298"/>
      <c r="QUB109" s="298"/>
      <c r="QUC109" s="298"/>
      <c r="QUD109" s="298"/>
      <c r="QUE109" s="298"/>
      <c r="QUF109" s="298"/>
      <c r="QUG109" s="298"/>
      <c r="QUH109" s="298"/>
      <c r="QUI109" s="298"/>
      <c r="QUJ109" s="298"/>
      <c r="QUK109" s="298"/>
      <c r="QUL109" s="298"/>
      <c r="QUM109" s="298"/>
      <c r="QUN109" s="298"/>
      <c r="QUO109" s="298"/>
      <c r="QUP109" s="298"/>
      <c r="QUQ109" s="298"/>
      <c r="QUR109" s="298"/>
      <c r="QUS109" s="298"/>
      <c r="QUT109" s="298"/>
      <c r="QUU109" s="298"/>
      <c r="QUV109" s="298"/>
      <c r="QUW109" s="298"/>
      <c r="QUX109" s="298"/>
      <c r="QUY109" s="298"/>
      <c r="QUZ109" s="298"/>
      <c r="QVA109" s="298"/>
      <c r="QVB109" s="298"/>
      <c r="QVC109" s="298"/>
      <c r="QVD109" s="298"/>
      <c r="QVE109" s="298"/>
      <c r="QVF109" s="298"/>
      <c r="QVG109" s="298"/>
      <c r="QVH109" s="298"/>
      <c r="QVI109" s="298"/>
      <c r="QVJ109" s="298"/>
      <c r="QVK109" s="298"/>
      <c r="QVL109" s="298"/>
      <c r="QVM109" s="298"/>
      <c r="QVN109" s="298"/>
      <c r="QVO109" s="298"/>
      <c r="QVP109" s="298"/>
      <c r="QVQ109" s="298"/>
      <c r="QVR109" s="298"/>
      <c r="QVS109" s="298"/>
      <c r="QVT109" s="298"/>
      <c r="QVU109" s="298"/>
      <c r="QVV109" s="298"/>
      <c r="QVW109" s="298"/>
      <c r="QVX109" s="298"/>
      <c r="QVY109" s="298"/>
      <c r="QVZ109" s="298"/>
      <c r="QWA109" s="298"/>
      <c r="QWB109" s="298"/>
      <c r="QWC109" s="298"/>
      <c r="QWD109" s="298"/>
      <c r="QWE109" s="298"/>
      <c r="QWF109" s="298"/>
      <c r="QWG109" s="298"/>
      <c r="QWH109" s="298"/>
      <c r="QWI109" s="298"/>
      <c r="QWJ109" s="298"/>
      <c r="QWK109" s="298"/>
      <c r="QWL109" s="298"/>
      <c r="QWM109" s="298"/>
      <c r="QWN109" s="298"/>
      <c r="QWO109" s="298"/>
      <c r="QWP109" s="298"/>
      <c r="QWQ109" s="298"/>
      <c r="QWR109" s="298"/>
      <c r="QWS109" s="298"/>
      <c r="QWT109" s="298"/>
      <c r="QWU109" s="298"/>
      <c r="QWV109" s="298"/>
      <c r="QWW109" s="298"/>
      <c r="QWX109" s="298"/>
      <c r="QWY109" s="298"/>
      <c r="QWZ109" s="298"/>
      <c r="QXA109" s="298"/>
      <c r="QXB109" s="298"/>
      <c r="QXC109" s="298"/>
      <c r="QXD109" s="298"/>
      <c r="QXE109" s="298"/>
      <c r="QXF109" s="298"/>
      <c r="QXG109" s="298"/>
      <c r="QXH109" s="298"/>
      <c r="QXI109" s="298"/>
      <c r="QXJ109" s="298"/>
      <c r="QXK109" s="298"/>
      <c r="QXL109" s="298"/>
      <c r="QXM109" s="298"/>
      <c r="QXN109" s="298"/>
      <c r="QXO109" s="298"/>
      <c r="QXP109" s="298"/>
      <c r="QXQ109" s="298"/>
      <c r="QXR109" s="298"/>
      <c r="QXS109" s="298"/>
      <c r="QXT109" s="298"/>
      <c r="QXU109" s="298"/>
      <c r="QXV109" s="298"/>
      <c r="QXW109" s="298"/>
      <c r="QXX109" s="298"/>
      <c r="QXY109" s="298"/>
      <c r="QXZ109" s="298"/>
      <c r="QYA109" s="298"/>
      <c r="QYB109" s="298"/>
      <c r="QYC109" s="298"/>
      <c r="QYD109" s="298"/>
      <c r="QYE109" s="298"/>
      <c r="QYF109" s="298"/>
      <c r="QYG109" s="298"/>
      <c r="QYH109" s="298"/>
      <c r="QYI109" s="298"/>
      <c r="QYJ109" s="298"/>
      <c r="QYK109" s="298"/>
      <c r="QYL109" s="298"/>
      <c r="QYM109" s="298"/>
      <c r="QYN109" s="298"/>
      <c r="QYO109" s="298"/>
      <c r="QYP109" s="298"/>
      <c r="QYQ109" s="298"/>
      <c r="QYR109" s="298"/>
      <c r="QYS109" s="298"/>
      <c r="QYT109" s="298"/>
      <c r="QYU109" s="298"/>
      <c r="QYV109" s="298"/>
      <c r="QYW109" s="298"/>
      <c r="QYX109" s="298"/>
      <c r="QYY109" s="298"/>
      <c r="QYZ109" s="298"/>
      <c r="QZA109" s="298"/>
      <c r="QZB109" s="298"/>
      <c r="QZC109" s="298"/>
      <c r="QZD109" s="298"/>
      <c r="QZE109" s="298"/>
      <c r="QZF109" s="298"/>
      <c r="QZG109" s="298"/>
      <c r="QZH109" s="298"/>
      <c r="QZI109" s="298"/>
      <c r="QZJ109" s="298"/>
      <c r="QZK109" s="298"/>
      <c r="QZL109" s="298"/>
      <c r="QZM109" s="298"/>
      <c r="QZN109" s="298"/>
      <c r="QZO109" s="298"/>
      <c r="QZP109" s="298"/>
      <c r="QZQ109" s="298"/>
      <c r="QZR109" s="298"/>
      <c r="QZS109" s="298"/>
      <c r="QZT109" s="298"/>
      <c r="QZU109" s="298"/>
      <c r="QZV109" s="298"/>
      <c r="QZW109" s="298"/>
      <c r="QZX109" s="298"/>
      <c r="QZY109" s="298"/>
      <c r="QZZ109" s="298"/>
      <c r="RAA109" s="298"/>
      <c r="RAB109" s="298"/>
      <c r="RAC109" s="298"/>
      <c r="RAD109" s="298"/>
      <c r="RAE109" s="298"/>
      <c r="RAF109" s="298"/>
      <c r="RAG109" s="298"/>
      <c r="RAH109" s="298"/>
      <c r="RAI109" s="298"/>
      <c r="RAJ109" s="298"/>
      <c r="RAK109" s="298"/>
      <c r="RAL109" s="298"/>
      <c r="RAM109" s="298"/>
      <c r="RAN109" s="298"/>
      <c r="RAO109" s="298"/>
      <c r="RAP109" s="298"/>
      <c r="RAQ109" s="298"/>
      <c r="RAR109" s="298"/>
      <c r="RAS109" s="298"/>
      <c r="RAT109" s="298"/>
      <c r="RAU109" s="298"/>
      <c r="RAV109" s="298"/>
      <c r="RAW109" s="298"/>
      <c r="RAX109" s="298"/>
      <c r="RAY109" s="298"/>
      <c r="RAZ109" s="298"/>
      <c r="RBA109" s="298"/>
      <c r="RBB109" s="298"/>
      <c r="RBC109" s="298"/>
      <c r="RBD109" s="298"/>
      <c r="RBE109" s="298"/>
      <c r="RBF109" s="298"/>
      <c r="RBG109" s="298"/>
      <c r="RBH109" s="298"/>
      <c r="RBI109" s="298"/>
      <c r="RBJ109" s="298"/>
      <c r="RBK109" s="298"/>
      <c r="RBL109" s="298"/>
      <c r="RBM109" s="298"/>
      <c r="RBN109" s="298"/>
      <c r="RBO109" s="298"/>
      <c r="RBP109" s="298"/>
      <c r="RBQ109" s="298"/>
      <c r="RBR109" s="298"/>
      <c r="RBS109" s="298"/>
      <c r="RBT109" s="298"/>
      <c r="RBU109" s="298"/>
      <c r="RBV109" s="298"/>
      <c r="RBW109" s="298"/>
      <c r="RBX109" s="298"/>
      <c r="RBY109" s="298"/>
      <c r="RBZ109" s="298"/>
      <c r="RCA109" s="298"/>
      <c r="RCB109" s="298"/>
      <c r="RCC109" s="298"/>
      <c r="RCD109" s="298"/>
      <c r="RCE109" s="298"/>
      <c r="RCF109" s="298"/>
      <c r="RCG109" s="298"/>
      <c r="RCH109" s="298"/>
      <c r="RCI109" s="298"/>
      <c r="RCJ109" s="298"/>
      <c r="RCK109" s="298"/>
      <c r="RCL109" s="298"/>
      <c r="RCM109" s="298"/>
      <c r="RCN109" s="298"/>
      <c r="RCO109" s="298"/>
      <c r="RCP109" s="298"/>
      <c r="RCQ109" s="298"/>
      <c r="RCR109" s="298"/>
      <c r="RCS109" s="298"/>
      <c r="RCT109" s="298"/>
      <c r="RCU109" s="298"/>
      <c r="RCV109" s="298"/>
      <c r="RCW109" s="298"/>
      <c r="RCX109" s="298"/>
      <c r="RCY109" s="298"/>
      <c r="RCZ109" s="298"/>
      <c r="RDA109" s="298"/>
      <c r="RDB109" s="298"/>
      <c r="RDC109" s="298"/>
      <c r="RDD109" s="298"/>
      <c r="RDE109" s="298"/>
      <c r="RDF109" s="298"/>
      <c r="RDG109" s="298"/>
      <c r="RDH109" s="298"/>
      <c r="RDI109" s="298"/>
      <c r="RDJ109" s="298"/>
      <c r="RDK109" s="298"/>
      <c r="RDL109" s="298"/>
      <c r="RDM109" s="298"/>
      <c r="RDN109" s="298"/>
      <c r="RDO109" s="298"/>
      <c r="RDP109" s="298"/>
      <c r="RDQ109" s="298"/>
      <c r="RDR109" s="298"/>
      <c r="RDS109" s="298"/>
      <c r="RDT109" s="298"/>
      <c r="RDU109" s="298"/>
      <c r="RDV109" s="298"/>
      <c r="RDW109" s="298"/>
      <c r="RDX109" s="298"/>
      <c r="RDY109" s="298"/>
      <c r="RDZ109" s="298"/>
      <c r="REA109" s="298"/>
      <c r="REB109" s="298"/>
      <c r="REC109" s="298"/>
      <c r="RED109" s="298"/>
      <c r="REE109" s="298"/>
      <c r="REF109" s="298"/>
      <c r="REG109" s="298"/>
      <c r="REH109" s="298"/>
      <c r="REI109" s="298"/>
      <c r="REJ109" s="298"/>
      <c r="REK109" s="298"/>
      <c r="REL109" s="298"/>
      <c r="REM109" s="298"/>
      <c r="REN109" s="298"/>
      <c r="REO109" s="298"/>
      <c r="REP109" s="298"/>
      <c r="REQ109" s="298"/>
      <c r="RER109" s="298"/>
      <c r="RES109" s="298"/>
      <c r="RET109" s="298"/>
      <c r="REU109" s="298"/>
      <c r="REV109" s="298"/>
      <c r="REW109" s="298"/>
      <c r="REX109" s="298"/>
      <c r="REY109" s="298"/>
      <c r="REZ109" s="298"/>
      <c r="RFA109" s="298"/>
      <c r="RFB109" s="298"/>
      <c r="RFC109" s="298"/>
      <c r="RFD109" s="298"/>
      <c r="RFE109" s="298"/>
      <c r="RFF109" s="298"/>
      <c r="RFG109" s="298"/>
      <c r="RFH109" s="298"/>
      <c r="RFI109" s="298"/>
      <c r="RFJ109" s="298"/>
      <c r="RFK109" s="298"/>
      <c r="RFL109" s="298"/>
      <c r="RFM109" s="298"/>
      <c r="RFN109" s="298"/>
      <c r="RFO109" s="298"/>
      <c r="RFP109" s="298"/>
      <c r="RFQ109" s="298"/>
      <c r="RFR109" s="298"/>
      <c r="RFS109" s="298"/>
      <c r="RFT109" s="298"/>
      <c r="RFU109" s="298"/>
      <c r="RFV109" s="298"/>
      <c r="RFW109" s="298"/>
      <c r="RFX109" s="298"/>
      <c r="RFY109" s="298"/>
      <c r="RFZ109" s="298"/>
      <c r="RGA109" s="298"/>
      <c r="RGB109" s="298"/>
      <c r="RGC109" s="298"/>
      <c r="RGD109" s="298"/>
      <c r="RGE109" s="298"/>
      <c r="RGF109" s="298"/>
      <c r="RGG109" s="298"/>
      <c r="RGH109" s="298"/>
      <c r="RGI109" s="298"/>
      <c r="RGJ109" s="298"/>
      <c r="RGK109" s="298"/>
      <c r="RGL109" s="298"/>
      <c r="RGM109" s="298"/>
      <c r="RGN109" s="298"/>
      <c r="RGO109" s="298"/>
      <c r="RGP109" s="298"/>
      <c r="RGQ109" s="298"/>
      <c r="RGR109" s="298"/>
      <c r="RGS109" s="298"/>
      <c r="RGT109" s="298"/>
      <c r="RGU109" s="298"/>
      <c r="RGV109" s="298"/>
      <c r="RGW109" s="298"/>
      <c r="RGX109" s="298"/>
      <c r="RGY109" s="298"/>
      <c r="RGZ109" s="298"/>
      <c r="RHA109" s="298"/>
      <c r="RHB109" s="298"/>
      <c r="RHC109" s="298"/>
      <c r="RHD109" s="298"/>
      <c r="RHE109" s="298"/>
      <c r="RHF109" s="298"/>
      <c r="RHG109" s="298"/>
      <c r="RHH109" s="298"/>
      <c r="RHI109" s="298"/>
      <c r="RHJ109" s="298"/>
      <c r="RHK109" s="298"/>
      <c r="RHL109" s="298"/>
      <c r="RHM109" s="298"/>
      <c r="RHN109" s="298"/>
      <c r="RHO109" s="298"/>
      <c r="RHP109" s="298"/>
      <c r="RHQ109" s="298"/>
      <c r="RHR109" s="298"/>
      <c r="RHS109" s="298"/>
      <c r="RHT109" s="298"/>
      <c r="RHU109" s="298"/>
      <c r="RHV109" s="298"/>
      <c r="RHW109" s="298"/>
      <c r="RHX109" s="298"/>
      <c r="RHY109" s="298"/>
      <c r="RHZ109" s="298"/>
      <c r="RIA109" s="298"/>
      <c r="RIB109" s="298"/>
      <c r="RIC109" s="298"/>
      <c r="RID109" s="298"/>
      <c r="RIE109" s="298"/>
      <c r="RIF109" s="298"/>
      <c r="RIG109" s="298"/>
      <c r="RIH109" s="298"/>
      <c r="RII109" s="298"/>
      <c r="RIJ109" s="298"/>
      <c r="RIK109" s="298"/>
      <c r="RIL109" s="298"/>
      <c r="RIM109" s="298"/>
      <c r="RIN109" s="298"/>
      <c r="RIO109" s="298"/>
      <c r="RIP109" s="298"/>
      <c r="RIQ109" s="298"/>
      <c r="RIR109" s="298"/>
      <c r="RIS109" s="298"/>
      <c r="RIT109" s="298"/>
      <c r="RIU109" s="298"/>
      <c r="RIV109" s="298"/>
      <c r="RIW109" s="298"/>
      <c r="RIX109" s="298"/>
      <c r="RIY109" s="298"/>
      <c r="RIZ109" s="298"/>
      <c r="RJA109" s="298"/>
      <c r="RJB109" s="298"/>
      <c r="RJC109" s="298"/>
      <c r="RJD109" s="298"/>
      <c r="RJE109" s="298"/>
      <c r="RJF109" s="298"/>
      <c r="RJG109" s="298"/>
      <c r="RJH109" s="298"/>
      <c r="RJI109" s="298"/>
      <c r="RJJ109" s="298"/>
      <c r="RJK109" s="298"/>
      <c r="RJL109" s="298"/>
      <c r="RJM109" s="298"/>
      <c r="RJN109" s="298"/>
      <c r="RJO109" s="298"/>
      <c r="RJP109" s="298"/>
      <c r="RJQ109" s="298"/>
      <c r="RJR109" s="298"/>
      <c r="RJS109" s="298"/>
      <c r="RJT109" s="298"/>
      <c r="RJU109" s="298"/>
      <c r="RJV109" s="298"/>
      <c r="RJW109" s="298"/>
      <c r="RJX109" s="298"/>
      <c r="RJY109" s="298"/>
      <c r="RJZ109" s="298"/>
      <c r="RKA109" s="298"/>
      <c r="RKB109" s="298"/>
      <c r="RKC109" s="298"/>
      <c r="RKD109" s="298"/>
      <c r="RKE109" s="298"/>
      <c r="RKF109" s="298"/>
      <c r="RKG109" s="298"/>
      <c r="RKH109" s="298"/>
      <c r="RKI109" s="298"/>
      <c r="RKJ109" s="298"/>
      <c r="RKK109" s="298"/>
      <c r="RKL109" s="298"/>
      <c r="RKM109" s="298"/>
      <c r="RKN109" s="298"/>
      <c r="RKO109" s="298"/>
      <c r="RKP109" s="298"/>
      <c r="RKQ109" s="298"/>
      <c r="RKR109" s="298"/>
      <c r="RKS109" s="298"/>
      <c r="RKT109" s="298"/>
      <c r="RKU109" s="298"/>
      <c r="RKV109" s="298"/>
      <c r="RKW109" s="298"/>
      <c r="RKX109" s="298"/>
      <c r="RKY109" s="298"/>
      <c r="RKZ109" s="298"/>
      <c r="RLA109" s="298"/>
      <c r="RLB109" s="298"/>
      <c r="RLC109" s="298"/>
      <c r="RLD109" s="298"/>
      <c r="RLE109" s="298"/>
      <c r="RLF109" s="298"/>
      <c r="RLG109" s="298"/>
      <c r="RLH109" s="298"/>
      <c r="RLI109" s="298"/>
      <c r="RLJ109" s="298"/>
      <c r="RLK109" s="298"/>
      <c r="RLL109" s="298"/>
      <c r="RLM109" s="298"/>
      <c r="RLN109" s="298"/>
      <c r="RLO109" s="298"/>
      <c r="RLP109" s="298"/>
      <c r="RLQ109" s="298"/>
      <c r="RLR109" s="298"/>
      <c r="RLS109" s="298"/>
      <c r="RLT109" s="298"/>
      <c r="RLU109" s="298"/>
      <c r="RLV109" s="298"/>
      <c r="RLW109" s="298"/>
      <c r="RLX109" s="298"/>
      <c r="RLY109" s="298"/>
      <c r="RLZ109" s="298"/>
      <c r="RMA109" s="298"/>
      <c r="RMB109" s="298"/>
      <c r="RMC109" s="298"/>
      <c r="RMD109" s="298"/>
      <c r="RME109" s="298"/>
      <c r="RMF109" s="298"/>
      <c r="RMG109" s="298"/>
      <c r="RMH109" s="298"/>
      <c r="RMI109" s="298"/>
      <c r="RMJ109" s="298"/>
      <c r="RMK109" s="298"/>
      <c r="RML109" s="298"/>
      <c r="RMM109" s="298"/>
      <c r="RMN109" s="298"/>
      <c r="RMO109" s="298"/>
      <c r="RMP109" s="298"/>
      <c r="RMQ109" s="298"/>
      <c r="RMR109" s="298"/>
      <c r="RMS109" s="298"/>
      <c r="RMT109" s="298"/>
      <c r="RMU109" s="298"/>
      <c r="RMV109" s="298"/>
      <c r="RMW109" s="298"/>
      <c r="RMX109" s="298"/>
      <c r="RMY109" s="298"/>
      <c r="RMZ109" s="298"/>
      <c r="RNA109" s="298"/>
      <c r="RNB109" s="298"/>
      <c r="RNC109" s="298"/>
      <c r="RND109" s="298"/>
      <c r="RNE109" s="298"/>
      <c r="RNF109" s="298"/>
      <c r="RNG109" s="298"/>
      <c r="RNH109" s="298"/>
      <c r="RNI109" s="298"/>
      <c r="RNJ109" s="298"/>
      <c r="RNK109" s="298"/>
      <c r="RNL109" s="298"/>
      <c r="RNM109" s="298"/>
      <c r="RNN109" s="298"/>
      <c r="RNO109" s="298"/>
      <c r="RNP109" s="298"/>
      <c r="RNQ109" s="298"/>
      <c r="RNR109" s="298"/>
      <c r="RNS109" s="298"/>
      <c r="RNT109" s="298"/>
      <c r="RNU109" s="298"/>
      <c r="RNV109" s="298"/>
      <c r="RNW109" s="298"/>
      <c r="RNX109" s="298"/>
      <c r="RNY109" s="298"/>
      <c r="RNZ109" s="298"/>
      <c r="ROA109" s="298"/>
      <c r="ROB109" s="298"/>
      <c r="ROC109" s="298"/>
      <c r="ROD109" s="298"/>
      <c r="ROE109" s="298"/>
      <c r="ROF109" s="298"/>
      <c r="ROG109" s="298"/>
      <c r="ROH109" s="298"/>
      <c r="ROI109" s="298"/>
      <c r="ROJ109" s="298"/>
      <c r="ROK109" s="298"/>
      <c r="ROL109" s="298"/>
      <c r="ROM109" s="298"/>
      <c r="RON109" s="298"/>
      <c r="ROO109" s="298"/>
      <c r="ROP109" s="298"/>
      <c r="ROQ109" s="298"/>
      <c r="ROR109" s="298"/>
      <c r="ROS109" s="298"/>
      <c r="ROT109" s="298"/>
      <c r="ROU109" s="298"/>
      <c r="ROV109" s="298"/>
      <c r="ROW109" s="298"/>
      <c r="ROX109" s="298"/>
      <c r="ROY109" s="298"/>
      <c r="ROZ109" s="298"/>
      <c r="RPA109" s="298"/>
      <c r="RPB109" s="298"/>
      <c r="RPC109" s="298"/>
      <c r="RPD109" s="298"/>
      <c r="RPE109" s="298"/>
      <c r="RPF109" s="298"/>
      <c r="RPG109" s="298"/>
      <c r="RPH109" s="298"/>
      <c r="RPI109" s="298"/>
      <c r="RPJ109" s="298"/>
      <c r="RPK109" s="298"/>
      <c r="RPL109" s="298"/>
      <c r="RPM109" s="298"/>
      <c r="RPN109" s="298"/>
      <c r="RPO109" s="298"/>
      <c r="RPP109" s="298"/>
      <c r="RPQ109" s="298"/>
      <c r="RPR109" s="298"/>
      <c r="RPS109" s="298"/>
      <c r="RPT109" s="298"/>
      <c r="RPU109" s="298"/>
      <c r="RPV109" s="298"/>
      <c r="RPW109" s="298"/>
      <c r="RPX109" s="298"/>
      <c r="RPY109" s="298"/>
      <c r="RPZ109" s="298"/>
      <c r="RQA109" s="298"/>
      <c r="RQB109" s="298"/>
      <c r="RQC109" s="298"/>
      <c r="RQD109" s="298"/>
      <c r="RQE109" s="298"/>
      <c r="RQF109" s="298"/>
      <c r="RQG109" s="298"/>
      <c r="RQH109" s="298"/>
      <c r="RQI109" s="298"/>
      <c r="RQJ109" s="298"/>
      <c r="RQK109" s="298"/>
      <c r="RQL109" s="298"/>
      <c r="RQM109" s="298"/>
      <c r="RQN109" s="298"/>
      <c r="RQO109" s="298"/>
      <c r="RQP109" s="298"/>
      <c r="RQQ109" s="298"/>
      <c r="RQR109" s="298"/>
      <c r="RQS109" s="298"/>
      <c r="RQT109" s="298"/>
      <c r="RQU109" s="298"/>
      <c r="RQV109" s="298"/>
      <c r="RQW109" s="298"/>
      <c r="RQX109" s="298"/>
      <c r="RQY109" s="298"/>
      <c r="RQZ109" s="298"/>
      <c r="RRA109" s="298"/>
      <c r="RRB109" s="298"/>
      <c r="RRC109" s="298"/>
      <c r="RRD109" s="298"/>
      <c r="RRE109" s="298"/>
      <c r="RRF109" s="298"/>
      <c r="RRG109" s="298"/>
      <c r="RRH109" s="298"/>
      <c r="RRI109" s="298"/>
      <c r="RRJ109" s="298"/>
      <c r="RRK109" s="298"/>
      <c r="RRL109" s="298"/>
      <c r="RRM109" s="298"/>
      <c r="RRN109" s="298"/>
      <c r="RRO109" s="298"/>
      <c r="RRP109" s="298"/>
      <c r="RRQ109" s="298"/>
      <c r="RRR109" s="298"/>
      <c r="RRS109" s="298"/>
      <c r="RRT109" s="298"/>
      <c r="RRU109" s="298"/>
      <c r="RRV109" s="298"/>
      <c r="RRW109" s="298"/>
      <c r="RRX109" s="298"/>
      <c r="RRY109" s="298"/>
      <c r="RRZ109" s="298"/>
      <c r="RSA109" s="298"/>
      <c r="RSB109" s="298"/>
      <c r="RSC109" s="298"/>
      <c r="RSD109" s="298"/>
      <c r="RSE109" s="298"/>
      <c r="RSF109" s="298"/>
      <c r="RSG109" s="298"/>
      <c r="RSH109" s="298"/>
      <c r="RSI109" s="298"/>
      <c r="RSJ109" s="298"/>
      <c r="RSK109" s="298"/>
      <c r="RSL109" s="298"/>
      <c r="RSM109" s="298"/>
      <c r="RSN109" s="298"/>
      <c r="RSO109" s="298"/>
      <c r="RSP109" s="298"/>
      <c r="RSQ109" s="298"/>
      <c r="RSR109" s="298"/>
      <c r="RSS109" s="298"/>
      <c r="RST109" s="298"/>
      <c r="RSU109" s="298"/>
      <c r="RSV109" s="298"/>
      <c r="RSW109" s="298"/>
      <c r="RSX109" s="298"/>
      <c r="RSY109" s="298"/>
      <c r="RSZ109" s="298"/>
      <c r="RTA109" s="298"/>
      <c r="RTB109" s="298"/>
      <c r="RTC109" s="298"/>
      <c r="RTD109" s="298"/>
      <c r="RTE109" s="298"/>
      <c r="RTF109" s="298"/>
      <c r="RTG109" s="298"/>
      <c r="RTH109" s="298"/>
      <c r="RTI109" s="298"/>
      <c r="RTJ109" s="298"/>
      <c r="RTK109" s="298"/>
      <c r="RTL109" s="298"/>
      <c r="RTM109" s="298"/>
      <c r="RTN109" s="298"/>
      <c r="RTO109" s="298"/>
      <c r="RTP109" s="298"/>
      <c r="RTQ109" s="298"/>
      <c r="RTR109" s="298"/>
      <c r="RTS109" s="298"/>
      <c r="RTT109" s="298"/>
      <c r="RTU109" s="298"/>
      <c r="RTV109" s="298"/>
      <c r="RTW109" s="298"/>
      <c r="RTX109" s="298"/>
      <c r="RTY109" s="298"/>
      <c r="RTZ109" s="298"/>
      <c r="RUA109" s="298"/>
      <c r="RUB109" s="298"/>
      <c r="RUC109" s="298"/>
      <c r="RUD109" s="298"/>
      <c r="RUE109" s="298"/>
      <c r="RUF109" s="298"/>
      <c r="RUG109" s="298"/>
      <c r="RUH109" s="298"/>
      <c r="RUI109" s="298"/>
      <c r="RUJ109" s="298"/>
      <c r="RUK109" s="298"/>
      <c r="RUL109" s="298"/>
      <c r="RUM109" s="298"/>
      <c r="RUN109" s="298"/>
      <c r="RUO109" s="298"/>
      <c r="RUP109" s="298"/>
      <c r="RUQ109" s="298"/>
      <c r="RUR109" s="298"/>
      <c r="RUS109" s="298"/>
      <c r="RUT109" s="298"/>
      <c r="RUU109" s="298"/>
      <c r="RUV109" s="298"/>
      <c r="RUW109" s="298"/>
      <c r="RUX109" s="298"/>
      <c r="RUY109" s="298"/>
      <c r="RUZ109" s="298"/>
      <c r="RVA109" s="298"/>
      <c r="RVB109" s="298"/>
      <c r="RVC109" s="298"/>
      <c r="RVD109" s="298"/>
      <c r="RVE109" s="298"/>
      <c r="RVF109" s="298"/>
      <c r="RVG109" s="298"/>
      <c r="RVH109" s="298"/>
      <c r="RVI109" s="298"/>
      <c r="RVJ109" s="298"/>
      <c r="RVK109" s="298"/>
      <c r="RVL109" s="298"/>
      <c r="RVM109" s="298"/>
      <c r="RVN109" s="298"/>
      <c r="RVO109" s="298"/>
      <c r="RVP109" s="298"/>
      <c r="RVQ109" s="298"/>
      <c r="RVR109" s="298"/>
      <c r="RVS109" s="298"/>
      <c r="RVT109" s="298"/>
      <c r="RVU109" s="298"/>
      <c r="RVV109" s="298"/>
      <c r="RVW109" s="298"/>
      <c r="RVX109" s="298"/>
      <c r="RVY109" s="298"/>
      <c r="RVZ109" s="298"/>
      <c r="RWA109" s="298"/>
      <c r="RWB109" s="298"/>
      <c r="RWC109" s="298"/>
      <c r="RWD109" s="298"/>
      <c r="RWE109" s="298"/>
      <c r="RWF109" s="298"/>
      <c r="RWG109" s="298"/>
      <c r="RWH109" s="298"/>
      <c r="RWI109" s="298"/>
      <c r="RWJ109" s="298"/>
      <c r="RWK109" s="298"/>
      <c r="RWL109" s="298"/>
      <c r="RWM109" s="298"/>
      <c r="RWN109" s="298"/>
      <c r="RWO109" s="298"/>
      <c r="RWP109" s="298"/>
      <c r="RWQ109" s="298"/>
      <c r="RWR109" s="298"/>
      <c r="RWS109" s="298"/>
      <c r="RWT109" s="298"/>
      <c r="RWU109" s="298"/>
      <c r="RWV109" s="298"/>
      <c r="RWW109" s="298"/>
      <c r="RWX109" s="298"/>
      <c r="RWY109" s="298"/>
      <c r="RWZ109" s="298"/>
      <c r="RXA109" s="298"/>
      <c r="RXB109" s="298"/>
      <c r="RXC109" s="298"/>
      <c r="RXD109" s="298"/>
      <c r="RXE109" s="298"/>
      <c r="RXF109" s="298"/>
      <c r="RXG109" s="298"/>
      <c r="RXH109" s="298"/>
      <c r="RXI109" s="298"/>
      <c r="RXJ109" s="298"/>
      <c r="RXK109" s="298"/>
      <c r="RXL109" s="298"/>
      <c r="RXM109" s="298"/>
      <c r="RXN109" s="298"/>
      <c r="RXO109" s="298"/>
      <c r="RXP109" s="298"/>
      <c r="RXQ109" s="298"/>
      <c r="RXR109" s="298"/>
      <c r="RXS109" s="298"/>
      <c r="RXT109" s="298"/>
      <c r="RXU109" s="298"/>
      <c r="RXV109" s="298"/>
      <c r="RXW109" s="298"/>
      <c r="RXX109" s="298"/>
      <c r="RXY109" s="298"/>
      <c r="RXZ109" s="298"/>
      <c r="RYA109" s="298"/>
      <c r="RYB109" s="298"/>
      <c r="RYC109" s="298"/>
      <c r="RYD109" s="298"/>
      <c r="RYE109" s="298"/>
      <c r="RYF109" s="298"/>
      <c r="RYG109" s="298"/>
      <c r="RYH109" s="298"/>
      <c r="RYI109" s="298"/>
      <c r="RYJ109" s="298"/>
      <c r="RYK109" s="298"/>
      <c r="RYL109" s="298"/>
      <c r="RYM109" s="298"/>
      <c r="RYN109" s="298"/>
      <c r="RYO109" s="298"/>
      <c r="RYP109" s="298"/>
      <c r="RYQ109" s="298"/>
      <c r="RYR109" s="298"/>
      <c r="RYS109" s="298"/>
      <c r="RYT109" s="298"/>
      <c r="RYU109" s="298"/>
      <c r="RYV109" s="298"/>
      <c r="RYW109" s="298"/>
      <c r="RYX109" s="298"/>
      <c r="RYY109" s="298"/>
      <c r="RYZ109" s="298"/>
      <c r="RZA109" s="298"/>
      <c r="RZB109" s="298"/>
      <c r="RZC109" s="298"/>
      <c r="RZD109" s="298"/>
      <c r="RZE109" s="298"/>
      <c r="RZF109" s="298"/>
      <c r="RZG109" s="298"/>
      <c r="RZH109" s="298"/>
      <c r="RZI109" s="298"/>
      <c r="RZJ109" s="298"/>
      <c r="RZK109" s="298"/>
      <c r="RZL109" s="298"/>
      <c r="RZM109" s="298"/>
      <c r="RZN109" s="298"/>
      <c r="RZO109" s="298"/>
      <c r="RZP109" s="298"/>
      <c r="RZQ109" s="298"/>
      <c r="RZR109" s="298"/>
      <c r="RZS109" s="298"/>
      <c r="RZT109" s="298"/>
      <c r="RZU109" s="298"/>
      <c r="RZV109" s="298"/>
      <c r="RZW109" s="298"/>
      <c r="RZX109" s="298"/>
      <c r="RZY109" s="298"/>
      <c r="RZZ109" s="298"/>
      <c r="SAA109" s="298"/>
      <c r="SAB109" s="298"/>
      <c r="SAC109" s="298"/>
      <c r="SAD109" s="298"/>
      <c r="SAE109" s="298"/>
      <c r="SAF109" s="298"/>
      <c r="SAG109" s="298"/>
      <c r="SAH109" s="298"/>
      <c r="SAI109" s="298"/>
      <c r="SAJ109" s="298"/>
      <c r="SAK109" s="298"/>
      <c r="SAL109" s="298"/>
      <c r="SAM109" s="298"/>
      <c r="SAN109" s="298"/>
      <c r="SAO109" s="298"/>
      <c r="SAP109" s="298"/>
      <c r="SAQ109" s="298"/>
      <c r="SAR109" s="298"/>
      <c r="SAS109" s="298"/>
      <c r="SAT109" s="298"/>
      <c r="SAU109" s="298"/>
      <c r="SAV109" s="298"/>
      <c r="SAW109" s="298"/>
      <c r="SAX109" s="298"/>
      <c r="SAY109" s="298"/>
      <c r="SAZ109" s="298"/>
      <c r="SBA109" s="298"/>
      <c r="SBB109" s="298"/>
      <c r="SBC109" s="298"/>
      <c r="SBD109" s="298"/>
      <c r="SBE109" s="298"/>
      <c r="SBF109" s="298"/>
      <c r="SBG109" s="298"/>
      <c r="SBH109" s="298"/>
      <c r="SBI109" s="298"/>
      <c r="SBJ109" s="298"/>
      <c r="SBK109" s="298"/>
      <c r="SBL109" s="298"/>
      <c r="SBM109" s="298"/>
      <c r="SBN109" s="298"/>
      <c r="SBO109" s="298"/>
      <c r="SBP109" s="298"/>
      <c r="SBQ109" s="298"/>
      <c r="SBR109" s="298"/>
      <c r="SBS109" s="298"/>
      <c r="SBT109" s="298"/>
      <c r="SBU109" s="298"/>
      <c r="SBV109" s="298"/>
      <c r="SBW109" s="298"/>
      <c r="SBX109" s="298"/>
      <c r="SBY109" s="298"/>
      <c r="SBZ109" s="298"/>
      <c r="SCA109" s="298"/>
      <c r="SCB109" s="298"/>
      <c r="SCC109" s="298"/>
      <c r="SCD109" s="298"/>
      <c r="SCE109" s="298"/>
      <c r="SCF109" s="298"/>
      <c r="SCG109" s="298"/>
      <c r="SCH109" s="298"/>
      <c r="SCI109" s="298"/>
      <c r="SCJ109" s="298"/>
      <c r="SCK109" s="298"/>
      <c r="SCL109" s="298"/>
      <c r="SCM109" s="298"/>
      <c r="SCN109" s="298"/>
      <c r="SCO109" s="298"/>
      <c r="SCP109" s="298"/>
      <c r="SCQ109" s="298"/>
      <c r="SCR109" s="298"/>
      <c r="SCS109" s="298"/>
      <c r="SCT109" s="298"/>
      <c r="SCU109" s="298"/>
      <c r="SCV109" s="298"/>
      <c r="SCW109" s="298"/>
      <c r="SCX109" s="298"/>
      <c r="SCY109" s="298"/>
      <c r="SCZ109" s="298"/>
      <c r="SDA109" s="298"/>
      <c r="SDB109" s="298"/>
      <c r="SDC109" s="298"/>
      <c r="SDD109" s="298"/>
      <c r="SDE109" s="298"/>
      <c r="SDF109" s="298"/>
      <c r="SDG109" s="298"/>
      <c r="SDH109" s="298"/>
      <c r="SDI109" s="298"/>
      <c r="SDJ109" s="298"/>
      <c r="SDK109" s="298"/>
      <c r="SDL109" s="298"/>
      <c r="SDM109" s="298"/>
      <c r="SDN109" s="298"/>
      <c r="SDO109" s="298"/>
      <c r="SDP109" s="298"/>
      <c r="SDQ109" s="298"/>
      <c r="SDR109" s="298"/>
      <c r="SDS109" s="298"/>
      <c r="SDT109" s="298"/>
      <c r="SDU109" s="298"/>
      <c r="SDV109" s="298"/>
      <c r="SDW109" s="298"/>
      <c r="SDX109" s="298"/>
      <c r="SDY109" s="298"/>
      <c r="SDZ109" s="298"/>
      <c r="SEA109" s="298"/>
      <c r="SEB109" s="298"/>
      <c r="SEC109" s="298"/>
      <c r="SED109" s="298"/>
      <c r="SEE109" s="298"/>
      <c r="SEF109" s="298"/>
      <c r="SEG109" s="298"/>
      <c r="SEH109" s="298"/>
      <c r="SEI109" s="298"/>
      <c r="SEJ109" s="298"/>
      <c r="SEK109" s="298"/>
      <c r="SEL109" s="298"/>
      <c r="SEM109" s="298"/>
      <c r="SEN109" s="298"/>
      <c r="SEO109" s="298"/>
      <c r="SEP109" s="298"/>
      <c r="SEQ109" s="298"/>
      <c r="SER109" s="298"/>
      <c r="SES109" s="298"/>
      <c r="SET109" s="298"/>
      <c r="SEU109" s="298"/>
      <c r="SEV109" s="298"/>
      <c r="SEW109" s="298"/>
      <c r="SEX109" s="298"/>
      <c r="SEY109" s="298"/>
      <c r="SEZ109" s="298"/>
      <c r="SFA109" s="298"/>
      <c r="SFB109" s="298"/>
      <c r="SFC109" s="298"/>
      <c r="SFD109" s="298"/>
      <c r="SFE109" s="298"/>
      <c r="SFF109" s="298"/>
      <c r="SFG109" s="298"/>
      <c r="SFH109" s="298"/>
      <c r="SFI109" s="298"/>
      <c r="SFJ109" s="298"/>
      <c r="SFK109" s="298"/>
      <c r="SFL109" s="298"/>
      <c r="SFM109" s="298"/>
      <c r="SFN109" s="298"/>
      <c r="SFO109" s="298"/>
      <c r="SFP109" s="298"/>
      <c r="SFQ109" s="298"/>
      <c r="SFR109" s="298"/>
      <c r="SFS109" s="298"/>
      <c r="SFT109" s="298"/>
      <c r="SFU109" s="298"/>
      <c r="SFV109" s="298"/>
      <c r="SFW109" s="298"/>
      <c r="SFX109" s="298"/>
      <c r="SFY109" s="298"/>
      <c r="SFZ109" s="298"/>
      <c r="SGA109" s="298"/>
      <c r="SGB109" s="298"/>
      <c r="SGC109" s="298"/>
      <c r="SGD109" s="298"/>
      <c r="SGE109" s="298"/>
      <c r="SGF109" s="298"/>
      <c r="SGG109" s="298"/>
      <c r="SGH109" s="298"/>
      <c r="SGI109" s="298"/>
      <c r="SGJ109" s="298"/>
      <c r="SGK109" s="298"/>
      <c r="SGL109" s="298"/>
      <c r="SGM109" s="298"/>
      <c r="SGN109" s="298"/>
      <c r="SGO109" s="298"/>
      <c r="SGP109" s="298"/>
      <c r="SGQ109" s="298"/>
      <c r="SGR109" s="298"/>
      <c r="SGS109" s="298"/>
      <c r="SGT109" s="298"/>
      <c r="SGU109" s="298"/>
      <c r="SGV109" s="298"/>
      <c r="SGW109" s="298"/>
      <c r="SGX109" s="298"/>
      <c r="SGY109" s="298"/>
      <c r="SGZ109" s="298"/>
      <c r="SHA109" s="298"/>
      <c r="SHB109" s="298"/>
      <c r="SHC109" s="298"/>
      <c r="SHD109" s="298"/>
      <c r="SHE109" s="298"/>
      <c r="SHF109" s="298"/>
      <c r="SHG109" s="298"/>
      <c r="SHH109" s="298"/>
      <c r="SHI109" s="298"/>
      <c r="SHJ109" s="298"/>
      <c r="SHK109" s="298"/>
      <c r="SHL109" s="298"/>
      <c r="SHM109" s="298"/>
      <c r="SHN109" s="298"/>
      <c r="SHO109" s="298"/>
      <c r="SHP109" s="298"/>
      <c r="SHQ109" s="298"/>
      <c r="SHR109" s="298"/>
      <c r="SHS109" s="298"/>
      <c r="SHT109" s="298"/>
      <c r="SHU109" s="298"/>
      <c r="SHV109" s="298"/>
      <c r="SHW109" s="298"/>
      <c r="SHX109" s="298"/>
      <c r="SHY109" s="298"/>
      <c r="SHZ109" s="298"/>
      <c r="SIA109" s="298"/>
      <c r="SIB109" s="298"/>
      <c r="SIC109" s="298"/>
      <c r="SID109" s="298"/>
      <c r="SIE109" s="298"/>
      <c r="SIF109" s="298"/>
      <c r="SIG109" s="298"/>
      <c r="SIH109" s="298"/>
      <c r="SII109" s="298"/>
      <c r="SIJ109" s="298"/>
      <c r="SIK109" s="298"/>
      <c r="SIL109" s="298"/>
      <c r="SIM109" s="298"/>
      <c r="SIN109" s="298"/>
      <c r="SIO109" s="298"/>
      <c r="SIP109" s="298"/>
      <c r="SIQ109" s="298"/>
      <c r="SIR109" s="298"/>
      <c r="SIS109" s="298"/>
      <c r="SIT109" s="298"/>
      <c r="SIU109" s="298"/>
      <c r="SIV109" s="298"/>
      <c r="SIW109" s="298"/>
      <c r="SIX109" s="298"/>
      <c r="SIY109" s="298"/>
      <c r="SIZ109" s="298"/>
      <c r="SJA109" s="298"/>
      <c r="SJB109" s="298"/>
      <c r="SJC109" s="298"/>
      <c r="SJD109" s="298"/>
      <c r="SJE109" s="298"/>
      <c r="SJF109" s="298"/>
      <c r="SJG109" s="298"/>
      <c r="SJH109" s="298"/>
      <c r="SJI109" s="298"/>
      <c r="SJJ109" s="298"/>
      <c r="SJK109" s="298"/>
      <c r="SJL109" s="298"/>
      <c r="SJM109" s="298"/>
      <c r="SJN109" s="298"/>
      <c r="SJO109" s="298"/>
      <c r="SJP109" s="298"/>
      <c r="SJQ109" s="298"/>
      <c r="SJR109" s="298"/>
      <c r="SJS109" s="298"/>
      <c r="SJT109" s="298"/>
      <c r="SJU109" s="298"/>
      <c r="SJV109" s="298"/>
      <c r="SJW109" s="298"/>
      <c r="SJX109" s="298"/>
      <c r="SJY109" s="298"/>
      <c r="SJZ109" s="298"/>
      <c r="SKA109" s="298"/>
      <c r="SKB109" s="298"/>
      <c r="SKC109" s="298"/>
      <c r="SKD109" s="298"/>
      <c r="SKE109" s="298"/>
      <c r="SKF109" s="298"/>
      <c r="SKG109" s="298"/>
      <c r="SKH109" s="298"/>
      <c r="SKI109" s="298"/>
      <c r="SKJ109" s="298"/>
      <c r="SKK109" s="298"/>
      <c r="SKL109" s="298"/>
      <c r="SKM109" s="298"/>
      <c r="SKN109" s="298"/>
      <c r="SKO109" s="298"/>
      <c r="SKP109" s="298"/>
      <c r="SKQ109" s="298"/>
      <c r="SKR109" s="298"/>
      <c r="SKS109" s="298"/>
      <c r="SKT109" s="298"/>
      <c r="SKU109" s="298"/>
      <c r="SKV109" s="298"/>
      <c r="SKW109" s="298"/>
      <c r="SKX109" s="298"/>
      <c r="SKY109" s="298"/>
      <c r="SKZ109" s="298"/>
      <c r="SLA109" s="298"/>
      <c r="SLB109" s="298"/>
      <c r="SLC109" s="298"/>
      <c r="SLD109" s="298"/>
      <c r="SLE109" s="298"/>
      <c r="SLF109" s="298"/>
      <c r="SLG109" s="298"/>
      <c r="SLH109" s="298"/>
      <c r="SLI109" s="298"/>
      <c r="SLJ109" s="298"/>
      <c r="SLK109" s="298"/>
      <c r="SLL109" s="298"/>
      <c r="SLM109" s="298"/>
      <c r="SLN109" s="298"/>
      <c r="SLO109" s="298"/>
      <c r="SLP109" s="298"/>
      <c r="SLQ109" s="298"/>
      <c r="SLR109" s="298"/>
      <c r="SLS109" s="298"/>
      <c r="SLT109" s="298"/>
      <c r="SLU109" s="298"/>
      <c r="SLV109" s="298"/>
      <c r="SLW109" s="298"/>
      <c r="SLX109" s="298"/>
      <c r="SLY109" s="298"/>
      <c r="SLZ109" s="298"/>
      <c r="SMA109" s="298"/>
      <c r="SMB109" s="298"/>
      <c r="SMC109" s="298"/>
      <c r="SMD109" s="298"/>
      <c r="SME109" s="298"/>
      <c r="SMF109" s="298"/>
      <c r="SMG109" s="298"/>
      <c r="SMH109" s="298"/>
      <c r="SMI109" s="298"/>
      <c r="SMJ109" s="298"/>
      <c r="SMK109" s="298"/>
      <c r="SML109" s="298"/>
      <c r="SMM109" s="298"/>
      <c r="SMN109" s="298"/>
      <c r="SMO109" s="298"/>
      <c r="SMP109" s="298"/>
      <c r="SMQ109" s="298"/>
      <c r="SMR109" s="298"/>
      <c r="SMS109" s="298"/>
      <c r="SMT109" s="298"/>
      <c r="SMU109" s="298"/>
      <c r="SMV109" s="298"/>
      <c r="SMW109" s="298"/>
      <c r="SMX109" s="298"/>
      <c r="SMY109" s="298"/>
      <c r="SMZ109" s="298"/>
      <c r="SNA109" s="298"/>
      <c r="SNB109" s="298"/>
      <c r="SNC109" s="298"/>
      <c r="SND109" s="298"/>
      <c r="SNE109" s="298"/>
      <c r="SNF109" s="298"/>
      <c r="SNG109" s="298"/>
      <c r="SNH109" s="298"/>
      <c r="SNI109" s="298"/>
      <c r="SNJ109" s="298"/>
      <c r="SNK109" s="298"/>
      <c r="SNL109" s="298"/>
      <c r="SNM109" s="298"/>
      <c r="SNN109" s="298"/>
      <c r="SNO109" s="298"/>
      <c r="SNP109" s="298"/>
      <c r="SNQ109" s="298"/>
      <c r="SNR109" s="298"/>
      <c r="SNS109" s="298"/>
      <c r="SNT109" s="298"/>
      <c r="SNU109" s="298"/>
      <c r="SNV109" s="298"/>
      <c r="SNW109" s="298"/>
      <c r="SNX109" s="298"/>
      <c r="SNY109" s="298"/>
      <c r="SNZ109" s="298"/>
      <c r="SOA109" s="298"/>
      <c r="SOB109" s="298"/>
      <c r="SOC109" s="298"/>
      <c r="SOD109" s="298"/>
      <c r="SOE109" s="298"/>
      <c r="SOF109" s="298"/>
      <c r="SOG109" s="298"/>
      <c r="SOH109" s="298"/>
      <c r="SOI109" s="298"/>
      <c r="SOJ109" s="298"/>
      <c r="SOK109" s="298"/>
      <c r="SOL109" s="298"/>
      <c r="SOM109" s="298"/>
      <c r="SON109" s="298"/>
      <c r="SOO109" s="298"/>
      <c r="SOP109" s="298"/>
      <c r="SOQ109" s="298"/>
      <c r="SOR109" s="298"/>
      <c r="SOS109" s="298"/>
      <c r="SOT109" s="298"/>
      <c r="SOU109" s="298"/>
      <c r="SOV109" s="298"/>
      <c r="SOW109" s="298"/>
      <c r="SOX109" s="298"/>
      <c r="SOY109" s="298"/>
      <c r="SOZ109" s="298"/>
      <c r="SPA109" s="298"/>
      <c r="SPB109" s="298"/>
      <c r="SPC109" s="298"/>
      <c r="SPD109" s="298"/>
      <c r="SPE109" s="298"/>
      <c r="SPF109" s="298"/>
      <c r="SPG109" s="298"/>
      <c r="SPH109" s="298"/>
      <c r="SPI109" s="298"/>
      <c r="SPJ109" s="298"/>
      <c r="SPK109" s="298"/>
      <c r="SPL109" s="298"/>
      <c r="SPM109" s="298"/>
      <c r="SPN109" s="298"/>
      <c r="SPO109" s="298"/>
      <c r="SPP109" s="298"/>
      <c r="SPQ109" s="298"/>
      <c r="SPR109" s="298"/>
      <c r="SPS109" s="298"/>
      <c r="SPT109" s="298"/>
      <c r="SPU109" s="298"/>
      <c r="SPV109" s="298"/>
      <c r="SPW109" s="298"/>
      <c r="SPX109" s="298"/>
      <c r="SPY109" s="298"/>
      <c r="SPZ109" s="298"/>
      <c r="SQA109" s="298"/>
      <c r="SQB109" s="298"/>
      <c r="SQC109" s="298"/>
      <c r="SQD109" s="298"/>
      <c r="SQE109" s="298"/>
      <c r="SQF109" s="298"/>
      <c r="SQG109" s="298"/>
      <c r="SQH109" s="298"/>
      <c r="SQI109" s="298"/>
      <c r="SQJ109" s="298"/>
      <c r="SQK109" s="298"/>
      <c r="SQL109" s="298"/>
      <c r="SQM109" s="298"/>
      <c r="SQN109" s="298"/>
      <c r="SQO109" s="298"/>
      <c r="SQP109" s="298"/>
      <c r="SQQ109" s="298"/>
      <c r="SQR109" s="298"/>
      <c r="SQS109" s="298"/>
      <c r="SQT109" s="298"/>
      <c r="SQU109" s="298"/>
      <c r="SQV109" s="298"/>
      <c r="SQW109" s="298"/>
      <c r="SQX109" s="298"/>
      <c r="SQY109" s="298"/>
      <c r="SQZ109" s="298"/>
      <c r="SRA109" s="298"/>
      <c r="SRB109" s="298"/>
      <c r="SRC109" s="298"/>
      <c r="SRD109" s="298"/>
      <c r="SRE109" s="298"/>
      <c r="SRF109" s="298"/>
      <c r="SRG109" s="298"/>
      <c r="SRH109" s="298"/>
      <c r="SRI109" s="298"/>
      <c r="SRJ109" s="298"/>
      <c r="SRK109" s="298"/>
      <c r="SRL109" s="298"/>
      <c r="SRM109" s="298"/>
      <c r="SRN109" s="298"/>
      <c r="SRO109" s="298"/>
      <c r="SRP109" s="298"/>
      <c r="SRQ109" s="298"/>
      <c r="SRR109" s="298"/>
      <c r="SRS109" s="298"/>
      <c r="SRT109" s="298"/>
      <c r="SRU109" s="298"/>
      <c r="SRV109" s="298"/>
      <c r="SRW109" s="298"/>
      <c r="SRX109" s="298"/>
      <c r="SRY109" s="298"/>
      <c r="SRZ109" s="298"/>
      <c r="SSA109" s="298"/>
      <c r="SSB109" s="298"/>
      <c r="SSC109" s="298"/>
      <c r="SSD109" s="298"/>
      <c r="SSE109" s="298"/>
      <c r="SSF109" s="298"/>
      <c r="SSG109" s="298"/>
      <c r="SSH109" s="298"/>
      <c r="SSI109" s="298"/>
      <c r="SSJ109" s="298"/>
      <c r="SSK109" s="298"/>
      <c r="SSL109" s="298"/>
      <c r="SSM109" s="298"/>
      <c r="SSN109" s="298"/>
      <c r="SSO109" s="298"/>
      <c r="SSP109" s="298"/>
      <c r="SSQ109" s="298"/>
      <c r="SSR109" s="298"/>
      <c r="SSS109" s="298"/>
      <c r="SST109" s="298"/>
      <c r="SSU109" s="298"/>
      <c r="SSV109" s="298"/>
      <c r="SSW109" s="298"/>
      <c r="SSX109" s="298"/>
      <c r="SSY109" s="298"/>
      <c r="SSZ109" s="298"/>
      <c r="STA109" s="298"/>
      <c r="STB109" s="298"/>
      <c r="STC109" s="298"/>
      <c r="STD109" s="298"/>
      <c r="STE109" s="298"/>
      <c r="STF109" s="298"/>
      <c r="STG109" s="298"/>
      <c r="STH109" s="298"/>
      <c r="STI109" s="298"/>
      <c r="STJ109" s="298"/>
      <c r="STK109" s="298"/>
      <c r="STL109" s="298"/>
      <c r="STM109" s="298"/>
      <c r="STN109" s="298"/>
      <c r="STO109" s="298"/>
      <c r="STP109" s="298"/>
      <c r="STQ109" s="298"/>
      <c r="STR109" s="298"/>
      <c r="STS109" s="298"/>
      <c r="STT109" s="298"/>
      <c r="STU109" s="298"/>
      <c r="STV109" s="298"/>
      <c r="STW109" s="298"/>
      <c r="STX109" s="298"/>
      <c r="STY109" s="298"/>
      <c r="STZ109" s="298"/>
      <c r="SUA109" s="298"/>
      <c r="SUB109" s="298"/>
      <c r="SUC109" s="298"/>
      <c r="SUD109" s="298"/>
      <c r="SUE109" s="298"/>
      <c r="SUF109" s="298"/>
      <c r="SUG109" s="298"/>
      <c r="SUH109" s="298"/>
      <c r="SUI109" s="298"/>
      <c r="SUJ109" s="298"/>
      <c r="SUK109" s="298"/>
      <c r="SUL109" s="298"/>
      <c r="SUM109" s="298"/>
      <c r="SUN109" s="298"/>
      <c r="SUO109" s="298"/>
      <c r="SUP109" s="298"/>
      <c r="SUQ109" s="298"/>
      <c r="SUR109" s="298"/>
      <c r="SUS109" s="298"/>
      <c r="SUT109" s="298"/>
      <c r="SUU109" s="298"/>
      <c r="SUV109" s="298"/>
      <c r="SUW109" s="298"/>
      <c r="SUX109" s="298"/>
      <c r="SUY109" s="298"/>
      <c r="SUZ109" s="298"/>
      <c r="SVA109" s="298"/>
      <c r="SVB109" s="298"/>
      <c r="SVC109" s="298"/>
      <c r="SVD109" s="298"/>
      <c r="SVE109" s="298"/>
      <c r="SVF109" s="298"/>
      <c r="SVG109" s="298"/>
      <c r="SVH109" s="298"/>
      <c r="SVI109" s="298"/>
      <c r="SVJ109" s="298"/>
      <c r="SVK109" s="298"/>
      <c r="SVL109" s="298"/>
      <c r="SVM109" s="298"/>
      <c r="SVN109" s="298"/>
      <c r="SVO109" s="298"/>
      <c r="SVP109" s="298"/>
      <c r="SVQ109" s="298"/>
      <c r="SVR109" s="298"/>
      <c r="SVS109" s="298"/>
      <c r="SVT109" s="298"/>
      <c r="SVU109" s="298"/>
      <c r="SVV109" s="298"/>
      <c r="SVW109" s="298"/>
      <c r="SVX109" s="298"/>
      <c r="SVY109" s="298"/>
      <c r="SVZ109" s="298"/>
      <c r="SWA109" s="298"/>
      <c r="SWB109" s="298"/>
      <c r="SWC109" s="298"/>
      <c r="SWD109" s="298"/>
      <c r="SWE109" s="298"/>
      <c r="SWF109" s="298"/>
      <c r="SWG109" s="298"/>
      <c r="SWH109" s="298"/>
      <c r="SWI109" s="298"/>
      <c r="SWJ109" s="298"/>
      <c r="SWK109" s="298"/>
      <c r="SWL109" s="298"/>
      <c r="SWM109" s="298"/>
      <c r="SWN109" s="298"/>
      <c r="SWO109" s="298"/>
      <c r="SWP109" s="298"/>
      <c r="SWQ109" s="298"/>
      <c r="SWR109" s="298"/>
      <c r="SWS109" s="298"/>
      <c r="SWT109" s="298"/>
      <c r="SWU109" s="298"/>
      <c r="SWV109" s="298"/>
      <c r="SWW109" s="298"/>
      <c r="SWX109" s="298"/>
      <c r="SWY109" s="298"/>
      <c r="SWZ109" s="298"/>
      <c r="SXA109" s="298"/>
      <c r="SXB109" s="298"/>
      <c r="SXC109" s="298"/>
      <c r="SXD109" s="298"/>
      <c r="SXE109" s="298"/>
      <c r="SXF109" s="298"/>
      <c r="SXG109" s="298"/>
      <c r="SXH109" s="298"/>
      <c r="SXI109" s="298"/>
      <c r="SXJ109" s="298"/>
      <c r="SXK109" s="298"/>
      <c r="SXL109" s="298"/>
      <c r="SXM109" s="298"/>
      <c r="SXN109" s="298"/>
      <c r="SXO109" s="298"/>
      <c r="SXP109" s="298"/>
      <c r="SXQ109" s="298"/>
      <c r="SXR109" s="298"/>
      <c r="SXS109" s="298"/>
      <c r="SXT109" s="298"/>
      <c r="SXU109" s="298"/>
      <c r="SXV109" s="298"/>
      <c r="SXW109" s="298"/>
      <c r="SXX109" s="298"/>
      <c r="SXY109" s="298"/>
      <c r="SXZ109" s="298"/>
      <c r="SYA109" s="298"/>
      <c r="SYB109" s="298"/>
      <c r="SYC109" s="298"/>
      <c r="SYD109" s="298"/>
      <c r="SYE109" s="298"/>
      <c r="SYF109" s="298"/>
      <c r="SYG109" s="298"/>
      <c r="SYH109" s="298"/>
      <c r="SYI109" s="298"/>
      <c r="SYJ109" s="298"/>
      <c r="SYK109" s="298"/>
      <c r="SYL109" s="298"/>
      <c r="SYM109" s="298"/>
      <c r="SYN109" s="298"/>
      <c r="SYO109" s="298"/>
      <c r="SYP109" s="298"/>
      <c r="SYQ109" s="298"/>
      <c r="SYR109" s="298"/>
      <c r="SYS109" s="298"/>
      <c r="SYT109" s="298"/>
      <c r="SYU109" s="298"/>
      <c r="SYV109" s="298"/>
      <c r="SYW109" s="298"/>
      <c r="SYX109" s="298"/>
      <c r="SYY109" s="298"/>
      <c r="SYZ109" s="298"/>
      <c r="SZA109" s="298"/>
      <c r="SZB109" s="298"/>
      <c r="SZC109" s="298"/>
      <c r="SZD109" s="298"/>
      <c r="SZE109" s="298"/>
      <c r="SZF109" s="298"/>
      <c r="SZG109" s="298"/>
      <c r="SZH109" s="298"/>
      <c r="SZI109" s="298"/>
      <c r="SZJ109" s="298"/>
      <c r="SZK109" s="298"/>
      <c r="SZL109" s="298"/>
      <c r="SZM109" s="298"/>
      <c r="SZN109" s="298"/>
      <c r="SZO109" s="298"/>
      <c r="SZP109" s="298"/>
      <c r="SZQ109" s="298"/>
      <c r="SZR109" s="298"/>
      <c r="SZS109" s="298"/>
      <c r="SZT109" s="298"/>
      <c r="SZU109" s="298"/>
      <c r="SZV109" s="298"/>
      <c r="SZW109" s="298"/>
      <c r="SZX109" s="298"/>
      <c r="SZY109" s="298"/>
      <c r="SZZ109" s="298"/>
      <c r="TAA109" s="298"/>
      <c r="TAB109" s="298"/>
      <c r="TAC109" s="298"/>
      <c r="TAD109" s="298"/>
      <c r="TAE109" s="298"/>
      <c r="TAF109" s="298"/>
      <c r="TAG109" s="298"/>
      <c r="TAH109" s="298"/>
      <c r="TAI109" s="298"/>
      <c r="TAJ109" s="298"/>
      <c r="TAK109" s="298"/>
      <c r="TAL109" s="298"/>
      <c r="TAM109" s="298"/>
      <c r="TAN109" s="298"/>
      <c r="TAO109" s="298"/>
      <c r="TAP109" s="298"/>
      <c r="TAQ109" s="298"/>
      <c r="TAR109" s="298"/>
      <c r="TAS109" s="298"/>
      <c r="TAT109" s="298"/>
      <c r="TAU109" s="298"/>
      <c r="TAV109" s="298"/>
      <c r="TAW109" s="298"/>
      <c r="TAX109" s="298"/>
      <c r="TAY109" s="298"/>
      <c r="TAZ109" s="298"/>
      <c r="TBA109" s="298"/>
      <c r="TBB109" s="298"/>
      <c r="TBC109" s="298"/>
      <c r="TBD109" s="298"/>
      <c r="TBE109" s="298"/>
      <c r="TBF109" s="298"/>
      <c r="TBG109" s="298"/>
      <c r="TBH109" s="298"/>
      <c r="TBI109" s="298"/>
      <c r="TBJ109" s="298"/>
      <c r="TBK109" s="298"/>
      <c r="TBL109" s="298"/>
      <c r="TBM109" s="298"/>
      <c r="TBN109" s="298"/>
      <c r="TBO109" s="298"/>
      <c r="TBP109" s="298"/>
      <c r="TBQ109" s="298"/>
      <c r="TBR109" s="298"/>
      <c r="TBS109" s="298"/>
      <c r="TBT109" s="298"/>
      <c r="TBU109" s="298"/>
      <c r="TBV109" s="298"/>
      <c r="TBW109" s="298"/>
      <c r="TBX109" s="298"/>
      <c r="TBY109" s="298"/>
      <c r="TBZ109" s="298"/>
      <c r="TCA109" s="298"/>
      <c r="TCB109" s="298"/>
      <c r="TCC109" s="298"/>
      <c r="TCD109" s="298"/>
      <c r="TCE109" s="298"/>
      <c r="TCF109" s="298"/>
      <c r="TCG109" s="298"/>
      <c r="TCH109" s="298"/>
      <c r="TCI109" s="298"/>
      <c r="TCJ109" s="298"/>
      <c r="TCK109" s="298"/>
      <c r="TCL109" s="298"/>
      <c r="TCM109" s="298"/>
      <c r="TCN109" s="298"/>
      <c r="TCO109" s="298"/>
      <c r="TCP109" s="298"/>
      <c r="TCQ109" s="298"/>
      <c r="TCR109" s="298"/>
      <c r="TCS109" s="298"/>
      <c r="TCT109" s="298"/>
      <c r="TCU109" s="298"/>
      <c r="TCV109" s="298"/>
      <c r="TCW109" s="298"/>
      <c r="TCX109" s="298"/>
      <c r="TCY109" s="298"/>
      <c r="TCZ109" s="298"/>
      <c r="TDA109" s="298"/>
      <c r="TDB109" s="298"/>
      <c r="TDC109" s="298"/>
      <c r="TDD109" s="298"/>
      <c r="TDE109" s="298"/>
      <c r="TDF109" s="298"/>
      <c r="TDG109" s="298"/>
      <c r="TDH109" s="298"/>
      <c r="TDI109" s="298"/>
      <c r="TDJ109" s="298"/>
      <c r="TDK109" s="298"/>
      <c r="TDL109" s="298"/>
      <c r="TDM109" s="298"/>
      <c r="TDN109" s="298"/>
      <c r="TDO109" s="298"/>
      <c r="TDP109" s="298"/>
      <c r="TDQ109" s="298"/>
      <c r="TDR109" s="298"/>
      <c r="TDS109" s="298"/>
      <c r="TDT109" s="298"/>
      <c r="TDU109" s="298"/>
      <c r="TDV109" s="298"/>
      <c r="TDW109" s="298"/>
      <c r="TDX109" s="298"/>
      <c r="TDY109" s="298"/>
      <c r="TDZ109" s="298"/>
      <c r="TEA109" s="298"/>
      <c r="TEB109" s="298"/>
      <c r="TEC109" s="298"/>
      <c r="TED109" s="298"/>
      <c r="TEE109" s="298"/>
      <c r="TEF109" s="298"/>
      <c r="TEG109" s="298"/>
      <c r="TEH109" s="298"/>
      <c r="TEI109" s="298"/>
      <c r="TEJ109" s="298"/>
      <c r="TEK109" s="298"/>
      <c r="TEL109" s="298"/>
      <c r="TEM109" s="298"/>
      <c r="TEN109" s="298"/>
      <c r="TEO109" s="298"/>
      <c r="TEP109" s="298"/>
      <c r="TEQ109" s="298"/>
      <c r="TER109" s="298"/>
      <c r="TES109" s="298"/>
      <c r="TET109" s="298"/>
      <c r="TEU109" s="298"/>
      <c r="TEV109" s="298"/>
      <c r="TEW109" s="298"/>
      <c r="TEX109" s="298"/>
      <c r="TEY109" s="298"/>
      <c r="TEZ109" s="298"/>
      <c r="TFA109" s="298"/>
      <c r="TFB109" s="298"/>
      <c r="TFC109" s="298"/>
      <c r="TFD109" s="298"/>
      <c r="TFE109" s="298"/>
      <c r="TFF109" s="298"/>
      <c r="TFG109" s="298"/>
      <c r="TFH109" s="298"/>
      <c r="TFI109" s="298"/>
      <c r="TFJ109" s="298"/>
      <c r="TFK109" s="298"/>
      <c r="TFL109" s="298"/>
      <c r="TFM109" s="298"/>
      <c r="TFN109" s="298"/>
      <c r="TFO109" s="298"/>
      <c r="TFP109" s="298"/>
      <c r="TFQ109" s="298"/>
      <c r="TFR109" s="298"/>
      <c r="TFS109" s="298"/>
      <c r="TFT109" s="298"/>
      <c r="TFU109" s="298"/>
      <c r="TFV109" s="298"/>
      <c r="TFW109" s="298"/>
      <c r="TFX109" s="298"/>
      <c r="TFY109" s="298"/>
      <c r="TFZ109" s="298"/>
      <c r="TGA109" s="298"/>
      <c r="TGB109" s="298"/>
      <c r="TGC109" s="298"/>
      <c r="TGD109" s="298"/>
      <c r="TGE109" s="298"/>
      <c r="TGF109" s="298"/>
      <c r="TGG109" s="298"/>
      <c r="TGH109" s="298"/>
      <c r="TGI109" s="298"/>
      <c r="TGJ109" s="298"/>
      <c r="TGK109" s="298"/>
      <c r="TGL109" s="298"/>
      <c r="TGM109" s="298"/>
      <c r="TGN109" s="298"/>
      <c r="TGO109" s="298"/>
      <c r="TGP109" s="298"/>
      <c r="TGQ109" s="298"/>
      <c r="TGR109" s="298"/>
      <c r="TGS109" s="298"/>
      <c r="TGT109" s="298"/>
      <c r="TGU109" s="298"/>
      <c r="TGV109" s="298"/>
      <c r="TGW109" s="298"/>
      <c r="TGX109" s="298"/>
      <c r="TGY109" s="298"/>
      <c r="TGZ109" s="298"/>
      <c r="THA109" s="298"/>
      <c r="THB109" s="298"/>
      <c r="THC109" s="298"/>
      <c r="THD109" s="298"/>
      <c r="THE109" s="298"/>
      <c r="THF109" s="298"/>
      <c r="THG109" s="298"/>
      <c r="THH109" s="298"/>
      <c r="THI109" s="298"/>
      <c r="THJ109" s="298"/>
      <c r="THK109" s="298"/>
      <c r="THL109" s="298"/>
      <c r="THM109" s="298"/>
      <c r="THN109" s="298"/>
      <c r="THO109" s="298"/>
      <c r="THP109" s="298"/>
      <c r="THQ109" s="298"/>
      <c r="THR109" s="298"/>
      <c r="THS109" s="298"/>
      <c r="THT109" s="298"/>
      <c r="THU109" s="298"/>
      <c r="THV109" s="298"/>
      <c r="THW109" s="298"/>
      <c r="THX109" s="298"/>
      <c r="THY109" s="298"/>
      <c r="THZ109" s="298"/>
      <c r="TIA109" s="298"/>
      <c r="TIB109" s="298"/>
      <c r="TIC109" s="298"/>
      <c r="TID109" s="298"/>
      <c r="TIE109" s="298"/>
      <c r="TIF109" s="298"/>
      <c r="TIG109" s="298"/>
      <c r="TIH109" s="298"/>
      <c r="TII109" s="298"/>
      <c r="TIJ109" s="298"/>
      <c r="TIK109" s="298"/>
      <c r="TIL109" s="298"/>
      <c r="TIM109" s="298"/>
      <c r="TIN109" s="298"/>
      <c r="TIO109" s="298"/>
      <c r="TIP109" s="298"/>
      <c r="TIQ109" s="298"/>
      <c r="TIR109" s="298"/>
      <c r="TIS109" s="298"/>
      <c r="TIT109" s="298"/>
      <c r="TIU109" s="298"/>
      <c r="TIV109" s="298"/>
      <c r="TIW109" s="298"/>
      <c r="TIX109" s="298"/>
      <c r="TIY109" s="298"/>
      <c r="TIZ109" s="298"/>
      <c r="TJA109" s="298"/>
      <c r="TJB109" s="298"/>
      <c r="TJC109" s="298"/>
      <c r="TJD109" s="298"/>
      <c r="TJE109" s="298"/>
      <c r="TJF109" s="298"/>
      <c r="TJG109" s="298"/>
      <c r="TJH109" s="298"/>
      <c r="TJI109" s="298"/>
      <c r="TJJ109" s="298"/>
      <c r="TJK109" s="298"/>
      <c r="TJL109" s="298"/>
      <c r="TJM109" s="298"/>
      <c r="TJN109" s="298"/>
      <c r="TJO109" s="298"/>
      <c r="TJP109" s="298"/>
      <c r="TJQ109" s="298"/>
      <c r="TJR109" s="298"/>
      <c r="TJS109" s="298"/>
      <c r="TJT109" s="298"/>
      <c r="TJU109" s="298"/>
      <c r="TJV109" s="298"/>
      <c r="TJW109" s="298"/>
      <c r="TJX109" s="298"/>
      <c r="TJY109" s="298"/>
      <c r="TJZ109" s="298"/>
      <c r="TKA109" s="298"/>
      <c r="TKB109" s="298"/>
      <c r="TKC109" s="298"/>
      <c r="TKD109" s="298"/>
      <c r="TKE109" s="298"/>
      <c r="TKF109" s="298"/>
      <c r="TKG109" s="298"/>
      <c r="TKH109" s="298"/>
      <c r="TKI109" s="298"/>
      <c r="TKJ109" s="298"/>
      <c r="TKK109" s="298"/>
      <c r="TKL109" s="298"/>
      <c r="TKM109" s="298"/>
      <c r="TKN109" s="298"/>
      <c r="TKO109" s="298"/>
      <c r="TKP109" s="298"/>
      <c r="TKQ109" s="298"/>
      <c r="TKR109" s="298"/>
      <c r="TKS109" s="298"/>
      <c r="TKT109" s="298"/>
      <c r="TKU109" s="298"/>
      <c r="TKV109" s="298"/>
      <c r="TKW109" s="298"/>
      <c r="TKX109" s="298"/>
      <c r="TKY109" s="298"/>
      <c r="TKZ109" s="298"/>
      <c r="TLA109" s="298"/>
      <c r="TLB109" s="298"/>
      <c r="TLC109" s="298"/>
      <c r="TLD109" s="298"/>
      <c r="TLE109" s="298"/>
      <c r="TLF109" s="298"/>
      <c r="TLG109" s="298"/>
      <c r="TLH109" s="298"/>
      <c r="TLI109" s="298"/>
      <c r="TLJ109" s="298"/>
      <c r="TLK109" s="298"/>
      <c r="TLL109" s="298"/>
      <c r="TLM109" s="298"/>
      <c r="TLN109" s="298"/>
      <c r="TLO109" s="298"/>
      <c r="TLP109" s="298"/>
      <c r="TLQ109" s="298"/>
      <c r="TLR109" s="298"/>
      <c r="TLS109" s="298"/>
      <c r="TLT109" s="298"/>
      <c r="TLU109" s="298"/>
      <c r="TLV109" s="298"/>
      <c r="TLW109" s="298"/>
      <c r="TLX109" s="298"/>
      <c r="TLY109" s="298"/>
      <c r="TLZ109" s="298"/>
      <c r="TMA109" s="298"/>
      <c r="TMB109" s="298"/>
      <c r="TMC109" s="298"/>
      <c r="TMD109" s="298"/>
      <c r="TME109" s="298"/>
      <c r="TMF109" s="298"/>
      <c r="TMG109" s="298"/>
      <c r="TMH109" s="298"/>
      <c r="TMI109" s="298"/>
      <c r="TMJ109" s="298"/>
      <c r="TMK109" s="298"/>
      <c r="TML109" s="298"/>
      <c r="TMM109" s="298"/>
      <c r="TMN109" s="298"/>
      <c r="TMO109" s="298"/>
      <c r="TMP109" s="298"/>
      <c r="TMQ109" s="298"/>
      <c r="TMR109" s="298"/>
      <c r="TMS109" s="298"/>
      <c r="TMT109" s="298"/>
      <c r="TMU109" s="298"/>
      <c r="TMV109" s="298"/>
      <c r="TMW109" s="298"/>
      <c r="TMX109" s="298"/>
      <c r="TMY109" s="298"/>
      <c r="TMZ109" s="298"/>
      <c r="TNA109" s="298"/>
      <c r="TNB109" s="298"/>
      <c r="TNC109" s="298"/>
      <c r="TND109" s="298"/>
      <c r="TNE109" s="298"/>
      <c r="TNF109" s="298"/>
      <c r="TNG109" s="298"/>
      <c r="TNH109" s="298"/>
      <c r="TNI109" s="298"/>
      <c r="TNJ109" s="298"/>
      <c r="TNK109" s="298"/>
      <c r="TNL109" s="298"/>
      <c r="TNM109" s="298"/>
      <c r="TNN109" s="298"/>
      <c r="TNO109" s="298"/>
      <c r="TNP109" s="298"/>
      <c r="TNQ109" s="298"/>
      <c r="TNR109" s="298"/>
      <c r="TNS109" s="298"/>
      <c r="TNT109" s="298"/>
      <c r="TNU109" s="298"/>
      <c r="TNV109" s="298"/>
      <c r="TNW109" s="298"/>
      <c r="TNX109" s="298"/>
      <c r="TNY109" s="298"/>
      <c r="TNZ109" s="298"/>
      <c r="TOA109" s="298"/>
      <c r="TOB109" s="298"/>
      <c r="TOC109" s="298"/>
      <c r="TOD109" s="298"/>
      <c r="TOE109" s="298"/>
      <c r="TOF109" s="298"/>
      <c r="TOG109" s="298"/>
      <c r="TOH109" s="298"/>
      <c r="TOI109" s="298"/>
      <c r="TOJ109" s="298"/>
      <c r="TOK109" s="298"/>
      <c r="TOL109" s="298"/>
      <c r="TOM109" s="298"/>
      <c r="TON109" s="298"/>
      <c r="TOO109" s="298"/>
      <c r="TOP109" s="298"/>
      <c r="TOQ109" s="298"/>
      <c r="TOR109" s="298"/>
      <c r="TOS109" s="298"/>
      <c r="TOT109" s="298"/>
      <c r="TOU109" s="298"/>
      <c r="TOV109" s="298"/>
      <c r="TOW109" s="298"/>
      <c r="TOX109" s="298"/>
      <c r="TOY109" s="298"/>
      <c r="TOZ109" s="298"/>
      <c r="TPA109" s="298"/>
      <c r="TPB109" s="298"/>
      <c r="TPC109" s="298"/>
      <c r="TPD109" s="298"/>
      <c r="TPE109" s="298"/>
      <c r="TPF109" s="298"/>
      <c r="TPG109" s="298"/>
      <c r="TPH109" s="298"/>
      <c r="TPI109" s="298"/>
      <c r="TPJ109" s="298"/>
      <c r="TPK109" s="298"/>
      <c r="TPL109" s="298"/>
      <c r="TPM109" s="298"/>
      <c r="TPN109" s="298"/>
      <c r="TPO109" s="298"/>
      <c r="TPP109" s="298"/>
      <c r="TPQ109" s="298"/>
      <c r="TPR109" s="298"/>
      <c r="TPS109" s="298"/>
      <c r="TPT109" s="298"/>
      <c r="TPU109" s="298"/>
      <c r="TPV109" s="298"/>
      <c r="TPW109" s="298"/>
      <c r="TPX109" s="298"/>
      <c r="TPY109" s="298"/>
      <c r="TPZ109" s="298"/>
      <c r="TQA109" s="298"/>
      <c r="TQB109" s="298"/>
      <c r="TQC109" s="298"/>
      <c r="TQD109" s="298"/>
      <c r="TQE109" s="298"/>
      <c r="TQF109" s="298"/>
      <c r="TQG109" s="298"/>
      <c r="TQH109" s="298"/>
      <c r="TQI109" s="298"/>
      <c r="TQJ109" s="298"/>
      <c r="TQK109" s="298"/>
      <c r="TQL109" s="298"/>
      <c r="TQM109" s="298"/>
      <c r="TQN109" s="298"/>
      <c r="TQO109" s="298"/>
      <c r="TQP109" s="298"/>
      <c r="TQQ109" s="298"/>
      <c r="TQR109" s="298"/>
      <c r="TQS109" s="298"/>
      <c r="TQT109" s="298"/>
      <c r="TQU109" s="298"/>
      <c r="TQV109" s="298"/>
      <c r="TQW109" s="298"/>
      <c r="TQX109" s="298"/>
      <c r="TQY109" s="298"/>
      <c r="TQZ109" s="298"/>
      <c r="TRA109" s="298"/>
      <c r="TRB109" s="298"/>
      <c r="TRC109" s="298"/>
      <c r="TRD109" s="298"/>
      <c r="TRE109" s="298"/>
      <c r="TRF109" s="298"/>
      <c r="TRG109" s="298"/>
      <c r="TRH109" s="298"/>
      <c r="TRI109" s="298"/>
      <c r="TRJ109" s="298"/>
      <c r="TRK109" s="298"/>
      <c r="TRL109" s="298"/>
      <c r="TRM109" s="298"/>
      <c r="TRN109" s="298"/>
      <c r="TRO109" s="298"/>
      <c r="TRP109" s="298"/>
      <c r="TRQ109" s="298"/>
      <c r="TRR109" s="298"/>
      <c r="TRS109" s="298"/>
      <c r="TRT109" s="298"/>
      <c r="TRU109" s="298"/>
      <c r="TRV109" s="298"/>
      <c r="TRW109" s="298"/>
      <c r="TRX109" s="298"/>
      <c r="TRY109" s="298"/>
      <c r="TRZ109" s="298"/>
      <c r="TSA109" s="298"/>
      <c r="TSB109" s="298"/>
      <c r="TSC109" s="298"/>
      <c r="TSD109" s="298"/>
      <c r="TSE109" s="298"/>
      <c r="TSF109" s="298"/>
      <c r="TSG109" s="298"/>
      <c r="TSH109" s="298"/>
      <c r="TSI109" s="298"/>
      <c r="TSJ109" s="298"/>
      <c r="TSK109" s="298"/>
      <c r="TSL109" s="298"/>
      <c r="TSM109" s="298"/>
      <c r="TSN109" s="298"/>
      <c r="TSO109" s="298"/>
      <c r="TSP109" s="298"/>
      <c r="TSQ109" s="298"/>
      <c r="TSR109" s="298"/>
      <c r="TSS109" s="298"/>
      <c r="TST109" s="298"/>
      <c r="TSU109" s="298"/>
      <c r="TSV109" s="298"/>
      <c r="TSW109" s="298"/>
      <c r="TSX109" s="298"/>
      <c r="TSY109" s="298"/>
      <c r="TSZ109" s="298"/>
      <c r="TTA109" s="298"/>
      <c r="TTB109" s="298"/>
      <c r="TTC109" s="298"/>
      <c r="TTD109" s="298"/>
      <c r="TTE109" s="298"/>
      <c r="TTF109" s="298"/>
      <c r="TTG109" s="298"/>
      <c r="TTH109" s="298"/>
      <c r="TTI109" s="298"/>
      <c r="TTJ109" s="298"/>
      <c r="TTK109" s="298"/>
      <c r="TTL109" s="298"/>
      <c r="TTM109" s="298"/>
      <c r="TTN109" s="298"/>
      <c r="TTO109" s="298"/>
      <c r="TTP109" s="298"/>
      <c r="TTQ109" s="298"/>
      <c r="TTR109" s="298"/>
      <c r="TTS109" s="298"/>
      <c r="TTT109" s="298"/>
      <c r="TTU109" s="298"/>
      <c r="TTV109" s="298"/>
      <c r="TTW109" s="298"/>
      <c r="TTX109" s="298"/>
      <c r="TTY109" s="298"/>
      <c r="TTZ109" s="298"/>
      <c r="TUA109" s="298"/>
      <c r="TUB109" s="298"/>
      <c r="TUC109" s="298"/>
      <c r="TUD109" s="298"/>
      <c r="TUE109" s="298"/>
      <c r="TUF109" s="298"/>
      <c r="TUG109" s="298"/>
      <c r="TUH109" s="298"/>
      <c r="TUI109" s="298"/>
      <c r="TUJ109" s="298"/>
      <c r="TUK109" s="298"/>
      <c r="TUL109" s="298"/>
      <c r="TUM109" s="298"/>
      <c r="TUN109" s="298"/>
      <c r="TUO109" s="298"/>
      <c r="TUP109" s="298"/>
      <c r="TUQ109" s="298"/>
      <c r="TUR109" s="298"/>
      <c r="TUS109" s="298"/>
      <c r="TUT109" s="298"/>
      <c r="TUU109" s="298"/>
      <c r="TUV109" s="298"/>
      <c r="TUW109" s="298"/>
      <c r="TUX109" s="298"/>
      <c r="TUY109" s="298"/>
      <c r="TUZ109" s="298"/>
      <c r="TVA109" s="298"/>
      <c r="TVB109" s="298"/>
      <c r="TVC109" s="298"/>
      <c r="TVD109" s="298"/>
      <c r="TVE109" s="298"/>
      <c r="TVF109" s="298"/>
      <c r="TVG109" s="298"/>
      <c r="TVH109" s="298"/>
      <c r="TVI109" s="298"/>
      <c r="TVJ109" s="298"/>
      <c r="TVK109" s="298"/>
      <c r="TVL109" s="298"/>
      <c r="TVM109" s="298"/>
      <c r="TVN109" s="298"/>
      <c r="TVO109" s="298"/>
      <c r="TVP109" s="298"/>
      <c r="TVQ109" s="298"/>
      <c r="TVR109" s="298"/>
      <c r="TVS109" s="298"/>
      <c r="TVT109" s="298"/>
      <c r="TVU109" s="298"/>
      <c r="TVV109" s="298"/>
      <c r="TVW109" s="298"/>
      <c r="TVX109" s="298"/>
      <c r="TVY109" s="298"/>
      <c r="TVZ109" s="298"/>
      <c r="TWA109" s="298"/>
      <c r="TWB109" s="298"/>
      <c r="TWC109" s="298"/>
      <c r="TWD109" s="298"/>
      <c r="TWE109" s="298"/>
      <c r="TWF109" s="298"/>
      <c r="TWG109" s="298"/>
      <c r="TWH109" s="298"/>
      <c r="TWI109" s="298"/>
      <c r="TWJ109" s="298"/>
      <c r="TWK109" s="298"/>
      <c r="TWL109" s="298"/>
      <c r="TWM109" s="298"/>
      <c r="TWN109" s="298"/>
      <c r="TWO109" s="298"/>
      <c r="TWP109" s="298"/>
      <c r="TWQ109" s="298"/>
      <c r="TWR109" s="298"/>
      <c r="TWS109" s="298"/>
      <c r="TWT109" s="298"/>
      <c r="TWU109" s="298"/>
      <c r="TWV109" s="298"/>
      <c r="TWW109" s="298"/>
      <c r="TWX109" s="298"/>
      <c r="TWY109" s="298"/>
      <c r="TWZ109" s="298"/>
      <c r="TXA109" s="298"/>
      <c r="TXB109" s="298"/>
      <c r="TXC109" s="298"/>
      <c r="TXD109" s="298"/>
      <c r="TXE109" s="298"/>
      <c r="TXF109" s="298"/>
      <c r="TXG109" s="298"/>
      <c r="TXH109" s="298"/>
      <c r="TXI109" s="298"/>
      <c r="TXJ109" s="298"/>
      <c r="TXK109" s="298"/>
      <c r="TXL109" s="298"/>
      <c r="TXM109" s="298"/>
      <c r="TXN109" s="298"/>
      <c r="TXO109" s="298"/>
      <c r="TXP109" s="298"/>
      <c r="TXQ109" s="298"/>
      <c r="TXR109" s="298"/>
      <c r="TXS109" s="298"/>
      <c r="TXT109" s="298"/>
      <c r="TXU109" s="298"/>
      <c r="TXV109" s="298"/>
      <c r="TXW109" s="298"/>
      <c r="TXX109" s="298"/>
      <c r="TXY109" s="298"/>
      <c r="TXZ109" s="298"/>
      <c r="TYA109" s="298"/>
      <c r="TYB109" s="298"/>
      <c r="TYC109" s="298"/>
      <c r="TYD109" s="298"/>
      <c r="TYE109" s="298"/>
      <c r="TYF109" s="298"/>
      <c r="TYG109" s="298"/>
      <c r="TYH109" s="298"/>
      <c r="TYI109" s="298"/>
      <c r="TYJ109" s="298"/>
      <c r="TYK109" s="298"/>
      <c r="TYL109" s="298"/>
      <c r="TYM109" s="298"/>
      <c r="TYN109" s="298"/>
      <c r="TYO109" s="298"/>
      <c r="TYP109" s="298"/>
      <c r="TYQ109" s="298"/>
      <c r="TYR109" s="298"/>
      <c r="TYS109" s="298"/>
      <c r="TYT109" s="298"/>
      <c r="TYU109" s="298"/>
      <c r="TYV109" s="298"/>
      <c r="TYW109" s="298"/>
      <c r="TYX109" s="298"/>
      <c r="TYY109" s="298"/>
      <c r="TYZ109" s="298"/>
      <c r="TZA109" s="298"/>
      <c r="TZB109" s="298"/>
      <c r="TZC109" s="298"/>
      <c r="TZD109" s="298"/>
      <c r="TZE109" s="298"/>
      <c r="TZF109" s="298"/>
      <c r="TZG109" s="298"/>
      <c r="TZH109" s="298"/>
      <c r="TZI109" s="298"/>
      <c r="TZJ109" s="298"/>
      <c r="TZK109" s="298"/>
      <c r="TZL109" s="298"/>
      <c r="TZM109" s="298"/>
      <c r="TZN109" s="298"/>
      <c r="TZO109" s="298"/>
      <c r="TZP109" s="298"/>
      <c r="TZQ109" s="298"/>
      <c r="TZR109" s="298"/>
      <c r="TZS109" s="298"/>
      <c r="TZT109" s="298"/>
      <c r="TZU109" s="298"/>
      <c r="TZV109" s="298"/>
      <c r="TZW109" s="298"/>
      <c r="TZX109" s="298"/>
      <c r="TZY109" s="298"/>
      <c r="TZZ109" s="298"/>
      <c r="UAA109" s="298"/>
      <c r="UAB109" s="298"/>
      <c r="UAC109" s="298"/>
      <c r="UAD109" s="298"/>
      <c r="UAE109" s="298"/>
      <c r="UAF109" s="298"/>
      <c r="UAG109" s="298"/>
      <c r="UAH109" s="298"/>
      <c r="UAI109" s="298"/>
      <c r="UAJ109" s="298"/>
      <c r="UAK109" s="298"/>
      <c r="UAL109" s="298"/>
      <c r="UAM109" s="298"/>
      <c r="UAN109" s="298"/>
      <c r="UAO109" s="298"/>
      <c r="UAP109" s="298"/>
      <c r="UAQ109" s="298"/>
      <c r="UAR109" s="298"/>
      <c r="UAS109" s="298"/>
      <c r="UAT109" s="298"/>
      <c r="UAU109" s="298"/>
      <c r="UAV109" s="298"/>
      <c r="UAW109" s="298"/>
      <c r="UAX109" s="298"/>
      <c r="UAY109" s="298"/>
      <c r="UAZ109" s="298"/>
      <c r="UBA109" s="298"/>
      <c r="UBB109" s="298"/>
      <c r="UBC109" s="298"/>
      <c r="UBD109" s="298"/>
      <c r="UBE109" s="298"/>
      <c r="UBF109" s="298"/>
      <c r="UBG109" s="298"/>
      <c r="UBH109" s="298"/>
      <c r="UBI109" s="298"/>
      <c r="UBJ109" s="298"/>
      <c r="UBK109" s="298"/>
      <c r="UBL109" s="298"/>
      <c r="UBM109" s="298"/>
      <c r="UBN109" s="298"/>
      <c r="UBO109" s="298"/>
      <c r="UBP109" s="298"/>
      <c r="UBQ109" s="298"/>
      <c r="UBR109" s="298"/>
      <c r="UBS109" s="298"/>
      <c r="UBT109" s="298"/>
      <c r="UBU109" s="298"/>
      <c r="UBV109" s="298"/>
      <c r="UBW109" s="298"/>
      <c r="UBX109" s="298"/>
      <c r="UBY109" s="298"/>
      <c r="UBZ109" s="298"/>
      <c r="UCA109" s="298"/>
      <c r="UCB109" s="298"/>
      <c r="UCC109" s="298"/>
      <c r="UCD109" s="298"/>
      <c r="UCE109" s="298"/>
      <c r="UCF109" s="298"/>
      <c r="UCG109" s="298"/>
      <c r="UCH109" s="298"/>
      <c r="UCI109" s="298"/>
      <c r="UCJ109" s="298"/>
      <c r="UCK109" s="298"/>
      <c r="UCL109" s="298"/>
      <c r="UCM109" s="298"/>
      <c r="UCN109" s="298"/>
      <c r="UCO109" s="298"/>
      <c r="UCP109" s="298"/>
      <c r="UCQ109" s="298"/>
      <c r="UCR109" s="298"/>
      <c r="UCS109" s="298"/>
      <c r="UCT109" s="298"/>
      <c r="UCU109" s="298"/>
      <c r="UCV109" s="298"/>
      <c r="UCW109" s="298"/>
      <c r="UCX109" s="298"/>
      <c r="UCY109" s="298"/>
      <c r="UCZ109" s="298"/>
      <c r="UDA109" s="298"/>
      <c r="UDB109" s="298"/>
      <c r="UDC109" s="298"/>
      <c r="UDD109" s="298"/>
      <c r="UDE109" s="298"/>
      <c r="UDF109" s="298"/>
      <c r="UDG109" s="298"/>
      <c r="UDH109" s="298"/>
      <c r="UDI109" s="298"/>
      <c r="UDJ109" s="298"/>
      <c r="UDK109" s="298"/>
      <c r="UDL109" s="298"/>
      <c r="UDM109" s="298"/>
      <c r="UDN109" s="298"/>
      <c r="UDO109" s="298"/>
      <c r="UDP109" s="298"/>
      <c r="UDQ109" s="298"/>
      <c r="UDR109" s="298"/>
      <c r="UDS109" s="298"/>
      <c r="UDT109" s="298"/>
      <c r="UDU109" s="298"/>
      <c r="UDV109" s="298"/>
      <c r="UDW109" s="298"/>
      <c r="UDX109" s="298"/>
      <c r="UDY109" s="298"/>
      <c r="UDZ109" s="298"/>
      <c r="UEA109" s="298"/>
      <c r="UEB109" s="298"/>
      <c r="UEC109" s="298"/>
      <c r="UED109" s="298"/>
      <c r="UEE109" s="298"/>
      <c r="UEF109" s="298"/>
      <c r="UEG109" s="298"/>
      <c r="UEH109" s="298"/>
      <c r="UEI109" s="298"/>
      <c r="UEJ109" s="298"/>
      <c r="UEK109" s="298"/>
      <c r="UEL109" s="298"/>
      <c r="UEM109" s="298"/>
      <c r="UEN109" s="298"/>
      <c r="UEO109" s="298"/>
      <c r="UEP109" s="298"/>
      <c r="UEQ109" s="298"/>
      <c r="UER109" s="298"/>
      <c r="UES109" s="298"/>
      <c r="UET109" s="298"/>
      <c r="UEU109" s="298"/>
      <c r="UEV109" s="298"/>
      <c r="UEW109" s="298"/>
      <c r="UEX109" s="298"/>
      <c r="UEY109" s="298"/>
      <c r="UEZ109" s="298"/>
      <c r="UFA109" s="298"/>
      <c r="UFB109" s="298"/>
      <c r="UFC109" s="298"/>
      <c r="UFD109" s="298"/>
      <c r="UFE109" s="298"/>
      <c r="UFF109" s="298"/>
      <c r="UFG109" s="298"/>
      <c r="UFH109" s="298"/>
      <c r="UFI109" s="298"/>
      <c r="UFJ109" s="298"/>
      <c r="UFK109" s="298"/>
      <c r="UFL109" s="298"/>
      <c r="UFM109" s="298"/>
      <c r="UFN109" s="298"/>
      <c r="UFO109" s="298"/>
      <c r="UFP109" s="298"/>
      <c r="UFQ109" s="298"/>
      <c r="UFR109" s="298"/>
      <c r="UFS109" s="298"/>
      <c r="UFT109" s="298"/>
      <c r="UFU109" s="298"/>
      <c r="UFV109" s="298"/>
      <c r="UFW109" s="298"/>
      <c r="UFX109" s="298"/>
      <c r="UFY109" s="298"/>
      <c r="UFZ109" s="298"/>
      <c r="UGA109" s="298"/>
      <c r="UGB109" s="298"/>
      <c r="UGC109" s="298"/>
      <c r="UGD109" s="298"/>
      <c r="UGE109" s="298"/>
      <c r="UGF109" s="298"/>
      <c r="UGG109" s="298"/>
      <c r="UGH109" s="298"/>
      <c r="UGI109" s="298"/>
      <c r="UGJ109" s="298"/>
      <c r="UGK109" s="298"/>
      <c r="UGL109" s="298"/>
      <c r="UGM109" s="298"/>
      <c r="UGN109" s="298"/>
      <c r="UGO109" s="298"/>
      <c r="UGP109" s="298"/>
      <c r="UGQ109" s="298"/>
      <c r="UGR109" s="298"/>
      <c r="UGS109" s="298"/>
      <c r="UGT109" s="298"/>
      <c r="UGU109" s="298"/>
      <c r="UGV109" s="298"/>
      <c r="UGW109" s="298"/>
      <c r="UGX109" s="298"/>
      <c r="UGY109" s="298"/>
      <c r="UGZ109" s="298"/>
      <c r="UHA109" s="298"/>
      <c r="UHB109" s="298"/>
      <c r="UHC109" s="298"/>
      <c r="UHD109" s="298"/>
      <c r="UHE109" s="298"/>
      <c r="UHF109" s="298"/>
      <c r="UHG109" s="298"/>
      <c r="UHH109" s="298"/>
      <c r="UHI109" s="298"/>
      <c r="UHJ109" s="298"/>
      <c r="UHK109" s="298"/>
      <c r="UHL109" s="298"/>
      <c r="UHM109" s="298"/>
      <c r="UHN109" s="298"/>
      <c r="UHO109" s="298"/>
      <c r="UHP109" s="298"/>
      <c r="UHQ109" s="298"/>
      <c r="UHR109" s="298"/>
      <c r="UHS109" s="298"/>
      <c r="UHT109" s="298"/>
      <c r="UHU109" s="298"/>
      <c r="UHV109" s="298"/>
      <c r="UHW109" s="298"/>
      <c r="UHX109" s="298"/>
      <c r="UHY109" s="298"/>
      <c r="UHZ109" s="298"/>
      <c r="UIA109" s="298"/>
      <c r="UIB109" s="298"/>
      <c r="UIC109" s="298"/>
      <c r="UID109" s="298"/>
      <c r="UIE109" s="298"/>
      <c r="UIF109" s="298"/>
      <c r="UIG109" s="298"/>
      <c r="UIH109" s="298"/>
      <c r="UII109" s="298"/>
      <c r="UIJ109" s="298"/>
      <c r="UIK109" s="298"/>
      <c r="UIL109" s="298"/>
      <c r="UIM109" s="298"/>
      <c r="UIN109" s="298"/>
      <c r="UIO109" s="298"/>
      <c r="UIP109" s="298"/>
      <c r="UIQ109" s="298"/>
      <c r="UIR109" s="298"/>
      <c r="UIS109" s="298"/>
      <c r="UIT109" s="298"/>
      <c r="UIU109" s="298"/>
      <c r="UIV109" s="298"/>
      <c r="UIW109" s="298"/>
      <c r="UIX109" s="298"/>
      <c r="UIY109" s="298"/>
      <c r="UIZ109" s="298"/>
      <c r="UJA109" s="298"/>
      <c r="UJB109" s="298"/>
      <c r="UJC109" s="298"/>
      <c r="UJD109" s="298"/>
      <c r="UJE109" s="298"/>
      <c r="UJF109" s="298"/>
      <c r="UJG109" s="298"/>
      <c r="UJH109" s="298"/>
      <c r="UJI109" s="298"/>
      <c r="UJJ109" s="298"/>
      <c r="UJK109" s="298"/>
      <c r="UJL109" s="298"/>
      <c r="UJM109" s="298"/>
      <c r="UJN109" s="298"/>
      <c r="UJO109" s="298"/>
      <c r="UJP109" s="298"/>
      <c r="UJQ109" s="298"/>
      <c r="UJR109" s="298"/>
      <c r="UJS109" s="298"/>
      <c r="UJT109" s="298"/>
      <c r="UJU109" s="298"/>
      <c r="UJV109" s="298"/>
      <c r="UJW109" s="298"/>
      <c r="UJX109" s="298"/>
      <c r="UJY109" s="298"/>
      <c r="UJZ109" s="298"/>
      <c r="UKA109" s="298"/>
      <c r="UKB109" s="298"/>
      <c r="UKC109" s="298"/>
      <c r="UKD109" s="298"/>
      <c r="UKE109" s="298"/>
      <c r="UKF109" s="298"/>
      <c r="UKG109" s="298"/>
      <c r="UKH109" s="298"/>
      <c r="UKI109" s="298"/>
      <c r="UKJ109" s="298"/>
      <c r="UKK109" s="298"/>
      <c r="UKL109" s="298"/>
      <c r="UKM109" s="298"/>
      <c r="UKN109" s="298"/>
      <c r="UKO109" s="298"/>
      <c r="UKP109" s="298"/>
      <c r="UKQ109" s="298"/>
      <c r="UKR109" s="298"/>
      <c r="UKS109" s="298"/>
      <c r="UKT109" s="298"/>
      <c r="UKU109" s="298"/>
      <c r="UKV109" s="298"/>
      <c r="UKW109" s="298"/>
      <c r="UKX109" s="298"/>
      <c r="UKY109" s="298"/>
      <c r="UKZ109" s="298"/>
      <c r="ULA109" s="298"/>
      <c r="ULB109" s="298"/>
      <c r="ULC109" s="298"/>
      <c r="ULD109" s="298"/>
      <c r="ULE109" s="298"/>
      <c r="ULF109" s="298"/>
      <c r="ULG109" s="298"/>
      <c r="ULH109" s="298"/>
      <c r="ULI109" s="298"/>
      <c r="ULJ109" s="298"/>
      <c r="ULK109" s="298"/>
      <c r="ULL109" s="298"/>
      <c r="ULM109" s="298"/>
      <c r="ULN109" s="298"/>
      <c r="ULO109" s="298"/>
      <c r="ULP109" s="298"/>
      <c r="ULQ109" s="298"/>
      <c r="ULR109" s="298"/>
      <c r="ULS109" s="298"/>
      <c r="ULT109" s="298"/>
      <c r="ULU109" s="298"/>
      <c r="ULV109" s="298"/>
      <c r="ULW109" s="298"/>
      <c r="ULX109" s="298"/>
      <c r="ULY109" s="298"/>
      <c r="ULZ109" s="298"/>
      <c r="UMA109" s="298"/>
      <c r="UMB109" s="298"/>
      <c r="UMC109" s="298"/>
      <c r="UMD109" s="298"/>
      <c r="UME109" s="298"/>
      <c r="UMF109" s="298"/>
      <c r="UMG109" s="298"/>
      <c r="UMH109" s="298"/>
      <c r="UMI109" s="298"/>
      <c r="UMJ109" s="298"/>
      <c r="UMK109" s="298"/>
      <c r="UML109" s="298"/>
      <c r="UMM109" s="298"/>
      <c r="UMN109" s="298"/>
      <c r="UMO109" s="298"/>
      <c r="UMP109" s="298"/>
      <c r="UMQ109" s="298"/>
      <c r="UMR109" s="298"/>
      <c r="UMS109" s="298"/>
      <c r="UMT109" s="298"/>
      <c r="UMU109" s="298"/>
      <c r="UMV109" s="298"/>
      <c r="UMW109" s="298"/>
      <c r="UMX109" s="298"/>
      <c r="UMY109" s="298"/>
      <c r="UMZ109" s="298"/>
      <c r="UNA109" s="298"/>
      <c r="UNB109" s="298"/>
      <c r="UNC109" s="298"/>
      <c r="UND109" s="298"/>
      <c r="UNE109" s="298"/>
      <c r="UNF109" s="298"/>
      <c r="UNG109" s="298"/>
      <c r="UNH109" s="298"/>
      <c r="UNI109" s="298"/>
      <c r="UNJ109" s="298"/>
      <c r="UNK109" s="298"/>
      <c r="UNL109" s="298"/>
      <c r="UNM109" s="298"/>
      <c r="UNN109" s="298"/>
      <c r="UNO109" s="298"/>
      <c r="UNP109" s="298"/>
      <c r="UNQ109" s="298"/>
      <c r="UNR109" s="298"/>
      <c r="UNS109" s="298"/>
      <c r="UNT109" s="298"/>
      <c r="UNU109" s="298"/>
      <c r="UNV109" s="298"/>
      <c r="UNW109" s="298"/>
      <c r="UNX109" s="298"/>
      <c r="UNY109" s="298"/>
      <c r="UNZ109" s="298"/>
      <c r="UOA109" s="298"/>
      <c r="UOB109" s="298"/>
      <c r="UOC109" s="298"/>
      <c r="UOD109" s="298"/>
      <c r="UOE109" s="298"/>
      <c r="UOF109" s="298"/>
      <c r="UOG109" s="298"/>
      <c r="UOH109" s="298"/>
      <c r="UOI109" s="298"/>
      <c r="UOJ109" s="298"/>
      <c r="UOK109" s="298"/>
      <c r="UOL109" s="298"/>
      <c r="UOM109" s="298"/>
      <c r="UON109" s="298"/>
      <c r="UOO109" s="298"/>
      <c r="UOP109" s="298"/>
      <c r="UOQ109" s="298"/>
      <c r="UOR109" s="298"/>
      <c r="UOS109" s="298"/>
      <c r="UOT109" s="298"/>
      <c r="UOU109" s="298"/>
      <c r="UOV109" s="298"/>
      <c r="UOW109" s="298"/>
      <c r="UOX109" s="298"/>
      <c r="UOY109" s="298"/>
      <c r="UOZ109" s="298"/>
      <c r="UPA109" s="298"/>
      <c r="UPB109" s="298"/>
      <c r="UPC109" s="298"/>
      <c r="UPD109" s="298"/>
      <c r="UPE109" s="298"/>
      <c r="UPF109" s="298"/>
      <c r="UPG109" s="298"/>
      <c r="UPH109" s="298"/>
      <c r="UPI109" s="298"/>
      <c r="UPJ109" s="298"/>
      <c r="UPK109" s="298"/>
      <c r="UPL109" s="298"/>
      <c r="UPM109" s="298"/>
      <c r="UPN109" s="298"/>
      <c r="UPO109" s="298"/>
      <c r="UPP109" s="298"/>
      <c r="UPQ109" s="298"/>
      <c r="UPR109" s="298"/>
      <c r="UPS109" s="298"/>
      <c r="UPT109" s="298"/>
      <c r="UPU109" s="298"/>
      <c r="UPV109" s="298"/>
      <c r="UPW109" s="298"/>
      <c r="UPX109" s="298"/>
      <c r="UPY109" s="298"/>
      <c r="UPZ109" s="298"/>
      <c r="UQA109" s="298"/>
      <c r="UQB109" s="298"/>
      <c r="UQC109" s="298"/>
      <c r="UQD109" s="298"/>
      <c r="UQE109" s="298"/>
      <c r="UQF109" s="298"/>
      <c r="UQG109" s="298"/>
      <c r="UQH109" s="298"/>
      <c r="UQI109" s="298"/>
      <c r="UQJ109" s="298"/>
      <c r="UQK109" s="298"/>
      <c r="UQL109" s="298"/>
      <c r="UQM109" s="298"/>
      <c r="UQN109" s="298"/>
      <c r="UQO109" s="298"/>
      <c r="UQP109" s="298"/>
      <c r="UQQ109" s="298"/>
      <c r="UQR109" s="298"/>
      <c r="UQS109" s="298"/>
      <c r="UQT109" s="298"/>
      <c r="UQU109" s="298"/>
      <c r="UQV109" s="298"/>
      <c r="UQW109" s="298"/>
      <c r="UQX109" s="298"/>
      <c r="UQY109" s="298"/>
      <c r="UQZ109" s="298"/>
      <c r="URA109" s="298"/>
      <c r="URB109" s="298"/>
      <c r="URC109" s="298"/>
      <c r="URD109" s="298"/>
      <c r="URE109" s="298"/>
      <c r="URF109" s="298"/>
      <c r="URG109" s="298"/>
      <c r="URH109" s="298"/>
      <c r="URI109" s="298"/>
      <c r="URJ109" s="298"/>
      <c r="URK109" s="298"/>
      <c r="URL109" s="298"/>
      <c r="URM109" s="298"/>
      <c r="URN109" s="298"/>
      <c r="URO109" s="298"/>
      <c r="URP109" s="298"/>
      <c r="URQ109" s="298"/>
      <c r="URR109" s="298"/>
      <c r="URS109" s="298"/>
      <c r="URT109" s="298"/>
      <c r="URU109" s="298"/>
      <c r="URV109" s="298"/>
      <c r="URW109" s="298"/>
      <c r="URX109" s="298"/>
      <c r="URY109" s="298"/>
      <c r="URZ109" s="298"/>
      <c r="USA109" s="298"/>
      <c r="USB109" s="298"/>
      <c r="USC109" s="298"/>
      <c r="USD109" s="298"/>
      <c r="USE109" s="298"/>
      <c r="USF109" s="298"/>
      <c r="USG109" s="298"/>
      <c r="USH109" s="298"/>
      <c r="USI109" s="298"/>
      <c r="USJ109" s="298"/>
      <c r="USK109" s="298"/>
      <c r="USL109" s="298"/>
      <c r="USM109" s="298"/>
      <c r="USN109" s="298"/>
      <c r="USO109" s="298"/>
      <c r="USP109" s="298"/>
      <c r="USQ109" s="298"/>
      <c r="USR109" s="298"/>
      <c r="USS109" s="298"/>
      <c r="UST109" s="298"/>
      <c r="USU109" s="298"/>
      <c r="USV109" s="298"/>
      <c r="USW109" s="298"/>
      <c r="USX109" s="298"/>
      <c r="USY109" s="298"/>
      <c r="USZ109" s="298"/>
      <c r="UTA109" s="298"/>
      <c r="UTB109" s="298"/>
      <c r="UTC109" s="298"/>
      <c r="UTD109" s="298"/>
      <c r="UTE109" s="298"/>
      <c r="UTF109" s="298"/>
      <c r="UTG109" s="298"/>
      <c r="UTH109" s="298"/>
      <c r="UTI109" s="298"/>
      <c r="UTJ109" s="298"/>
      <c r="UTK109" s="298"/>
      <c r="UTL109" s="298"/>
      <c r="UTM109" s="298"/>
      <c r="UTN109" s="298"/>
      <c r="UTO109" s="298"/>
      <c r="UTP109" s="298"/>
      <c r="UTQ109" s="298"/>
      <c r="UTR109" s="298"/>
      <c r="UTS109" s="298"/>
      <c r="UTT109" s="298"/>
      <c r="UTU109" s="298"/>
      <c r="UTV109" s="298"/>
      <c r="UTW109" s="298"/>
      <c r="UTX109" s="298"/>
      <c r="UTY109" s="298"/>
      <c r="UTZ109" s="298"/>
      <c r="UUA109" s="298"/>
      <c r="UUB109" s="298"/>
      <c r="UUC109" s="298"/>
      <c r="UUD109" s="298"/>
      <c r="UUE109" s="298"/>
      <c r="UUF109" s="298"/>
      <c r="UUG109" s="298"/>
      <c r="UUH109" s="298"/>
      <c r="UUI109" s="298"/>
      <c r="UUJ109" s="298"/>
      <c r="UUK109" s="298"/>
      <c r="UUL109" s="298"/>
      <c r="UUM109" s="298"/>
      <c r="UUN109" s="298"/>
      <c r="UUO109" s="298"/>
      <c r="UUP109" s="298"/>
      <c r="UUQ109" s="298"/>
      <c r="UUR109" s="298"/>
      <c r="UUS109" s="298"/>
      <c r="UUT109" s="298"/>
      <c r="UUU109" s="298"/>
      <c r="UUV109" s="298"/>
      <c r="UUW109" s="298"/>
      <c r="UUX109" s="298"/>
      <c r="UUY109" s="298"/>
      <c r="UUZ109" s="298"/>
      <c r="UVA109" s="298"/>
      <c r="UVB109" s="298"/>
      <c r="UVC109" s="298"/>
      <c r="UVD109" s="298"/>
      <c r="UVE109" s="298"/>
      <c r="UVF109" s="298"/>
      <c r="UVG109" s="298"/>
      <c r="UVH109" s="298"/>
      <c r="UVI109" s="298"/>
      <c r="UVJ109" s="298"/>
      <c r="UVK109" s="298"/>
      <c r="UVL109" s="298"/>
      <c r="UVM109" s="298"/>
      <c r="UVN109" s="298"/>
      <c r="UVO109" s="298"/>
      <c r="UVP109" s="298"/>
      <c r="UVQ109" s="298"/>
      <c r="UVR109" s="298"/>
      <c r="UVS109" s="298"/>
      <c r="UVT109" s="298"/>
      <c r="UVU109" s="298"/>
      <c r="UVV109" s="298"/>
      <c r="UVW109" s="298"/>
      <c r="UVX109" s="298"/>
      <c r="UVY109" s="298"/>
      <c r="UVZ109" s="298"/>
      <c r="UWA109" s="298"/>
      <c r="UWB109" s="298"/>
      <c r="UWC109" s="298"/>
      <c r="UWD109" s="298"/>
      <c r="UWE109" s="298"/>
      <c r="UWF109" s="298"/>
      <c r="UWG109" s="298"/>
      <c r="UWH109" s="298"/>
      <c r="UWI109" s="298"/>
      <c r="UWJ109" s="298"/>
      <c r="UWK109" s="298"/>
      <c r="UWL109" s="298"/>
      <c r="UWM109" s="298"/>
      <c r="UWN109" s="298"/>
      <c r="UWO109" s="298"/>
      <c r="UWP109" s="298"/>
      <c r="UWQ109" s="298"/>
      <c r="UWR109" s="298"/>
      <c r="UWS109" s="298"/>
      <c r="UWT109" s="298"/>
      <c r="UWU109" s="298"/>
      <c r="UWV109" s="298"/>
      <c r="UWW109" s="298"/>
      <c r="UWX109" s="298"/>
      <c r="UWY109" s="298"/>
      <c r="UWZ109" s="298"/>
      <c r="UXA109" s="298"/>
      <c r="UXB109" s="298"/>
      <c r="UXC109" s="298"/>
      <c r="UXD109" s="298"/>
      <c r="UXE109" s="298"/>
      <c r="UXF109" s="298"/>
      <c r="UXG109" s="298"/>
      <c r="UXH109" s="298"/>
      <c r="UXI109" s="298"/>
      <c r="UXJ109" s="298"/>
      <c r="UXK109" s="298"/>
      <c r="UXL109" s="298"/>
      <c r="UXM109" s="298"/>
      <c r="UXN109" s="298"/>
      <c r="UXO109" s="298"/>
      <c r="UXP109" s="298"/>
      <c r="UXQ109" s="298"/>
      <c r="UXR109" s="298"/>
      <c r="UXS109" s="298"/>
      <c r="UXT109" s="298"/>
      <c r="UXU109" s="298"/>
      <c r="UXV109" s="298"/>
      <c r="UXW109" s="298"/>
      <c r="UXX109" s="298"/>
      <c r="UXY109" s="298"/>
      <c r="UXZ109" s="298"/>
      <c r="UYA109" s="298"/>
      <c r="UYB109" s="298"/>
      <c r="UYC109" s="298"/>
      <c r="UYD109" s="298"/>
      <c r="UYE109" s="298"/>
      <c r="UYF109" s="298"/>
      <c r="UYG109" s="298"/>
      <c r="UYH109" s="298"/>
      <c r="UYI109" s="298"/>
      <c r="UYJ109" s="298"/>
      <c r="UYK109" s="298"/>
      <c r="UYL109" s="298"/>
      <c r="UYM109" s="298"/>
      <c r="UYN109" s="298"/>
      <c r="UYO109" s="298"/>
      <c r="UYP109" s="298"/>
      <c r="UYQ109" s="298"/>
      <c r="UYR109" s="298"/>
      <c r="UYS109" s="298"/>
      <c r="UYT109" s="298"/>
      <c r="UYU109" s="298"/>
      <c r="UYV109" s="298"/>
      <c r="UYW109" s="298"/>
      <c r="UYX109" s="298"/>
      <c r="UYY109" s="298"/>
      <c r="UYZ109" s="298"/>
      <c r="UZA109" s="298"/>
      <c r="UZB109" s="298"/>
      <c r="UZC109" s="298"/>
      <c r="UZD109" s="298"/>
      <c r="UZE109" s="298"/>
      <c r="UZF109" s="298"/>
      <c r="UZG109" s="298"/>
      <c r="UZH109" s="298"/>
      <c r="UZI109" s="298"/>
      <c r="UZJ109" s="298"/>
      <c r="UZK109" s="298"/>
      <c r="UZL109" s="298"/>
      <c r="UZM109" s="298"/>
      <c r="UZN109" s="298"/>
      <c r="UZO109" s="298"/>
      <c r="UZP109" s="298"/>
      <c r="UZQ109" s="298"/>
      <c r="UZR109" s="298"/>
      <c r="UZS109" s="298"/>
      <c r="UZT109" s="298"/>
      <c r="UZU109" s="298"/>
      <c r="UZV109" s="298"/>
      <c r="UZW109" s="298"/>
      <c r="UZX109" s="298"/>
      <c r="UZY109" s="298"/>
      <c r="UZZ109" s="298"/>
      <c r="VAA109" s="298"/>
      <c r="VAB109" s="298"/>
      <c r="VAC109" s="298"/>
      <c r="VAD109" s="298"/>
      <c r="VAE109" s="298"/>
      <c r="VAF109" s="298"/>
      <c r="VAG109" s="298"/>
      <c r="VAH109" s="298"/>
      <c r="VAI109" s="298"/>
      <c r="VAJ109" s="298"/>
      <c r="VAK109" s="298"/>
      <c r="VAL109" s="298"/>
      <c r="VAM109" s="298"/>
      <c r="VAN109" s="298"/>
      <c r="VAO109" s="298"/>
      <c r="VAP109" s="298"/>
      <c r="VAQ109" s="298"/>
      <c r="VAR109" s="298"/>
      <c r="VAS109" s="298"/>
      <c r="VAT109" s="298"/>
      <c r="VAU109" s="298"/>
      <c r="VAV109" s="298"/>
      <c r="VAW109" s="298"/>
      <c r="VAX109" s="298"/>
      <c r="VAY109" s="298"/>
      <c r="VAZ109" s="298"/>
      <c r="VBA109" s="298"/>
      <c r="VBB109" s="298"/>
      <c r="VBC109" s="298"/>
      <c r="VBD109" s="298"/>
      <c r="VBE109" s="298"/>
      <c r="VBF109" s="298"/>
      <c r="VBG109" s="298"/>
      <c r="VBH109" s="298"/>
      <c r="VBI109" s="298"/>
      <c r="VBJ109" s="298"/>
      <c r="VBK109" s="298"/>
      <c r="VBL109" s="298"/>
      <c r="VBM109" s="298"/>
      <c r="VBN109" s="298"/>
      <c r="VBO109" s="298"/>
      <c r="VBP109" s="298"/>
      <c r="VBQ109" s="298"/>
      <c r="VBR109" s="298"/>
      <c r="VBS109" s="298"/>
      <c r="VBT109" s="298"/>
      <c r="VBU109" s="298"/>
      <c r="VBV109" s="298"/>
      <c r="VBW109" s="298"/>
      <c r="VBX109" s="298"/>
      <c r="VBY109" s="298"/>
      <c r="VBZ109" s="298"/>
      <c r="VCA109" s="298"/>
      <c r="VCB109" s="298"/>
      <c r="VCC109" s="298"/>
      <c r="VCD109" s="298"/>
      <c r="VCE109" s="298"/>
      <c r="VCF109" s="298"/>
      <c r="VCG109" s="298"/>
      <c r="VCH109" s="298"/>
      <c r="VCI109" s="298"/>
      <c r="VCJ109" s="298"/>
      <c r="VCK109" s="298"/>
      <c r="VCL109" s="298"/>
      <c r="VCM109" s="298"/>
      <c r="VCN109" s="298"/>
      <c r="VCO109" s="298"/>
      <c r="VCP109" s="298"/>
      <c r="VCQ109" s="298"/>
      <c r="VCR109" s="298"/>
      <c r="VCS109" s="298"/>
      <c r="VCT109" s="298"/>
      <c r="VCU109" s="298"/>
      <c r="VCV109" s="298"/>
      <c r="VCW109" s="298"/>
      <c r="VCX109" s="298"/>
      <c r="VCY109" s="298"/>
      <c r="VCZ109" s="298"/>
      <c r="VDA109" s="298"/>
      <c r="VDB109" s="298"/>
      <c r="VDC109" s="298"/>
      <c r="VDD109" s="298"/>
      <c r="VDE109" s="298"/>
      <c r="VDF109" s="298"/>
      <c r="VDG109" s="298"/>
      <c r="VDH109" s="298"/>
      <c r="VDI109" s="298"/>
      <c r="VDJ109" s="298"/>
      <c r="VDK109" s="298"/>
      <c r="VDL109" s="298"/>
      <c r="VDM109" s="298"/>
      <c r="VDN109" s="298"/>
      <c r="VDO109" s="298"/>
      <c r="VDP109" s="298"/>
      <c r="VDQ109" s="298"/>
      <c r="VDR109" s="298"/>
      <c r="VDS109" s="298"/>
      <c r="VDT109" s="298"/>
      <c r="VDU109" s="298"/>
      <c r="VDV109" s="298"/>
      <c r="VDW109" s="298"/>
      <c r="VDX109" s="298"/>
      <c r="VDY109" s="298"/>
      <c r="VDZ109" s="298"/>
      <c r="VEA109" s="298"/>
      <c r="VEB109" s="298"/>
      <c r="VEC109" s="298"/>
      <c r="VED109" s="298"/>
      <c r="VEE109" s="298"/>
      <c r="VEF109" s="298"/>
      <c r="VEG109" s="298"/>
      <c r="VEH109" s="298"/>
      <c r="VEI109" s="298"/>
      <c r="VEJ109" s="298"/>
      <c r="VEK109" s="298"/>
      <c r="VEL109" s="298"/>
      <c r="VEM109" s="298"/>
      <c r="VEN109" s="298"/>
      <c r="VEO109" s="298"/>
      <c r="VEP109" s="298"/>
      <c r="VEQ109" s="298"/>
      <c r="VER109" s="298"/>
      <c r="VES109" s="298"/>
      <c r="VET109" s="298"/>
      <c r="VEU109" s="298"/>
      <c r="VEV109" s="298"/>
      <c r="VEW109" s="298"/>
      <c r="VEX109" s="298"/>
      <c r="VEY109" s="298"/>
      <c r="VEZ109" s="298"/>
      <c r="VFA109" s="298"/>
      <c r="VFB109" s="298"/>
      <c r="VFC109" s="298"/>
      <c r="VFD109" s="298"/>
      <c r="VFE109" s="298"/>
      <c r="VFF109" s="298"/>
      <c r="VFG109" s="298"/>
      <c r="VFH109" s="298"/>
      <c r="VFI109" s="298"/>
      <c r="VFJ109" s="298"/>
      <c r="VFK109" s="298"/>
      <c r="VFL109" s="298"/>
      <c r="VFM109" s="298"/>
      <c r="VFN109" s="298"/>
      <c r="VFO109" s="298"/>
      <c r="VFP109" s="298"/>
      <c r="VFQ109" s="298"/>
      <c r="VFR109" s="298"/>
      <c r="VFS109" s="298"/>
      <c r="VFT109" s="298"/>
      <c r="VFU109" s="298"/>
      <c r="VFV109" s="298"/>
      <c r="VFW109" s="298"/>
      <c r="VFX109" s="298"/>
      <c r="VFY109" s="298"/>
      <c r="VFZ109" s="298"/>
      <c r="VGA109" s="298"/>
      <c r="VGB109" s="298"/>
      <c r="VGC109" s="298"/>
      <c r="VGD109" s="298"/>
      <c r="VGE109" s="298"/>
      <c r="VGF109" s="298"/>
      <c r="VGG109" s="298"/>
      <c r="VGH109" s="298"/>
      <c r="VGI109" s="298"/>
      <c r="VGJ109" s="298"/>
      <c r="VGK109" s="298"/>
      <c r="VGL109" s="298"/>
      <c r="VGM109" s="298"/>
      <c r="VGN109" s="298"/>
      <c r="VGO109" s="298"/>
      <c r="VGP109" s="298"/>
      <c r="VGQ109" s="298"/>
      <c r="VGR109" s="298"/>
      <c r="VGS109" s="298"/>
      <c r="VGT109" s="298"/>
      <c r="VGU109" s="298"/>
      <c r="VGV109" s="298"/>
      <c r="VGW109" s="298"/>
      <c r="VGX109" s="298"/>
      <c r="VGY109" s="298"/>
      <c r="VGZ109" s="298"/>
      <c r="VHA109" s="298"/>
      <c r="VHB109" s="298"/>
      <c r="VHC109" s="298"/>
      <c r="VHD109" s="298"/>
      <c r="VHE109" s="298"/>
      <c r="VHF109" s="298"/>
      <c r="VHG109" s="298"/>
      <c r="VHH109" s="298"/>
      <c r="VHI109" s="298"/>
      <c r="VHJ109" s="298"/>
      <c r="VHK109" s="298"/>
      <c r="VHL109" s="298"/>
      <c r="VHM109" s="298"/>
      <c r="VHN109" s="298"/>
      <c r="VHO109" s="298"/>
      <c r="VHP109" s="298"/>
      <c r="VHQ109" s="298"/>
      <c r="VHR109" s="298"/>
      <c r="VHS109" s="298"/>
      <c r="VHT109" s="298"/>
      <c r="VHU109" s="298"/>
      <c r="VHV109" s="298"/>
      <c r="VHW109" s="298"/>
      <c r="VHX109" s="298"/>
      <c r="VHY109" s="298"/>
      <c r="VHZ109" s="298"/>
      <c r="VIA109" s="298"/>
      <c r="VIB109" s="298"/>
      <c r="VIC109" s="298"/>
      <c r="VID109" s="298"/>
      <c r="VIE109" s="298"/>
      <c r="VIF109" s="298"/>
      <c r="VIG109" s="298"/>
      <c r="VIH109" s="298"/>
      <c r="VII109" s="298"/>
      <c r="VIJ109" s="298"/>
      <c r="VIK109" s="298"/>
      <c r="VIL109" s="298"/>
      <c r="VIM109" s="298"/>
      <c r="VIN109" s="298"/>
      <c r="VIO109" s="298"/>
      <c r="VIP109" s="298"/>
      <c r="VIQ109" s="298"/>
      <c r="VIR109" s="298"/>
      <c r="VIS109" s="298"/>
      <c r="VIT109" s="298"/>
      <c r="VIU109" s="298"/>
      <c r="VIV109" s="298"/>
      <c r="VIW109" s="298"/>
      <c r="VIX109" s="298"/>
      <c r="VIY109" s="298"/>
      <c r="VIZ109" s="298"/>
      <c r="VJA109" s="298"/>
      <c r="VJB109" s="298"/>
      <c r="VJC109" s="298"/>
      <c r="VJD109" s="298"/>
      <c r="VJE109" s="298"/>
      <c r="VJF109" s="298"/>
      <c r="VJG109" s="298"/>
      <c r="VJH109" s="298"/>
      <c r="VJI109" s="298"/>
      <c r="VJJ109" s="298"/>
      <c r="VJK109" s="298"/>
      <c r="VJL109" s="298"/>
      <c r="VJM109" s="298"/>
      <c r="VJN109" s="298"/>
      <c r="VJO109" s="298"/>
      <c r="VJP109" s="298"/>
      <c r="VJQ109" s="298"/>
      <c r="VJR109" s="298"/>
      <c r="VJS109" s="298"/>
      <c r="VJT109" s="298"/>
      <c r="VJU109" s="298"/>
      <c r="VJV109" s="298"/>
      <c r="VJW109" s="298"/>
      <c r="VJX109" s="298"/>
      <c r="VJY109" s="298"/>
      <c r="VJZ109" s="298"/>
      <c r="VKA109" s="298"/>
      <c r="VKB109" s="298"/>
      <c r="VKC109" s="298"/>
      <c r="VKD109" s="298"/>
      <c r="VKE109" s="298"/>
      <c r="VKF109" s="298"/>
      <c r="VKG109" s="298"/>
      <c r="VKH109" s="298"/>
      <c r="VKI109" s="298"/>
      <c r="VKJ109" s="298"/>
      <c r="VKK109" s="298"/>
      <c r="VKL109" s="298"/>
      <c r="VKM109" s="298"/>
      <c r="VKN109" s="298"/>
      <c r="VKO109" s="298"/>
      <c r="VKP109" s="298"/>
      <c r="VKQ109" s="298"/>
      <c r="VKR109" s="298"/>
      <c r="VKS109" s="298"/>
      <c r="VKT109" s="298"/>
      <c r="VKU109" s="298"/>
      <c r="VKV109" s="298"/>
      <c r="VKW109" s="298"/>
      <c r="VKX109" s="298"/>
      <c r="VKY109" s="298"/>
      <c r="VKZ109" s="298"/>
      <c r="VLA109" s="298"/>
      <c r="VLB109" s="298"/>
      <c r="VLC109" s="298"/>
      <c r="VLD109" s="298"/>
      <c r="VLE109" s="298"/>
      <c r="VLF109" s="298"/>
      <c r="VLG109" s="298"/>
      <c r="VLH109" s="298"/>
      <c r="VLI109" s="298"/>
      <c r="VLJ109" s="298"/>
      <c r="VLK109" s="298"/>
      <c r="VLL109" s="298"/>
      <c r="VLM109" s="298"/>
      <c r="VLN109" s="298"/>
      <c r="VLO109" s="298"/>
      <c r="VLP109" s="298"/>
      <c r="VLQ109" s="298"/>
      <c r="VLR109" s="298"/>
      <c r="VLS109" s="298"/>
      <c r="VLT109" s="298"/>
      <c r="VLU109" s="298"/>
      <c r="VLV109" s="298"/>
      <c r="VLW109" s="298"/>
      <c r="VLX109" s="298"/>
      <c r="VLY109" s="298"/>
      <c r="VLZ109" s="298"/>
      <c r="VMA109" s="298"/>
      <c r="VMB109" s="298"/>
      <c r="VMC109" s="298"/>
      <c r="VMD109" s="298"/>
      <c r="VME109" s="298"/>
      <c r="VMF109" s="298"/>
      <c r="VMG109" s="298"/>
      <c r="VMH109" s="298"/>
      <c r="VMI109" s="298"/>
      <c r="VMJ109" s="298"/>
      <c r="VMK109" s="298"/>
      <c r="VML109" s="298"/>
      <c r="VMM109" s="298"/>
      <c r="VMN109" s="298"/>
      <c r="VMO109" s="298"/>
      <c r="VMP109" s="298"/>
      <c r="VMQ109" s="298"/>
      <c r="VMR109" s="298"/>
      <c r="VMS109" s="298"/>
      <c r="VMT109" s="298"/>
      <c r="VMU109" s="298"/>
      <c r="VMV109" s="298"/>
      <c r="VMW109" s="298"/>
      <c r="VMX109" s="298"/>
      <c r="VMY109" s="298"/>
      <c r="VMZ109" s="298"/>
      <c r="VNA109" s="298"/>
      <c r="VNB109" s="298"/>
      <c r="VNC109" s="298"/>
      <c r="VND109" s="298"/>
      <c r="VNE109" s="298"/>
      <c r="VNF109" s="298"/>
      <c r="VNG109" s="298"/>
      <c r="VNH109" s="298"/>
      <c r="VNI109" s="298"/>
      <c r="VNJ109" s="298"/>
      <c r="VNK109" s="298"/>
      <c r="VNL109" s="298"/>
      <c r="VNM109" s="298"/>
      <c r="VNN109" s="298"/>
      <c r="VNO109" s="298"/>
      <c r="VNP109" s="298"/>
      <c r="VNQ109" s="298"/>
      <c r="VNR109" s="298"/>
      <c r="VNS109" s="298"/>
      <c r="VNT109" s="298"/>
      <c r="VNU109" s="298"/>
      <c r="VNV109" s="298"/>
      <c r="VNW109" s="298"/>
      <c r="VNX109" s="298"/>
      <c r="VNY109" s="298"/>
      <c r="VNZ109" s="298"/>
      <c r="VOA109" s="298"/>
      <c r="VOB109" s="298"/>
      <c r="VOC109" s="298"/>
      <c r="VOD109" s="298"/>
      <c r="VOE109" s="298"/>
      <c r="VOF109" s="298"/>
      <c r="VOG109" s="298"/>
      <c r="VOH109" s="298"/>
      <c r="VOI109" s="298"/>
      <c r="VOJ109" s="298"/>
      <c r="VOK109" s="298"/>
      <c r="VOL109" s="298"/>
      <c r="VOM109" s="298"/>
      <c r="VON109" s="298"/>
      <c r="VOO109" s="298"/>
      <c r="VOP109" s="298"/>
      <c r="VOQ109" s="298"/>
      <c r="VOR109" s="298"/>
      <c r="VOS109" s="298"/>
      <c r="VOT109" s="298"/>
      <c r="VOU109" s="298"/>
      <c r="VOV109" s="298"/>
      <c r="VOW109" s="298"/>
      <c r="VOX109" s="298"/>
      <c r="VOY109" s="298"/>
      <c r="VOZ109" s="298"/>
      <c r="VPA109" s="298"/>
      <c r="VPB109" s="298"/>
      <c r="VPC109" s="298"/>
      <c r="VPD109" s="298"/>
      <c r="VPE109" s="298"/>
      <c r="VPF109" s="298"/>
      <c r="VPG109" s="298"/>
      <c r="VPH109" s="298"/>
      <c r="VPI109" s="298"/>
      <c r="VPJ109" s="298"/>
      <c r="VPK109" s="298"/>
      <c r="VPL109" s="298"/>
      <c r="VPM109" s="298"/>
      <c r="VPN109" s="298"/>
      <c r="VPO109" s="298"/>
      <c r="VPP109" s="298"/>
      <c r="VPQ109" s="298"/>
      <c r="VPR109" s="298"/>
      <c r="VPS109" s="298"/>
      <c r="VPT109" s="298"/>
      <c r="VPU109" s="298"/>
      <c r="VPV109" s="298"/>
      <c r="VPW109" s="298"/>
      <c r="VPX109" s="298"/>
      <c r="VPY109" s="298"/>
      <c r="VPZ109" s="298"/>
      <c r="VQA109" s="298"/>
      <c r="VQB109" s="298"/>
      <c r="VQC109" s="298"/>
      <c r="VQD109" s="298"/>
      <c r="VQE109" s="298"/>
      <c r="VQF109" s="298"/>
      <c r="VQG109" s="298"/>
      <c r="VQH109" s="298"/>
      <c r="VQI109" s="298"/>
      <c r="VQJ109" s="298"/>
      <c r="VQK109" s="298"/>
      <c r="VQL109" s="298"/>
      <c r="VQM109" s="298"/>
      <c r="VQN109" s="298"/>
      <c r="VQO109" s="298"/>
      <c r="VQP109" s="298"/>
      <c r="VQQ109" s="298"/>
      <c r="VQR109" s="298"/>
      <c r="VQS109" s="298"/>
      <c r="VQT109" s="298"/>
      <c r="VQU109" s="298"/>
      <c r="VQV109" s="298"/>
      <c r="VQW109" s="298"/>
      <c r="VQX109" s="298"/>
      <c r="VQY109" s="298"/>
      <c r="VQZ109" s="298"/>
      <c r="VRA109" s="298"/>
      <c r="VRB109" s="298"/>
      <c r="VRC109" s="298"/>
      <c r="VRD109" s="298"/>
      <c r="VRE109" s="298"/>
      <c r="VRF109" s="298"/>
      <c r="VRG109" s="298"/>
      <c r="VRH109" s="298"/>
      <c r="VRI109" s="298"/>
      <c r="VRJ109" s="298"/>
      <c r="VRK109" s="298"/>
      <c r="VRL109" s="298"/>
      <c r="VRM109" s="298"/>
      <c r="VRN109" s="298"/>
      <c r="VRO109" s="298"/>
      <c r="VRP109" s="298"/>
      <c r="VRQ109" s="298"/>
      <c r="VRR109" s="298"/>
      <c r="VRS109" s="298"/>
      <c r="VRT109" s="298"/>
      <c r="VRU109" s="298"/>
      <c r="VRV109" s="298"/>
      <c r="VRW109" s="298"/>
      <c r="VRX109" s="298"/>
      <c r="VRY109" s="298"/>
      <c r="VRZ109" s="298"/>
      <c r="VSA109" s="298"/>
      <c r="VSB109" s="298"/>
      <c r="VSC109" s="298"/>
      <c r="VSD109" s="298"/>
      <c r="VSE109" s="298"/>
      <c r="VSF109" s="298"/>
      <c r="VSG109" s="298"/>
      <c r="VSH109" s="298"/>
      <c r="VSI109" s="298"/>
      <c r="VSJ109" s="298"/>
      <c r="VSK109" s="298"/>
      <c r="VSL109" s="298"/>
      <c r="VSM109" s="298"/>
      <c r="VSN109" s="298"/>
      <c r="VSO109" s="298"/>
      <c r="VSP109" s="298"/>
      <c r="VSQ109" s="298"/>
      <c r="VSR109" s="298"/>
      <c r="VSS109" s="298"/>
      <c r="VST109" s="298"/>
      <c r="VSU109" s="298"/>
      <c r="VSV109" s="298"/>
      <c r="VSW109" s="298"/>
      <c r="VSX109" s="298"/>
      <c r="VSY109" s="298"/>
      <c r="VSZ109" s="298"/>
      <c r="VTA109" s="298"/>
      <c r="VTB109" s="298"/>
      <c r="VTC109" s="298"/>
      <c r="VTD109" s="298"/>
      <c r="VTE109" s="298"/>
      <c r="VTF109" s="298"/>
      <c r="VTG109" s="298"/>
      <c r="VTH109" s="298"/>
      <c r="VTI109" s="298"/>
      <c r="VTJ109" s="298"/>
      <c r="VTK109" s="298"/>
      <c r="VTL109" s="298"/>
      <c r="VTM109" s="298"/>
      <c r="VTN109" s="298"/>
      <c r="VTO109" s="298"/>
      <c r="VTP109" s="298"/>
      <c r="VTQ109" s="298"/>
      <c r="VTR109" s="298"/>
      <c r="VTS109" s="298"/>
      <c r="VTT109" s="298"/>
      <c r="VTU109" s="298"/>
      <c r="VTV109" s="298"/>
      <c r="VTW109" s="298"/>
      <c r="VTX109" s="298"/>
      <c r="VTY109" s="298"/>
      <c r="VTZ109" s="298"/>
      <c r="VUA109" s="298"/>
      <c r="VUB109" s="298"/>
      <c r="VUC109" s="298"/>
      <c r="VUD109" s="298"/>
      <c r="VUE109" s="298"/>
      <c r="VUF109" s="298"/>
      <c r="VUG109" s="298"/>
      <c r="VUH109" s="298"/>
      <c r="VUI109" s="298"/>
      <c r="VUJ109" s="298"/>
      <c r="VUK109" s="298"/>
      <c r="VUL109" s="298"/>
      <c r="VUM109" s="298"/>
      <c r="VUN109" s="298"/>
      <c r="VUO109" s="298"/>
      <c r="VUP109" s="298"/>
      <c r="VUQ109" s="298"/>
      <c r="VUR109" s="298"/>
      <c r="VUS109" s="298"/>
      <c r="VUT109" s="298"/>
      <c r="VUU109" s="298"/>
      <c r="VUV109" s="298"/>
      <c r="VUW109" s="298"/>
      <c r="VUX109" s="298"/>
      <c r="VUY109" s="298"/>
      <c r="VUZ109" s="298"/>
      <c r="VVA109" s="298"/>
      <c r="VVB109" s="298"/>
      <c r="VVC109" s="298"/>
      <c r="VVD109" s="298"/>
      <c r="VVE109" s="298"/>
      <c r="VVF109" s="298"/>
      <c r="VVG109" s="298"/>
      <c r="VVH109" s="298"/>
      <c r="VVI109" s="298"/>
      <c r="VVJ109" s="298"/>
      <c r="VVK109" s="298"/>
      <c r="VVL109" s="298"/>
      <c r="VVM109" s="298"/>
      <c r="VVN109" s="298"/>
      <c r="VVO109" s="298"/>
      <c r="VVP109" s="298"/>
      <c r="VVQ109" s="298"/>
      <c r="VVR109" s="298"/>
      <c r="VVS109" s="298"/>
      <c r="VVT109" s="298"/>
      <c r="VVU109" s="298"/>
      <c r="VVV109" s="298"/>
      <c r="VVW109" s="298"/>
      <c r="VVX109" s="298"/>
      <c r="VVY109" s="298"/>
      <c r="VVZ109" s="298"/>
      <c r="VWA109" s="298"/>
      <c r="VWB109" s="298"/>
      <c r="VWC109" s="298"/>
      <c r="VWD109" s="298"/>
      <c r="VWE109" s="298"/>
      <c r="VWF109" s="298"/>
      <c r="VWG109" s="298"/>
      <c r="VWH109" s="298"/>
      <c r="VWI109" s="298"/>
      <c r="VWJ109" s="298"/>
      <c r="VWK109" s="298"/>
      <c r="VWL109" s="298"/>
      <c r="VWM109" s="298"/>
      <c r="VWN109" s="298"/>
      <c r="VWO109" s="298"/>
      <c r="VWP109" s="298"/>
      <c r="VWQ109" s="298"/>
      <c r="VWR109" s="298"/>
      <c r="VWS109" s="298"/>
      <c r="VWT109" s="298"/>
      <c r="VWU109" s="298"/>
      <c r="VWV109" s="298"/>
      <c r="VWW109" s="298"/>
      <c r="VWX109" s="298"/>
      <c r="VWY109" s="298"/>
      <c r="VWZ109" s="298"/>
      <c r="VXA109" s="298"/>
      <c r="VXB109" s="298"/>
      <c r="VXC109" s="298"/>
      <c r="VXD109" s="298"/>
      <c r="VXE109" s="298"/>
      <c r="VXF109" s="298"/>
      <c r="VXG109" s="298"/>
      <c r="VXH109" s="298"/>
      <c r="VXI109" s="298"/>
      <c r="VXJ109" s="298"/>
      <c r="VXK109" s="298"/>
      <c r="VXL109" s="298"/>
      <c r="VXM109" s="298"/>
      <c r="VXN109" s="298"/>
      <c r="VXO109" s="298"/>
      <c r="VXP109" s="298"/>
      <c r="VXQ109" s="298"/>
      <c r="VXR109" s="298"/>
      <c r="VXS109" s="298"/>
      <c r="VXT109" s="298"/>
      <c r="VXU109" s="298"/>
      <c r="VXV109" s="298"/>
      <c r="VXW109" s="298"/>
      <c r="VXX109" s="298"/>
      <c r="VXY109" s="298"/>
      <c r="VXZ109" s="298"/>
      <c r="VYA109" s="298"/>
      <c r="VYB109" s="298"/>
      <c r="VYC109" s="298"/>
      <c r="VYD109" s="298"/>
      <c r="VYE109" s="298"/>
      <c r="VYF109" s="298"/>
      <c r="VYG109" s="298"/>
      <c r="VYH109" s="298"/>
      <c r="VYI109" s="298"/>
      <c r="VYJ109" s="298"/>
      <c r="VYK109" s="298"/>
      <c r="VYL109" s="298"/>
      <c r="VYM109" s="298"/>
      <c r="VYN109" s="298"/>
      <c r="VYO109" s="298"/>
      <c r="VYP109" s="298"/>
      <c r="VYQ109" s="298"/>
      <c r="VYR109" s="298"/>
      <c r="VYS109" s="298"/>
      <c r="VYT109" s="298"/>
      <c r="VYU109" s="298"/>
      <c r="VYV109" s="298"/>
      <c r="VYW109" s="298"/>
      <c r="VYX109" s="298"/>
      <c r="VYY109" s="298"/>
      <c r="VYZ109" s="298"/>
      <c r="VZA109" s="298"/>
      <c r="VZB109" s="298"/>
      <c r="VZC109" s="298"/>
      <c r="VZD109" s="298"/>
      <c r="VZE109" s="298"/>
      <c r="VZF109" s="298"/>
      <c r="VZG109" s="298"/>
      <c r="VZH109" s="298"/>
      <c r="VZI109" s="298"/>
      <c r="VZJ109" s="298"/>
      <c r="VZK109" s="298"/>
      <c r="VZL109" s="298"/>
      <c r="VZM109" s="298"/>
      <c r="VZN109" s="298"/>
      <c r="VZO109" s="298"/>
      <c r="VZP109" s="298"/>
      <c r="VZQ109" s="298"/>
      <c r="VZR109" s="298"/>
      <c r="VZS109" s="298"/>
      <c r="VZT109" s="298"/>
      <c r="VZU109" s="298"/>
      <c r="VZV109" s="298"/>
      <c r="VZW109" s="298"/>
      <c r="VZX109" s="298"/>
      <c r="VZY109" s="298"/>
      <c r="VZZ109" s="298"/>
      <c r="WAA109" s="298"/>
      <c r="WAB109" s="298"/>
      <c r="WAC109" s="298"/>
      <c r="WAD109" s="298"/>
      <c r="WAE109" s="298"/>
      <c r="WAF109" s="298"/>
      <c r="WAG109" s="298"/>
      <c r="WAH109" s="298"/>
      <c r="WAI109" s="298"/>
      <c r="WAJ109" s="298"/>
      <c r="WAK109" s="298"/>
      <c r="WAL109" s="298"/>
      <c r="WAM109" s="298"/>
      <c r="WAN109" s="298"/>
      <c r="WAO109" s="298"/>
      <c r="WAP109" s="298"/>
      <c r="WAQ109" s="298"/>
      <c r="WAR109" s="298"/>
      <c r="WAS109" s="298"/>
      <c r="WAT109" s="298"/>
      <c r="WAU109" s="298"/>
      <c r="WAV109" s="298"/>
      <c r="WAW109" s="298"/>
      <c r="WAX109" s="298"/>
      <c r="WAY109" s="298"/>
      <c r="WAZ109" s="298"/>
      <c r="WBA109" s="298"/>
      <c r="WBB109" s="298"/>
      <c r="WBC109" s="298"/>
      <c r="WBD109" s="298"/>
      <c r="WBE109" s="298"/>
      <c r="WBF109" s="298"/>
      <c r="WBG109" s="298"/>
      <c r="WBH109" s="298"/>
      <c r="WBI109" s="298"/>
      <c r="WBJ109" s="298"/>
      <c r="WBK109" s="298"/>
      <c r="WBL109" s="298"/>
      <c r="WBM109" s="298"/>
      <c r="WBN109" s="298"/>
      <c r="WBO109" s="298"/>
      <c r="WBP109" s="298"/>
      <c r="WBQ109" s="298"/>
      <c r="WBR109" s="298"/>
      <c r="WBS109" s="298"/>
      <c r="WBT109" s="298"/>
      <c r="WBU109" s="298"/>
      <c r="WBV109" s="298"/>
      <c r="WBW109" s="298"/>
      <c r="WBX109" s="298"/>
      <c r="WBY109" s="298"/>
      <c r="WBZ109" s="298"/>
      <c r="WCA109" s="298"/>
      <c r="WCB109" s="298"/>
      <c r="WCC109" s="298"/>
      <c r="WCD109" s="298"/>
      <c r="WCE109" s="298"/>
      <c r="WCF109" s="298"/>
      <c r="WCG109" s="298"/>
      <c r="WCH109" s="298"/>
      <c r="WCI109" s="298"/>
      <c r="WCJ109" s="298"/>
      <c r="WCK109" s="298"/>
      <c r="WCL109" s="298"/>
      <c r="WCM109" s="298"/>
      <c r="WCN109" s="298"/>
      <c r="WCO109" s="298"/>
      <c r="WCP109" s="298"/>
      <c r="WCQ109" s="298"/>
      <c r="WCR109" s="298"/>
      <c r="WCS109" s="298"/>
      <c r="WCT109" s="298"/>
      <c r="WCU109" s="298"/>
      <c r="WCV109" s="298"/>
      <c r="WCW109" s="298"/>
      <c r="WCX109" s="298"/>
      <c r="WCY109" s="298"/>
      <c r="WCZ109" s="298"/>
      <c r="WDA109" s="298"/>
      <c r="WDB109" s="298"/>
      <c r="WDC109" s="298"/>
      <c r="WDD109" s="298"/>
      <c r="WDE109" s="298"/>
      <c r="WDF109" s="298"/>
      <c r="WDG109" s="298"/>
      <c r="WDH109" s="298"/>
      <c r="WDI109" s="298"/>
      <c r="WDJ109" s="298"/>
      <c r="WDK109" s="298"/>
      <c r="WDL109" s="298"/>
      <c r="WDM109" s="298"/>
      <c r="WDN109" s="298"/>
      <c r="WDO109" s="298"/>
      <c r="WDP109" s="298"/>
      <c r="WDQ109" s="298"/>
      <c r="WDR109" s="298"/>
      <c r="WDS109" s="298"/>
      <c r="WDT109" s="298"/>
      <c r="WDU109" s="298"/>
      <c r="WDV109" s="298"/>
      <c r="WDW109" s="298"/>
      <c r="WDX109" s="298"/>
      <c r="WDY109" s="298"/>
      <c r="WDZ109" s="298"/>
      <c r="WEA109" s="298"/>
      <c r="WEB109" s="298"/>
      <c r="WEC109" s="298"/>
      <c r="WED109" s="298"/>
      <c r="WEE109" s="298"/>
      <c r="WEF109" s="298"/>
      <c r="WEG109" s="298"/>
      <c r="WEH109" s="298"/>
      <c r="WEI109" s="298"/>
      <c r="WEJ109" s="298"/>
      <c r="WEK109" s="298"/>
      <c r="WEL109" s="298"/>
      <c r="WEM109" s="298"/>
      <c r="WEN109" s="298"/>
      <c r="WEO109" s="298"/>
      <c r="WEP109" s="298"/>
      <c r="WEQ109" s="298"/>
      <c r="WER109" s="298"/>
      <c r="WES109" s="298"/>
      <c r="WET109" s="298"/>
      <c r="WEU109" s="298"/>
      <c r="WEV109" s="298"/>
      <c r="WEW109" s="298"/>
      <c r="WEX109" s="298"/>
      <c r="WEY109" s="298"/>
      <c r="WEZ109" s="298"/>
      <c r="WFA109" s="298"/>
      <c r="WFB109" s="298"/>
      <c r="WFC109" s="298"/>
      <c r="WFD109" s="298"/>
      <c r="WFE109" s="298"/>
      <c r="WFF109" s="298"/>
      <c r="WFG109" s="298"/>
      <c r="WFH109" s="298"/>
      <c r="WFI109" s="298"/>
      <c r="WFJ109" s="298"/>
      <c r="WFK109" s="298"/>
      <c r="WFL109" s="298"/>
      <c r="WFM109" s="298"/>
      <c r="WFN109" s="298"/>
      <c r="WFO109" s="298"/>
      <c r="WFP109" s="298"/>
      <c r="WFQ109" s="298"/>
      <c r="WFR109" s="298"/>
      <c r="WFS109" s="298"/>
      <c r="WFT109" s="298"/>
      <c r="WFU109" s="298"/>
      <c r="WFV109" s="298"/>
      <c r="WFW109" s="298"/>
      <c r="WFX109" s="298"/>
      <c r="WFY109" s="298"/>
      <c r="WFZ109" s="298"/>
      <c r="WGA109" s="298"/>
      <c r="WGB109" s="298"/>
      <c r="WGC109" s="298"/>
      <c r="WGD109" s="298"/>
      <c r="WGE109" s="298"/>
      <c r="WGF109" s="298"/>
      <c r="WGG109" s="298"/>
      <c r="WGH109" s="298"/>
      <c r="WGI109" s="298"/>
      <c r="WGJ109" s="298"/>
      <c r="WGK109" s="298"/>
      <c r="WGL109" s="298"/>
      <c r="WGM109" s="298"/>
      <c r="WGN109" s="298"/>
      <c r="WGO109" s="298"/>
      <c r="WGP109" s="298"/>
      <c r="WGQ109" s="298"/>
      <c r="WGR109" s="298"/>
      <c r="WGS109" s="298"/>
      <c r="WGT109" s="298"/>
      <c r="WGU109" s="298"/>
      <c r="WGV109" s="298"/>
      <c r="WGW109" s="298"/>
      <c r="WGX109" s="298"/>
      <c r="WGY109" s="298"/>
      <c r="WGZ109" s="298"/>
      <c r="WHA109" s="298"/>
      <c r="WHB109" s="298"/>
      <c r="WHC109" s="298"/>
      <c r="WHD109" s="298"/>
      <c r="WHE109" s="298"/>
      <c r="WHF109" s="298"/>
      <c r="WHG109" s="298"/>
      <c r="WHH109" s="298"/>
      <c r="WHI109" s="298"/>
      <c r="WHJ109" s="298"/>
      <c r="WHK109" s="298"/>
      <c r="WHL109" s="298"/>
      <c r="WHM109" s="298"/>
      <c r="WHN109" s="298"/>
      <c r="WHO109" s="298"/>
      <c r="WHP109" s="298"/>
      <c r="WHQ109" s="298"/>
      <c r="WHR109" s="298"/>
      <c r="WHS109" s="298"/>
      <c r="WHT109" s="298"/>
      <c r="WHU109" s="298"/>
      <c r="WHV109" s="298"/>
      <c r="WHW109" s="298"/>
      <c r="WHX109" s="298"/>
      <c r="WHY109" s="298"/>
      <c r="WHZ109" s="298"/>
      <c r="WIA109" s="298"/>
      <c r="WIB109" s="298"/>
      <c r="WIC109" s="298"/>
      <c r="WID109" s="298"/>
      <c r="WIE109" s="298"/>
      <c r="WIF109" s="298"/>
      <c r="WIG109" s="298"/>
      <c r="WIH109" s="298"/>
      <c r="WII109" s="298"/>
      <c r="WIJ109" s="298"/>
      <c r="WIK109" s="298"/>
      <c r="WIL109" s="298"/>
      <c r="WIM109" s="298"/>
      <c r="WIN109" s="298"/>
      <c r="WIO109" s="298"/>
      <c r="WIP109" s="298"/>
      <c r="WIQ109" s="298"/>
      <c r="WIR109" s="298"/>
      <c r="WIS109" s="298"/>
      <c r="WIT109" s="298"/>
      <c r="WIU109" s="298"/>
      <c r="WIV109" s="298"/>
      <c r="WIW109" s="298"/>
      <c r="WIX109" s="298"/>
      <c r="WIY109" s="298"/>
      <c r="WIZ109" s="298"/>
      <c r="WJA109" s="298"/>
      <c r="WJB109" s="298"/>
      <c r="WJC109" s="298"/>
      <c r="WJD109" s="298"/>
      <c r="WJE109" s="298"/>
      <c r="WJF109" s="298"/>
      <c r="WJG109" s="298"/>
      <c r="WJH109" s="298"/>
      <c r="WJI109" s="298"/>
      <c r="WJJ109" s="298"/>
      <c r="WJK109" s="298"/>
      <c r="WJL109" s="298"/>
      <c r="WJM109" s="298"/>
      <c r="WJN109" s="298"/>
      <c r="WJO109" s="298"/>
      <c r="WJP109" s="298"/>
      <c r="WJQ109" s="298"/>
      <c r="WJR109" s="298"/>
      <c r="WJS109" s="298"/>
      <c r="WJT109" s="298"/>
      <c r="WJU109" s="298"/>
      <c r="WJV109" s="298"/>
      <c r="WJW109" s="298"/>
      <c r="WJX109" s="298"/>
      <c r="WJY109" s="298"/>
      <c r="WJZ109" s="298"/>
      <c r="WKA109" s="298"/>
      <c r="WKB109" s="298"/>
      <c r="WKC109" s="298"/>
      <c r="WKD109" s="298"/>
      <c r="WKE109" s="298"/>
      <c r="WKF109" s="298"/>
      <c r="WKG109" s="298"/>
      <c r="WKH109" s="298"/>
      <c r="WKI109" s="298"/>
      <c r="WKJ109" s="298"/>
      <c r="WKK109" s="298"/>
      <c r="WKL109" s="298"/>
      <c r="WKM109" s="298"/>
      <c r="WKN109" s="298"/>
      <c r="WKO109" s="298"/>
      <c r="WKP109" s="298"/>
      <c r="WKQ109" s="298"/>
      <c r="WKR109" s="298"/>
      <c r="WKS109" s="298"/>
      <c r="WKT109" s="298"/>
      <c r="WKU109" s="298"/>
      <c r="WKV109" s="298"/>
      <c r="WKW109" s="298"/>
      <c r="WKX109" s="298"/>
      <c r="WKY109" s="298"/>
      <c r="WKZ109" s="298"/>
      <c r="WLA109" s="298"/>
      <c r="WLB109" s="298"/>
      <c r="WLC109" s="298"/>
      <c r="WLD109" s="298"/>
      <c r="WLE109" s="298"/>
      <c r="WLF109" s="298"/>
      <c r="WLG109" s="298"/>
      <c r="WLH109" s="298"/>
      <c r="WLI109" s="298"/>
      <c r="WLJ109" s="298"/>
      <c r="WLK109" s="298"/>
      <c r="WLL109" s="298"/>
      <c r="WLM109" s="298"/>
      <c r="WLN109" s="298"/>
      <c r="WLO109" s="298"/>
      <c r="WLP109" s="298"/>
      <c r="WLQ109" s="298"/>
      <c r="WLR109" s="298"/>
      <c r="WLS109" s="298"/>
      <c r="WLT109" s="298"/>
      <c r="WLU109" s="298"/>
      <c r="WLV109" s="298"/>
      <c r="WLW109" s="298"/>
      <c r="WLX109" s="298"/>
      <c r="WLY109" s="298"/>
      <c r="WLZ109" s="298"/>
      <c r="WMA109" s="298"/>
      <c r="WMB109" s="298"/>
      <c r="WMC109" s="298"/>
      <c r="WMD109" s="298"/>
      <c r="WME109" s="298"/>
      <c r="WMF109" s="298"/>
      <c r="WMG109" s="298"/>
      <c r="WMH109" s="298"/>
      <c r="WMI109" s="298"/>
      <c r="WMJ109" s="298"/>
      <c r="WMK109" s="298"/>
      <c r="WML109" s="298"/>
      <c r="WMM109" s="298"/>
      <c r="WMN109" s="298"/>
      <c r="WMO109" s="298"/>
      <c r="WMP109" s="298"/>
      <c r="WMQ109" s="298"/>
      <c r="WMR109" s="298"/>
      <c r="WMS109" s="298"/>
      <c r="WMT109" s="298"/>
      <c r="WMU109" s="298"/>
      <c r="WMV109" s="298"/>
      <c r="WMW109" s="298"/>
      <c r="WMX109" s="298"/>
      <c r="WMY109" s="298"/>
      <c r="WMZ109" s="298"/>
      <c r="WNA109" s="298"/>
      <c r="WNB109" s="298"/>
      <c r="WNC109" s="298"/>
      <c r="WND109" s="298"/>
      <c r="WNE109" s="298"/>
      <c r="WNF109" s="298"/>
      <c r="WNG109" s="298"/>
      <c r="WNH109" s="298"/>
      <c r="WNI109" s="298"/>
      <c r="WNJ109" s="298"/>
      <c r="WNK109" s="298"/>
      <c r="WNL109" s="298"/>
      <c r="WNM109" s="298"/>
      <c r="WNN109" s="298"/>
      <c r="WNO109" s="298"/>
      <c r="WNP109" s="298"/>
      <c r="WNQ109" s="298"/>
      <c r="WNR109" s="298"/>
      <c r="WNS109" s="298"/>
      <c r="WNT109" s="298"/>
      <c r="WNU109" s="298"/>
      <c r="WNV109" s="298"/>
      <c r="WNW109" s="298"/>
      <c r="WNX109" s="298"/>
      <c r="WNY109" s="298"/>
      <c r="WNZ109" s="298"/>
      <c r="WOA109" s="298"/>
      <c r="WOB109" s="298"/>
      <c r="WOC109" s="298"/>
      <c r="WOD109" s="298"/>
      <c r="WOE109" s="298"/>
      <c r="WOF109" s="298"/>
      <c r="WOG109" s="298"/>
      <c r="WOH109" s="298"/>
      <c r="WOI109" s="298"/>
      <c r="WOJ109" s="298"/>
      <c r="WOK109" s="298"/>
      <c r="WOL109" s="298"/>
      <c r="WOM109" s="298"/>
      <c r="WON109" s="298"/>
      <c r="WOO109" s="298"/>
      <c r="WOP109" s="298"/>
      <c r="WOQ109" s="298"/>
      <c r="WOR109" s="298"/>
      <c r="WOS109" s="298"/>
      <c r="WOT109" s="298"/>
      <c r="WOU109" s="298"/>
      <c r="WOV109" s="298"/>
      <c r="WOW109" s="298"/>
      <c r="WOX109" s="298"/>
      <c r="WOY109" s="298"/>
      <c r="WOZ109" s="298"/>
      <c r="WPA109" s="298"/>
      <c r="WPB109" s="298"/>
      <c r="WPC109" s="298"/>
      <c r="WPD109" s="298"/>
      <c r="WPE109" s="298"/>
      <c r="WPF109" s="298"/>
      <c r="WPG109" s="298"/>
      <c r="WPH109" s="298"/>
      <c r="WPI109" s="298"/>
      <c r="WPJ109" s="298"/>
      <c r="WPK109" s="298"/>
      <c r="WPL109" s="298"/>
      <c r="WPM109" s="298"/>
      <c r="WPN109" s="298"/>
      <c r="WPO109" s="298"/>
      <c r="WPP109" s="298"/>
      <c r="WPQ109" s="298"/>
      <c r="WPR109" s="298"/>
      <c r="WPS109" s="298"/>
      <c r="WPT109" s="298"/>
      <c r="WPU109" s="298"/>
      <c r="WPV109" s="298"/>
      <c r="WPW109" s="298"/>
      <c r="WPX109" s="298"/>
      <c r="WPY109" s="298"/>
      <c r="WPZ109" s="298"/>
      <c r="WQA109" s="298"/>
      <c r="WQB109" s="298"/>
      <c r="WQC109" s="298"/>
      <c r="WQD109" s="298"/>
      <c r="WQE109" s="298"/>
      <c r="WQF109" s="298"/>
      <c r="WQG109" s="298"/>
      <c r="WQH109" s="298"/>
      <c r="WQI109" s="298"/>
      <c r="WQJ109" s="298"/>
      <c r="WQK109" s="298"/>
      <c r="WQL109" s="298"/>
      <c r="WQM109" s="298"/>
      <c r="WQN109" s="298"/>
      <c r="WQO109" s="298"/>
      <c r="WQP109" s="298"/>
      <c r="WQQ109" s="298"/>
      <c r="WQR109" s="298"/>
      <c r="WQS109" s="298"/>
      <c r="WQT109" s="298"/>
      <c r="WQU109" s="298"/>
      <c r="WQV109" s="298"/>
      <c r="WQW109" s="298"/>
      <c r="WQX109" s="298"/>
      <c r="WQY109" s="298"/>
      <c r="WQZ109" s="298"/>
      <c r="WRA109" s="298"/>
      <c r="WRB109" s="298"/>
      <c r="WRC109" s="298"/>
      <c r="WRD109" s="298"/>
      <c r="WRE109" s="298"/>
      <c r="WRF109" s="298"/>
      <c r="WRG109" s="298"/>
      <c r="WRH109" s="298"/>
      <c r="WRI109" s="298"/>
      <c r="WRJ109" s="298"/>
      <c r="WRK109" s="298"/>
      <c r="WRL109" s="298"/>
      <c r="WRM109" s="298"/>
      <c r="WRN109" s="298"/>
      <c r="WRO109" s="298"/>
      <c r="WRP109" s="298"/>
      <c r="WRQ109" s="298"/>
      <c r="WRR109" s="298"/>
      <c r="WRS109" s="298"/>
      <c r="WRT109" s="298"/>
      <c r="WRU109" s="298"/>
      <c r="WRV109" s="298"/>
      <c r="WRW109" s="298"/>
      <c r="WRX109" s="298"/>
      <c r="WRY109" s="298"/>
      <c r="WRZ109" s="298"/>
      <c r="WSA109" s="298"/>
      <c r="WSB109" s="298"/>
      <c r="WSC109" s="298"/>
      <c r="WSD109" s="298"/>
      <c r="WSE109" s="298"/>
      <c r="WSF109" s="298"/>
      <c r="WSG109" s="298"/>
      <c r="WSH109" s="298"/>
      <c r="WSI109" s="298"/>
      <c r="WSJ109" s="298"/>
      <c r="WSK109" s="298"/>
      <c r="WSL109" s="298"/>
      <c r="WSM109" s="298"/>
      <c r="WSN109" s="298"/>
      <c r="WSO109" s="298"/>
      <c r="WSP109" s="298"/>
      <c r="WSQ109" s="298"/>
      <c r="WSR109" s="298"/>
      <c r="WSS109" s="298"/>
      <c r="WST109" s="298"/>
      <c r="WSU109" s="298"/>
      <c r="WSV109" s="298"/>
      <c r="WSW109" s="298"/>
      <c r="WSX109" s="298"/>
      <c r="WSY109" s="298"/>
      <c r="WSZ109" s="298"/>
      <c r="WTA109" s="298"/>
      <c r="WTB109" s="298"/>
      <c r="WTC109" s="298"/>
      <c r="WTD109" s="298"/>
      <c r="WTE109" s="298"/>
      <c r="WTF109" s="298"/>
      <c r="WTG109" s="298"/>
      <c r="WTH109" s="298"/>
      <c r="WTI109" s="298"/>
      <c r="WTJ109" s="298"/>
      <c r="WTK109" s="298"/>
      <c r="WTL109" s="298"/>
      <c r="WTM109" s="298"/>
      <c r="WTN109" s="298"/>
      <c r="WTO109" s="298"/>
      <c r="WTP109" s="298"/>
      <c r="WTQ109" s="298"/>
      <c r="WTR109" s="298"/>
      <c r="WTS109" s="298"/>
      <c r="WTT109" s="298"/>
      <c r="WTU109" s="298"/>
      <c r="WTV109" s="298"/>
      <c r="WTW109" s="298"/>
      <c r="WTX109" s="298"/>
      <c r="WTY109" s="298"/>
      <c r="WTZ109" s="298"/>
      <c r="WUA109" s="298"/>
      <c r="WUB109" s="298"/>
      <c r="WUC109" s="298"/>
      <c r="WUD109" s="298"/>
      <c r="WUE109" s="298"/>
      <c r="WUF109" s="298"/>
      <c r="WUG109" s="298"/>
      <c r="WUH109" s="298"/>
      <c r="WUI109" s="298"/>
      <c r="WUJ109" s="298"/>
      <c r="WUK109" s="298"/>
      <c r="WUL109" s="298"/>
      <c r="WUM109" s="298"/>
      <c r="WUN109" s="298"/>
      <c r="WUO109" s="298"/>
      <c r="WUP109" s="298"/>
      <c r="WUQ109" s="298"/>
      <c r="WUR109" s="298"/>
      <c r="WUS109" s="298"/>
      <c r="WUT109" s="298"/>
      <c r="WUU109" s="298"/>
      <c r="WUV109" s="298"/>
      <c r="WUW109" s="298"/>
      <c r="WUX109" s="298"/>
      <c r="WUY109" s="298"/>
      <c r="WUZ109" s="298"/>
      <c r="WVA109" s="298"/>
      <c r="WVB109" s="298"/>
      <c r="WVC109" s="298"/>
      <c r="WVD109" s="298"/>
      <c r="WVE109" s="298"/>
      <c r="WVF109" s="298"/>
      <c r="WVG109" s="298"/>
      <c r="WVH109" s="298"/>
      <c r="WVI109" s="298"/>
      <c r="WVJ109" s="298"/>
      <c r="WVK109" s="298"/>
      <c r="WVL109" s="298"/>
      <c r="WVM109" s="298"/>
      <c r="WVN109" s="298"/>
      <c r="WVO109" s="298"/>
      <c r="WVP109" s="298"/>
      <c r="WVQ109" s="298"/>
      <c r="WVR109" s="298"/>
      <c r="WVS109" s="298"/>
      <c r="WVT109" s="298"/>
      <c r="WVU109" s="298"/>
      <c r="WVV109" s="298"/>
      <c r="WVW109" s="298"/>
      <c r="WVX109" s="298"/>
      <c r="WVY109" s="298"/>
      <c r="WVZ109" s="298"/>
      <c r="WWA109" s="298"/>
      <c r="WWB109" s="298"/>
      <c r="WWC109" s="298"/>
      <c r="WWD109" s="298"/>
      <c r="WWE109" s="298"/>
      <c r="WWF109" s="298"/>
      <c r="WWG109" s="298"/>
      <c r="WWH109" s="298"/>
      <c r="WWI109" s="298"/>
      <c r="WWJ109" s="298"/>
      <c r="WWK109" s="298"/>
      <c r="WWL109" s="298"/>
      <c r="WWM109" s="298"/>
      <c r="WWN109" s="298"/>
      <c r="WWO109" s="298"/>
      <c r="WWP109" s="298"/>
      <c r="WWQ109" s="298"/>
      <c r="WWR109" s="298"/>
      <c r="WWS109" s="298"/>
      <c r="WWT109" s="298"/>
      <c r="WWU109" s="298"/>
      <c r="WWV109" s="298"/>
      <c r="WWW109" s="298"/>
      <c r="WWX109" s="298"/>
      <c r="WWY109" s="298"/>
      <c r="WWZ109" s="298"/>
      <c r="WXA109" s="298"/>
      <c r="WXB109" s="298"/>
      <c r="WXC109" s="298"/>
      <c r="WXD109" s="298"/>
      <c r="WXE109" s="298"/>
      <c r="WXF109" s="298"/>
      <c r="WXG109" s="298"/>
      <c r="WXH109" s="298"/>
      <c r="WXI109" s="298"/>
      <c r="WXJ109" s="298"/>
      <c r="WXK109" s="298"/>
      <c r="WXL109" s="298"/>
      <c r="WXM109" s="298"/>
      <c r="WXN109" s="298"/>
      <c r="WXO109" s="298"/>
      <c r="WXP109" s="298"/>
      <c r="WXQ109" s="298"/>
      <c r="WXR109" s="298"/>
      <c r="WXS109" s="298"/>
      <c r="WXT109" s="298"/>
      <c r="WXU109" s="298"/>
      <c r="WXV109" s="298"/>
      <c r="WXW109" s="298"/>
      <c r="WXX109" s="298"/>
      <c r="WXY109" s="298"/>
      <c r="WXZ109" s="298"/>
      <c r="WYA109" s="298"/>
      <c r="WYB109" s="298"/>
      <c r="WYC109" s="298"/>
      <c r="WYD109" s="298"/>
      <c r="WYE109" s="298"/>
      <c r="WYF109" s="298"/>
      <c r="WYG109" s="298"/>
      <c r="WYH109" s="298"/>
      <c r="WYI109" s="298"/>
      <c r="WYJ109" s="298"/>
      <c r="WYK109" s="298"/>
      <c r="WYL109" s="298"/>
      <c r="WYM109" s="298"/>
      <c r="WYN109" s="298"/>
      <c r="WYO109" s="298"/>
      <c r="WYP109" s="298"/>
      <c r="WYQ109" s="298"/>
      <c r="WYR109" s="298"/>
      <c r="WYS109" s="298"/>
      <c r="WYT109" s="298"/>
      <c r="WYU109" s="298"/>
      <c r="WYV109" s="298"/>
      <c r="WYW109" s="298"/>
      <c r="WYX109" s="298"/>
      <c r="WYY109" s="298"/>
      <c r="WYZ109" s="298"/>
      <c r="WZA109" s="298"/>
      <c r="WZB109" s="298"/>
      <c r="WZC109" s="298"/>
      <c r="WZD109" s="298"/>
      <c r="WZE109" s="298"/>
      <c r="WZF109" s="298"/>
      <c r="WZG109" s="298"/>
      <c r="WZH109" s="298"/>
      <c r="WZI109" s="298"/>
      <c r="WZJ109" s="298"/>
      <c r="WZK109" s="298"/>
      <c r="WZL109" s="298"/>
      <c r="WZM109" s="298"/>
      <c r="WZN109" s="298"/>
      <c r="WZO109" s="298"/>
      <c r="WZP109" s="298"/>
      <c r="WZQ109" s="298"/>
      <c r="WZR109" s="298"/>
      <c r="WZS109" s="298"/>
      <c r="WZT109" s="298"/>
      <c r="WZU109" s="298"/>
      <c r="WZV109" s="298"/>
      <c r="WZW109" s="298"/>
      <c r="WZX109" s="298"/>
      <c r="WZY109" s="298"/>
      <c r="WZZ109" s="298"/>
      <c r="XAA109" s="298"/>
      <c r="XAB109" s="298"/>
      <c r="XAC109" s="298"/>
      <c r="XAD109" s="298"/>
      <c r="XAE109" s="298"/>
      <c r="XAF109" s="298"/>
      <c r="XAG109" s="298"/>
      <c r="XAH109" s="298"/>
      <c r="XAI109" s="298"/>
      <c r="XAJ109" s="298"/>
      <c r="XAK109" s="298"/>
      <c r="XAL109" s="298"/>
      <c r="XAM109" s="298"/>
      <c r="XAN109" s="298"/>
      <c r="XAO109" s="298"/>
      <c r="XAP109" s="298"/>
      <c r="XAQ109" s="298"/>
      <c r="XAR109" s="298"/>
      <c r="XAS109" s="298"/>
      <c r="XAT109" s="298"/>
      <c r="XAU109" s="298"/>
      <c r="XAV109" s="298"/>
      <c r="XAW109" s="298"/>
      <c r="XAX109" s="298"/>
      <c r="XAY109" s="298"/>
      <c r="XAZ109" s="298"/>
      <c r="XBA109" s="298"/>
      <c r="XBB109" s="298"/>
      <c r="XBC109" s="298"/>
      <c r="XBD109" s="298"/>
      <c r="XBE109" s="298"/>
      <c r="XBF109" s="298"/>
      <c r="XBG109" s="298"/>
      <c r="XBH109" s="298"/>
      <c r="XBI109" s="298"/>
      <c r="XBJ109" s="298"/>
      <c r="XBK109" s="298"/>
      <c r="XBL109" s="298"/>
      <c r="XBM109" s="298"/>
      <c r="XBN109" s="298"/>
      <c r="XBO109" s="298"/>
      <c r="XBP109" s="298"/>
      <c r="XBQ109" s="298"/>
      <c r="XBR109" s="298"/>
      <c r="XBS109" s="298"/>
      <c r="XBT109" s="298"/>
      <c r="XBU109" s="298"/>
      <c r="XBV109" s="298"/>
      <c r="XBW109" s="298"/>
      <c r="XBX109" s="298"/>
      <c r="XBY109" s="298"/>
      <c r="XBZ109" s="298"/>
      <c r="XCA109" s="298"/>
      <c r="XCB109" s="298"/>
      <c r="XCC109" s="298"/>
      <c r="XCD109" s="298"/>
      <c r="XCE109" s="298"/>
      <c r="XCF109" s="298"/>
      <c r="XCG109" s="298"/>
      <c r="XCH109" s="298"/>
      <c r="XCI109" s="298"/>
      <c r="XCJ109" s="298"/>
      <c r="XCK109" s="298"/>
      <c r="XCL109" s="298"/>
      <c r="XCM109" s="298"/>
      <c r="XCN109" s="298"/>
      <c r="XCO109" s="298"/>
      <c r="XCP109" s="298"/>
      <c r="XCQ109" s="298"/>
      <c r="XCR109" s="298"/>
      <c r="XCS109" s="298"/>
      <c r="XCT109" s="298"/>
      <c r="XCU109" s="298"/>
      <c r="XCV109" s="298"/>
      <c r="XCW109" s="298"/>
      <c r="XCX109" s="298"/>
      <c r="XCY109" s="298"/>
      <c r="XCZ109" s="298"/>
      <c r="XDA109" s="298"/>
      <c r="XDB109" s="298"/>
      <c r="XDC109" s="298"/>
      <c r="XDD109" s="298"/>
      <c r="XDE109" s="298"/>
      <c r="XDF109" s="298"/>
      <c r="XDG109" s="298"/>
      <c r="XDH109" s="298"/>
      <c r="XDI109" s="298"/>
      <c r="XDJ109" s="298"/>
      <c r="XDK109" s="298"/>
      <c r="XDL109" s="298"/>
      <c r="XDM109" s="298"/>
      <c r="XDN109" s="298"/>
      <c r="XDO109" s="298"/>
      <c r="XDP109" s="298"/>
      <c r="XDQ109" s="298"/>
      <c r="XDR109" s="298"/>
      <c r="XDS109" s="298"/>
      <c r="XDT109" s="298"/>
      <c r="XDU109" s="298"/>
      <c r="XDV109" s="298"/>
      <c r="XDW109" s="298"/>
      <c r="XDX109" s="298"/>
      <c r="XDY109" s="298"/>
      <c r="XDZ109" s="298"/>
      <c r="XEA109" s="298"/>
      <c r="XEB109" s="298"/>
      <c r="XEC109" s="298"/>
      <c r="XED109" s="298"/>
      <c r="XEE109" s="298"/>
      <c r="XEF109" s="298"/>
      <c r="XEG109" s="298"/>
      <c r="XEH109" s="298"/>
      <c r="XEI109" s="298"/>
      <c r="XEJ109" s="298"/>
      <c r="XEK109" s="298"/>
      <c r="XEL109" s="298"/>
      <c r="XEM109" s="298"/>
      <c r="XEN109" s="298"/>
      <c r="XEO109" s="298"/>
    </row>
    <row r="110" spans="1:16369" s="219" customFormat="1">
      <c r="A110" s="1394"/>
      <c r="B110" s="298"/>
      <c r="C110" s="298"/>
      <c r="D110" s="298"/>
      <c r="E110" s="298"/>
      <c r="F110" s="1331"/>
      <c r="G110" s="298"/>
      <c r="H110" s="298"/>
      <c r="I110" s="29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c r="HV110" s="298"/>
      <c r="HW110" s="298"/>
      <c r="HX110" s="298"/>
      <c r="HY110" s="298"/>
      <c r="HZ110" s="298"/>
      <c r="IA110" s="298"/>
      <c r="IB110" s="298"/>
      <c r="IC110" s="298"/>
      <c r="ID110" s="298"/>
      <c r="IE110" s="298"/>
      <c r="IF110" s="298"/>
      <c r="IG110" s="298"/>
      <c r="IH110" s="298"/>
      <c r="II110" s="298"/>
      <c r="IJ110" s="298"/>
      <c r="IK110" s="298"/>
      <c r="IL110" s="298"/>
      <c r="IM110" s="298"/>
      <c r="IN110" s="298"/>
      <c r="IO110" s="298"/>
      <c r="IP110" s="298"/>
      <c r="IQ110" s="298"/>
      <c r="IR110" s="298"/>
      <c r="IS110" s="298"/>
      <c r="IT110" s="298"/>
      <c r="IU110" s="298"/>
      <c r="IV110" s="298"/>
      <c r="IW110" s="298"/>
      <c r="IX110" s="298"/>
      <c r="IY110" s="298"/>
      <c r="IZ110" s="298"/>
      <c r="JA110" s="298"/>
      <c r="JB110" s="298"/>
      <c r="JC110" s="298"/>
      <c r="JD110" s="298"/>
      <c r="JE110" s="298"/>
      <c r="JF110" s="298"/>
      <c r="JG110" s="298"/>
      <c r="JH110" s="298"/>
      <c r="JI110" s="298"/>
      <c r="JJ110" s="298"/>
      <c r="JK110" s="298"/>
      <c r="JL110" s="298"/>
      <c r="JM110" s="298"/>
      <c r="JN110" s="298"/>
      <c r="JO110" s="298"/>
      <c r="JP110" s="298"/>
      <c r="JQ110" s="298"/>
      <c r="JR110" s="298"/>
      <c r="JS110" s="298"/>
      <c r="JT110" s="298"/>
      <c r="JU110" s="298"/>
      <c r="JV110" s="298"/>
      <c r="JW110" s="298"/>
      <c r="JX110" s="298"/>
      <c r="JY110" s="298"/>
      <c r="JZ110" s="298"/>
      <c r="KA110" s="298"/>
      <c r="KB110" s="298"/>
      <c r="KC110" s="298"/>
      <c r="KD110" s="298"/>
      <c r="KE110" s="298"/>
      <c r="KF110" s="298"/>
      <c r="KG110" s="298"/>
      <c r="KH110" s="298"/>
      <c r="KI110" s="298"/>
      <c r="KJ110" s="298"/>
      <c r="KK110" s="298"/>
      <c r="KL110" s="298"/>
      <c r="KM110" s="298"/>
      <c r="KN110" s="298"/>
      <c r="KO110" s="298"/>
      <c r="KP110" s="298"/>
      <c r="KQ110" s="298"/>
      <c r="KR110" s="298"/>
      <c r="KS110" s="298"/>
      <c r="KT110" s="298"/>
      <c r="KU110" s="298"/>
      <c r="KV110" s="298"/>
      <c r="KW110" s="298"/>
      <c r="KX110" s="298"/>
      <c r="KY110" s="298"/>
      <c r="KZ110" s="298"/>
      <c r="LA110" s="298"/>
      <c r="LB110" s="298"/>
      <c r="LC110" s="298"/>
      <c r="LD110" s="298"/>
      <c r="LE110" s="298"/>
      <c r="LF110" s="298"/>
      <c r="LG110" s="298"/>
      <c r="LH110" s="298"/>
      <c r="LI110" s="298"/>
      <c r="LJ110" s="298"/>
      <c r="LK110" s="298"/>
      <c r="LL110" s="298"/>
      <c r="LM110" s="298"/>
      <c r="LN110" s="298"/>
      <c r="LO110" s="298"/>
      <c r="LP110" s="298"/>
      <c r="LQ110" s="298"/>
      <c r="LR110" s="298"/>
      <c r="LS110" s="298"/>
      <c r="LT110" s="298"/>
      <c r="LU110" s="298"/>
      <c r="LV110" s="298"/>
      <c r="LW110" s="298"/>
      <c r="LX110" s="298"/>
      <c r="LY110" s="298"/>
      <c r="LZ110" s="298"/>
      <c r="MA110" s="298"/>
      <c r="MB110" s="298"/>
      <c r="MC110" s="298"/>
      <c r="MD110" s="298"/>
      <c r="ME110" s="298"/>
      <c r="MF110" s="298"/>
      <c r="MG110" s="298"/>
      <c r="MH110" s="298"/>
      <c r="MI110" s="298"/>
      <c r="MJ110" s="298"/>
      <c r="MK110" s="298"/>
      <c r="ML110" s="298"/>
      <c r="MM110" s="298"/>
      <c r="MN110" s="298"/>
      <c r="MO110" s="298"/>
      <c r="MP110" s="298"/>
      <c r="MQ110" s="298"/>
      <c r="MR110" s="298"/>
      <c r="MS110" s="298"/>
      <c r="MT110" s="298"/>
      <c r="MU110" s="298"/>
      <c r="MV110" s="298"/>
      <c r="MW110" s="298"/>
      <c r="MX110" s="298"/>
      <c r="MY110" s="298"/>
      <c r="MZ110" s="298"/>
      <c r="NA110" s="298"/>
      <c r="NB110" s="298"/>
      <c r="NC110" s="298"/>
      <c r="ND110" s="298"/>
      <c r="NE110" s="298"/>
      <c r="NF110" s="298"/>
      <c r="NG110" s="298"/>
      <c r="NH110" s="298"/>
      <c r="NI110" s="298"/>
      <c r="NJ110" s="298"/>
      <c r="NK110" s="298"/>
      <c r="NL110" s="298"/>
      <c r="NM110" s="298"/>
      <c r="NN110" s="298"/>
      <c r="NO110" s="298"/>
      <c r="NP110" s="298"/>
      <c r="NQ110" s="298"/>
      <c r="NR110" s="298"/>
      <c r="NS110" s="298"/>
      <c r="NT110" s="298"/>
      <c r="NU110" s="298"/>
      <c r="NV110" s="298"/>
      <c r="NW110" s="298"/>
      <c r="NX110" s="298"/>
      <c r="NY110" s="298"/>
      <c r="NZ110" s="298"/>
      <c r="OA110" s="298"/>
      <c r="OB110" s="298"/>
      <c r="OC110" s="298"/>
      <c r="OD110" s="298"/>
      <c r="OE110" s="298"/>
      <c r="OF110" s="298"/>
      <c r="OG110" s="298"/>
      <c r="OH110" s="298"/>
      <c r="OI110" s="298"/>
      <c r="OJ110" s="298"/>
      <c r="OK110" s="298"/>
      <c r="OL110" s="298"/>
      <c r="OM110" s="298"/>
      <c r="ON110" s="298"/>
      <c r="OO110" s="298"/>
      <c r="OP110" s="298"/>
      <c r="OQ110" s="298"/>
      <c r="OR110" s="298"/>
      <c r="OS110" s="298"/>
      <c r="OT110" s="298"/>
      <c r="OU110" s="298"/>
      <c r="OV110" s="298"/>
      <c r="OW110" s="298"/>
      <c r="OX110" s="298"/>
      <c r="OY110" s="298"/>
      <c r="OZ110" s="298"/>
      <c r="PA110" s="298"/>
      <c r="PB110" s="298"/>
      <c r="PC110" s="298"/>
      <c r="PD110" s="298"/>
      <c r="PE110" s="298"/>
      <c r="PF110" s="298"/>
      <c r="PG110" s="298"/>
      <c r="PH110" s="298"/>
      <c r="PI110" s="298"/>
      <c r="PJ110" s="298"/>
      <c r="PK110" s="298"/>
      <c r="PL110" s="298"/>
      <c r="PM110" s="298"/>
      <c r="PN110" s="298"/>
      <c r="PO110" s="298"/>
      <c r="PP110" s="298"/>
      <c r="PQ110" s="298"/>
      <c r="PR110" s="298"/>
      <c r="PS110" s="298"/>
      <c r="PT110" s="298"/>
      <c r="PU110" s="298"/>
      <c r="PV110" s="298"/>
      <c r="PW110" s="298"/>
      <c r="PX110" s="298"/>
      <c r="PY110" s="298"/>
      <c r="PZ110" s="298"/>
      <c r="QA110" s="298"/>
      <c r="QB110" s="298"/>
      <c r="QC110" s="298"/>
      <c r="QD110" s="298"/>
      <c r="QE110" s="298"/>
      <c r="QF110" s="298"/>
      <c r="QG110" s="298"/>
      <c r="QH110" s="298"/>
      <c r="QI110" s="298"/>
      <c r="QJ110" s="298"/>
      <c r="QK110" s="298"/>
      <c r="QL110" s="298"/>
      <c r="QM110" s="298"/>
      <c r="QN110" s="298"/>
      <c r="QO110" s="298"/>
      <c r="QP110" s="298"/>
      <c r="QQ110" s="298"/>
      <c r="QR110" s="298"/>
      <c r="QS110" s="298"/>
      <c r="QT110" s="298"/>
      <c r="QU110" s="298"/>
      <c r="QV110" s="298"/>
      <c r="QW110" s="298"/>
      <c r="QX110" s="298"/>
      <c r="QY110" s="298"/>
      <c r="QZ110" s="298"/>
      <c r="RA110" s="298"/>
      <c r="RB110" s="298"/>
      <c r="RC110" s="298"/>
      <c r="RD110" s="298"/>
      <c r="RE110" s="298"/>
      <c r="RF110" s="298"/>
      <c r="RG110" s="298"/>
      <c r="RH110" s="298"/>
      <c r="RI110" s="298"/>
      <c r="RJ110" s="298"/>
      <c r="RK110" s="298"/>
      <c r="RL110" s="298"/>
      <c r="RM110" s="298"/>
      <c r="RN110" s="298"/>
      <c r="RO110" s="298"/>
      <c r="RP110" s="298"/>
      <c r="RQ110" s="298"/>
      <c r="RR110" s="298"/>
      <c r="RS110" s="298"/>
      <c r="RT110" s="298"/>
      <c r="RU110" s="298"/>
      <c r="RV110" s="298"/>
      <c r="RW110" s="298"/>
      <c r="RX110" s="298"/>
      <c r="RY110" s="298"/>
      <c r="RZ110" s="298"/>
      <c r="SA110" s="298"/>
      <c r="SB110" s="298"/>
      <c r="SC110" s="298"/>
      <c r="SD110" s="298"/>
      <c r="SE110" s="298"/>
      <c r="SF110" s="298"/>
      <c r="SG110" s="298"/>
      <c r="SH110" s="298"/>
      <c r="SI110" s="298"/>
      <c r="SJ110" s="298"/>
      <c r="SK110" s="298"/>
      <c r="SL110" s="298"/>
      <c r="SM110" s="298"/>
      <c r="SN110" s="298"/>
      <c r="SO110" s="298"/>
      <c r="SP110" s="298"/>
      <c r="SQ110" s="298"/>
      <c r="SR110" s="298"/>
      <c r="SS110" s="298"/>
      <c r="ST110" s="298"/>
      <c r="SU110" s="298"/>
      <c r="SV110" s="298"/>
      <c r="SW110" s="298"/>
      <c r="SX110" s="298"/>
      <c r="SY110" s="298"/>
      <c r="SZ110" s="298"/>
      <c r="TA110" s="298"/>
      <c r="TB110" s="298"/>
      <c r="TC110" s="298"/>
      <c r="TD110" s="298"/>
      <c r="TE110" s="298"/>
      <c r="TF110" s="298"/>
      <c r="TG110" s="298"/>
      <c r="TH110" s="298"/>
      <c r="TI110" s="298"/>
      <c r="TJ110" s="298"/>
      <c r="TK110" s="298"/>
      <c r="TL110" s="298"/>
      <c r="TM110" s="298"/>
      <c r="TN110" s="298"/>
      <c r="TO110" s="298"/>
      <c r="TP110" s="298"/>
      <c r="TQ110" s="298"/>
      <c r="TR110" s="298"/>
      <c r="TS110" s="298"/>
      <c r="TT110" s="298"/>
      <c r="TU110" s="298"/>
      <c r="TV110" s="298"/>
      <c r="TW110" s="298"/>
      <c r="TX110" s="298"/>
      <c r="TY110" s="298"/>
      <c r="TZ110" s="298"/>
      <c r="UA110" s="298"/>
      <c r="UB110" s="298"/>
      <c r="UC110" s="298"/>
      <c r="UD110" s="298"/>
      <c r="UE110" s="298"/>
      <c r="UF110" s="298"/>
      <c r="UG110" s="298"/>
      <c r="UH110" s="298"/>
      <c r="UI110" s="298"/>
      <c r="UJ110" s="298"/>
      <c r="UK110" s="298"/>
      <c r="UL110" s="298"/>
      <c r="UM110" s="298"/>
      <c r="UN110" s="298"/>
      <c r="UO110" s="298"/>
      <c r="UP110" s="298"/>
      <c r="UQ110" s="298"/>
      <c r="UR110" s="298"/>
      <c r="US110" s="298"/>
      <c r="UT110" s="298"/>
      <c r="UU110" s="298"/>
      <c r="UV110" s="298"/>
      <c r="UW110" s="298"/>
      <c r="UX110" s="298"/>
      <c r="UY110" s="298"/>
      <c r="UZ110" s="298"/>
      <c r="VA110" s="298"/>
      <c r="VB110" s="298"/>
      <c r="VC110" s="298"/>
      <c r="VD110" s="298"/>
      <c r="VE110" s="298"/>
      <c r="VF110" s="298"/>
      <c r="VG110" s="298"/>
      <c r="VH110" s="298"/>
      <c r="VI110" s="298"/>
      <c r="VJ110" s="298"/>
      <c r="VK110" s="298"/>
      <c r="VL110" s="298"/>
      <c r="VM110" s="298"/>
      <c r="VN110" s="298"/>
      <c r="VO110" s="298"/>
      <c r="VP110" s="298"/>
      <c r="VQ110" s="298"/>
      <c r="VR110" s="298"/>
      <c r="VS110" s="298"/>
      <c r="VT110" s="298"/>
      <c r="VU110" s="298"/>
      <c r="VV110" s="298"/>
      <c r="VW110" s="298"/>
      <c r="VX110" s="298"/>
      <c r="VY110" s="298"/>
      <c r="VZ110" s="298"/>
      <c r="WA110" s="298"/>
      <c r="WB110" s="298"/>
      <c r="WC110" s="298"/>
      <c r="WD110" s="298"/>
      <c r="WE110" s="298"/>
      <c r="WF110" s="298"/>
      <c r="WG110" s="298"/>
      <c r="WH110" s="298"/>
      <c r="WI110" s="298"/>
      <c r="WJ110" s="298"/>
      <c r="WK110" s="298"/>
      <c r="WL110" s="298"/>
      <c r="WM110" s="298"/>
      <c r="WN110" s="298"/>
      <c r="WO110" s="298"/>
      <c r="WP110" s="298"/>
      <c r="WQ110" s="298"/>
      <c r="WR110" s="298"/>
      <c r="WS110" s="298"/>
      <c r="WT110" s="298"/>
      <c r="WU110" s="298"/>
      <c r="WV110" s="298"/>
      <c r="WW110" s="298"/>
      <c r="WX110" s="298"/>
      <c r="WY110" s="298"/>
      <c r="WZ110" s="298"/>
      <c r="XA110" s="298"/>
      <c r="XB110" s="298"/>
      <c r="XC110" s="298"/>
      <c r="XD110" s="298"/>
      <c r="XE110" s="298"/>
      <c r="XF110" s="298"/>
      <c r="XG110" s="298"/>
      <c r="XH110" s="298"/>
      <c r="XI110" s="298"/>
      <c r="XJ110" s="298"/>
      <c r="XK110" s="298"/>
      <c r="XL110" s="298"/>
      <c r="XM110" s="298"/>
      <c r="XN110" s="298"/>
      <c r="XO110" s="298"/>
      <c r="XP110" s="298"/>
      <c r="XQ110" s="298"/>
      <c r="XR110" s="298"/>
      <c r="XS110" s="298"/>
      <c r="XT110" s="298"/>
      <c r="XU110" s="298"/>
      <c r="XV110" s="298"/>
      <c r="XW110" s="298"/>
      <c r="XX110" s="298"/>
      <c r="XY110" s="298"/>
      <c r="XZ110" s="298"/>
      <c r="YA110" s="298"/>
      <c r="YB110" s="298"/>
      <c r="YC110" s="298"/>
      <c r="YD110" s="298"/>
      <c r="YE110" s="298"/>
      <c r="YF110" s="298"/>
      <c r="YG110" s="298"/>
      <c r="YH110" s="298"/>
      <c r="YI110" s="298"/>
      <c r="YJ110" s="298"/>
      <c r="YK110" s="298"/>
      <c r="YL110" s="298"/>
      <c r="YM110" s="298"/>
      <c r="YN110" s="298"/>
      <c r="YO110" s="298"/>
      <c r="YP110" s="298"/>
      <c r="YQ110" s="298"/>
      <c r="YR110" s="298"/>
      <c r="YS110" s="298"/>
      <c r="YT110" s="298"/>
      <c r="YU110" s="298"/>
      <c r="YV110" s="298"/>
      <c r="YW110" s="298"/>
      <c r="YX110" s="298"/>
      <c r="YY110" s="298"/>
      <c r="YZ110" s="298"/>
      <c r="ZA110" s="298"/>
      <c r="ZB110" s="298"/>
      <c r="ZC110" s="298"/>
      <c r="ZD110" s="298"/>
      <c r="ZE110" s="298"/>
      <c r="ZF110" s="298"/>
      <c r="ZG110" s="298"/>
      <c r="ZH110" s="298"/>
      <c r="ZI110" s="298"/>
      <c r="ZJ110" s="298"/>
      <c r="ZK110" s="298"/>
      <c r="ZL110" s="298"/>
      <c r="ZM110" s="298"/>
      <c r="ZN110" s="298"/>
      <c r="ZO110" s="298"/>
      <c r="ZP110" s="298"/>
      <c r="ZQ110" s="298"/>
      <c r="ZR110" s="298"/>
      <c r="ZS110" s="298"/>
      <c r="ZT110" s="298"/>
      <c r="ZU110" s="298"/>
      <c r="ZV110" s="298"/>
      <c r="ZW110" s="298"/>
      <c r="ZX110" s="298"/>
      <c r="ZY110" s="298"/>
      <c r="ZZ110" s="298"/>
      <c r="AAA110" s="298"/>
      <c r="AAB110" s="298"/>
      <c r="AAC110" s="298"/>
      <c r="AAD110" s="298"/>
      <c r="AAE110" s="298"/>
      <c r="AAF110" s="298"/>
      <c r="AAG110" s="298"/>
      <c r="AAH110" s="298"/>
      <c r="AAI110" s="298"/>
      <c r="AAJ110" s="298"/>
      <c r="AAK110" s="298"/>
      <c r="AAL110" s="298"/>
      <c r="AAM110" s="298"/>
      <c r="AAN110" s="298"/>
      <c r="AAO110" s="298"/>
      <c r="AAP110" s="298"/>
      <c r="AAQ110" s="298"/>
      <c r="AAR110" s="298"/>
      <c r="AAS110" s="298"/>
      <c r="AAT110" s="298"/>
      <c r="AAU110" s="298"/>
      <c r="AAV110" s="298"/>
      <c r="AAW110" s="298"/>
      <c r="AAX110" s="298"/>
      <c r="AAY110" s="298"/>
      <c r="AAZ110" s="298"/>
      <c r="ABA110" s="298"/>
      <c r="ABB110" s="298"/>
      <c r="ABC110" s="298"/>
      <c r="ABD110" s="298"/>
      <c r="ABE110" s="298"/>
      <c r="ABF110" s="298"/>
      <c r="ABG110" s="298"/>
      <c r="ABH110" s="298"/>
      <c r="ABI110" s="298"/>
      <c r="ABJ110" s="298"/>
      <c r="ABK110" s="298"/>
      <c r="ABL110" s="298"/>
      <c r="ABM110" s="298"/>
      <c r="ABN110" s="298"/>
      <c r="ABO110" s="298"/>
      <c r="ABP110" s="298"/>
      <c r="ABQ110" s="298"/>
      <c r="ABR110" s="298"/>
      <c r="ABS110" s="298"/>
      <c r="ABT110" s="298"/>
      <c r="ABU110" s="298"/>
      <c r="ABV110" s="298"/>
      <c r="ABW110" s="298"/>
      <c r="ABX110" s="298"/>
      <c r="ABY110" s="298"/>
      <c r="ABZ110" s="298"/>
      <c r="ACA110" s="298"/>
      <c r="ACB110" s="298"/>
      <c r="ACC110" s="298"/>
      <c r="ACD110" s="298"/>
      <c r="ACE110" s="298"/>
      <c r="ACF110" s="298"/>
      <c r="ACG110" s="298"/>
      <c r="ACH110" s="298"/>
      <c r="ACI110" s="298"/>
      <c r="ACJ110" s="298"/>
      <c r="ACK110" s="298"/>
      <c r="ACL110" s="298"/>
      <c r="ACM110" s="298"/>
      <c r="ACN110" s="298"/>
      <c r="ACO110" s="298"/>
      <c r="ACP110" s="298"/>
      <c r="ACQ110" s="298"/>
      <c r="ACR110" s="298"/>
      <c r="ACS110" s="298"/>
      <c r="ACT110" s="298"/>
      <c r="ACU110" s="298"/>
      <c r="ACV110" s="298"/>
      <c r="ACW110" s="298"/>
      <c r="ACX110" s="298"/>
      <c r="ACY110" s="298"/>
      <c r="ACZ110" s="298"/>
      <c r="ADA110" s="298"/>
      <c r="ADB110" s="298"/>
      <c r="ADC110" s="298"/>
      <c r="ADD110" s="298"/>
      <c r="ADE110" s="298"/>
      <c r="ADF110" s="298"/>
      <c r="ADG110" s="298"/>
      <c r="ADH110" s="298"/>
      <c r="ADI110" s="298"/>
      <c r="ADJ110" s="298"/>
      <c r="ADK110" s="298"/>
      <c r="ADL110" s="298"/>
      <c r="ADM110" s="298"/>
      <c r="ADN110" s="298"/>
      <c r="ADO110" s="298"/>
      <c r="ADP110" s="298"/>
      <c r="ADQ110" s="298"/>
      <c r="ADR110" s="298"/>
      <c r="ADS110" s="298"/>
      <c r="ADT110" s="298"/>
      <c r="ADU110" s="298"/>
      <c r="ADV110" s="298"/>
      <c r="ADW110" s="298"/>
      <c r="ADX110" s="298"/>
      <c r="ADY110" s="298"/>
      <c r="ADZ110" s="298"/>
      <c r="AEA110" s="298"/>
      <c r="AEB110" s="298"/>
      <c r="AEC110" s="298"/>
      <c r="AED110" s="298"/>
      <c r="AEE110" s="298"/>
      <c r="AEF110" s="298"/>
      <c r="AEG110" s="298"/>
      <c r="AEH110" s="298"/>
      <c r="AEI110" s="298"/>
      <c r="AEJ110" s="298"/>
      <c r="AEK110" s="298"/>
      <c r="AEL110" s="298"/>
      <c r="AEM110" s="298"/>
      <c r="AEN110" s="298"/>
      <c r="AEO110" s="298"/>
      <c r="AEP110" s="298"/>
      <c r="AEQ110" s="298"/>
      <c r="AER110" s="298"/>
      <c r="AES110" s="298"/>
      <c r="AET110" s="298"/>
      <c r="AEU110" s="298"/>
      <c r="AEV110" s="298"/>
      <c r="AEW110" s="298"/>
      <c r="AEX110" s="298"/>
      <c r="AEY110" s="298"/>
      <c r="AEZ110" s="298"/>
      <c r="AFA110" s="298"/>
      <c r="AFB110" s="298"/>
      <c r="AFC110" s="298"/>
      <c r="AFD110" s="298"/>
      <c r="AFE110" s="298"/>
      <c r="AFF110" s="298"/>
      <c r="AFG110" s="298"/>
      <c r="AFH110" s="298"/>
      <c r="AFI110" s="298"/>
      <c r="AFJ110" s="298"/>
      <c r="AFK110" s="298"/>
      <c r="AFL110" s="298"/>
      <c r="AFM110" s="298"/>
      <c r="AFN110" s="298"/>
      <c r="AFO110" s="298"/>
      <c r="AFP110" s="298"/>
      <c r="AFQ110" s="298"/>
      <c r="AFR110" s="298"/>
      <c r="AFS110" s="298"/>
      <c r="AFT110" s="298"/>
      <c r="AFU110" s="298"/>
      <c r="AFV110" s="298"/>
      <c r="AFW110" s="298"/>
      <c r="AFX110" s="298"/>
      <c r="AFY110" s="298"/>
      <c r="AFZ110" s="298"/>
      <c r="AGA110" s="298"/>
      <c r="AGB110" s="298"/>
      <c r="AGC110" s="298"/>
      <c r="AGD110" s="298"/>
      <c r="AGE110" s="298"/>
      <c r="AGF110" s="298"/>
      <c r="AGG110" s="298"/>
      <c r="AGH110" s="298"/>
      <c r="AGI110" s="298"/>
      <c r="AGJ110" s="298"/>
      <c r="AGK110" s="298"/>
      <c r="AGL110" s="298"/>
      <c r="AGM110" s="298"/>
      <c r="AGN110" s="298"/>
      <c r="AGO110" s="298"/>
      <c r="AGP110" s="298"/>
      <c r="AGQ110" s="298"/>
      <c r="AGR110" s="298"/>
      <c r="AGS110" s="298"/>
      <c r="AGT110" s="298"/>
      <c r="AGU110" s="298"/>
      <c r="AGV110" s="298"/>
      <c r="AGW110" s="298"/>
      <c r="AGX110" s="298"/>
      <c r="AGY110" s="298"/>
      <c r="AGZ110" s="298"/>
      <c r="AHA110" s="298"/>
      <c r="AHB110" s="298"/>
      <c r="AHC110" s="298"/>
      <c r="AHD110" s="298"/>
      <c r="AHE110" s="298"/>
      <c r="AHF110" s="298"/>
      <c r="AHG110" s="298"/>
      <c r="AHH110" s="298"/>
      <c r="AHI110" s="298"/>
      <c r="AHJ110" s="298"/>
      <c r="AHK110" s="298"/>
      <c r="AHL110" s="298"/>
      <c r="AHM110" s="298"/>
      <c r="AHN110" s="298"/>
      <c r="AHO110" s="298"/>
      <c r="AHP110" s="298"/>
      <c r="AHQ110" s="298"/>
      <c r="AHR110" s="298"/>
      <c r="AHS110" s="298"/>
      <c r="AHT110" s="298"/>
      <c r="AHU110" s="298"/>
      <c r="AHV110" s="298"/>
      <c r="AHW110" s="298"/>
      <c r="AHX110" s="298"/>
      <c r="AHY110" s="298"/>
      <c r="AHZ110" s="298"/>
      <c r="AIA110" s="298"/>
      <c r="AIB110" s="298"/>
      <c r="AIC110" s="298"/>
      <c r="AID110" s="298"/>
      <c r="AIE110" s="298"/>
      <c r="AIF110" s="298"/>
      <c r="AIG110" s="298"/>
      <c r="AIH110" s="298"/>
      <c r="AII110" s="298"/>
      <c r="AIJ110" s="298"/>
      <c r="AIK110" s="298"/>
      <c r="AIL110" s="298"/>
      <c r="AIM110" s="298"/>
      <c r="AIN110" s="298"/>
      <c r="AIO110" s="298"/>
      <c r="AIP110" s="298"/>
      <c r="AIQ110" s="298"/>
      <c r="AIR110" s="298"/>
      <c r="AIS110" s="298"/>
      <c r="AIT110" s="298"/>
      <c r="AIU110" s="298"/>
      <c r="AIV110" s="298"/>
      <c r="AIW110" s="298"/>
      <c r="AIX110" s="298"/>
      <c r="AIY110" s="298"/>
      <c r="AIZ110" s="298"/>
      <c r="AJA110" s="298"/>
      <c r="AJB110" s="298"/>
      <c r="AJC110" s="298"/>
      <c r="AJD110" s="298"/>
      <c r="AJE110" s="298"/>
      <c r="AJF110" s="298"/>
      <c r="AJG110" s="298"/>
      <c r="AJH110" s="298"/>
      <c r="AJI110" s="298"/>
      <c r="AJJ110" s="298"/>
      <c r="AJK110" s="298"/>
      <c r="AJL110" s="298"/>
      <c r="AJM110" s="298"/>
      <c r="AJN110" s="298"/>
      <c r="AJO110" s="298"/>
      <c r="AJP110" s="298"/>
      <c r="AJQ110" s="298"/>
      <c r="AJR110" s="298"/>
      <c r="AJS110" s="298"/>
      <c r="AJT110" s="298"/>
      <c r="AJU110" s="298"/>
      <c r="AJV110" s="298"/>
      <c r="AJW110" s="298"/>
      <c r="AJX110" s="298"/>
      <c r="AJY110" s="298"/>
      <c r="AJZ110" s="298"/>
      <c r="AKA110" s="298"/>
      <c r="AKB110" s="298"/>
      <c r="AKC110" s="298"/>
      <c r="AKD110" s="298"/>
      <c r="AKE110" s="298"/>
      <c r="AKF110" s="298"/>
      <c r="AKG110" s="298"/>
      <c r="AKH110" s="298"/>
      <c r="AKI110" s="298"/>
      <c r="AKJ110" s="298"/>
      <c r="AKK110" s="298"/>
      <c r="AKL110" s="298"/>
      <c r="AKM110" s="298"/>
      <c r="AKN110" s="298"/>
      <c r="AKO110" s="298"/>
      <c r="AKP110" s="298"/>
      <c r="AKQ110" s="298"/>
      <c r="AKR110" s="298"/>
      <c r="AKS110" s="298"/>
      <c r="AKT110" s="298"/>
      <c r="AKU110" s="298"/>
      <c r="AKV110" s="298"/>
      <c r="AKW110" s="298"/>
      <c r="AKX110" s="298"/>
      <c r="AKY110" s="298"/>
      <c r="AKZ110" s="298"/>
      <c r="ALA110" s="298"/>
      <c r="ALB110" s="298"/>
      <c r="ALC110" s="298"/>
      <c r="ALD110" s="298"/>
      <c r="ALE110" s="298"/>
      <c r="ALF110" s="298"/>
      <c r="ALG110" s="298"/>
      <c r="ALH110" s="298"/>
      <c r="ALI110" s="298"/>
      <c r="ALJ110" s="298"/>
      <c r="ALK110" s="298"/>
      <c r="ALL110" s="298"/>
      <c r="ALM110" s="298"/>
      <c r="ALN110" s="298"/>
      <c r="ALO110" s="298"/>
      <c r="ALP110" s="298"/>
      <c r="ALQ110" s="298"/>
      <c r="ALR110" s="298"/>
      <c r="ALS110" s="298"/>
      <c r="ALT110" s="298"/>
      <c r="ALU110" s="298"/>
      <c r="ALV110" s="298"/>
      <c r="ALW110" s="298"/>
      <c r="ALX110" s="298"/>
      <c r="ALY110" s="298"/>
      <c r="ALZ110" s="298"/>
      <c r="AMA110" s="298"/>
      <c r="AMB110" s="298"/>
      <c r="AMC110" s="298"/>
      <c r="AMD110" s="298"/>
      <c r="AME110" s="298"/>
      <c r="AMF110" s="298"/>
      <c r="AMG110" s="298"/>
      <c r="AMH110" s="298"/>
      <c r="AMI110" s="298"/>
      <c r="AMJ110" s="298"/>
      <c r="AMK110" s="298"/>
      <c r="AML110" s="298"/>
      <c r="AMM110" s="298"/>
      <c r="AMN110" s="298"/>
      <c r="AMO110" s="298"/>
      <c r="AMP110" s="298"/>
      <c r="AMQ110" s="298"/>
      <c r="AMR110" s="298"/>
      <c r="AMS110" s="298"/>
      <c r="AMT110" s="298"/>
      <c r="AMU110" s="298"/>
      <c r="AMV110" s="298"/>
      <c r="AMW110" s="298"/>
      <c r="AMX110" s="298"/>
      <c r="AMY110" s="298"/>
      <c r="AMZ110" s="298"/>
      <c r="ANA110" s="298"/>
      <c r="ANB110" s="298"/>
      <c r="ANC110" s="298"/>
      <c r="AND110" s="298"/>
      <c r="ANE110" s="298"/>
      <c r="ANF110" s="298"/>
      <c r="ANG110" s="298"/>
      <c r="ANH110" s="298"/>
      <c r="ANI110" s="298"/>
      <c r="ANJ110" s="298"/>
      <c r="ANK110" s="298"/>
      <c r="ANL110" s="298"/>
      <c r="ANM110" s="298"/>
      <c r="ANN110" s="298"/>
      <c r="ANO110" s="298"/>
      <c r="ANP110" s="298"/>
      <c r="ANQ110" s="298"/>
      <c r="ANR110" s="298"/>
      <c r="ANS110" s="298"/>
      <c r="ANT110" s="298"/>
      <c r="ANU110" s="298"/>
      <c r="ANV110" s="298"/>
      <c r="ANW110" s="298"/>
      <c r="ANX110" s="298"/>
      <c r="ANY110" s="298"/>
      <c r="ANZ110" s="298"/>
      <c r="AOA110" s="298"/>
      <c r="AOB110" s="298"/>
      <c r="AOC110" s="298"/>
      <c r="AOD110" s="298"/>
      <c r="AOE110" s="298"/>
      <c r="AOF110" s="298"/>
      <c r="AOG110" s="298"/>
      <c r="AOH110" s="298"/>
      <c r="AOI110" s="298"/>
      <c r="AOJ110" s="298"/>
      <c r="AOK110" s="298"/>
      <c r="AOL110" s="298"/>
      <c r="AOM110" s="298"/>
      <c r="AON110" s="298"/>
      <c r="AOO110" s="298"/>
      <c r="AOP110" s="298"/>
      <c r="AOQ110" s="298"/>
      <c r="AOR110" s="298"/>
      <c r="AOS110" s="298"/>
      <c r="AOT110" s="298"/>
      <c r="AOU110" s="298"/>
      <c r="AOV110" s="298"/>
      <c r="AOW110" s="298"/>
      <c r="AOX110" s="298"/>
      <c r="AOY110" s="298"/>
      <c r="AOZ110" s="298"/>
      <c r="APA110" s="298"/>
      <c r="APB110" s="298"/>
      <c r="APC110" s="298"/>
      <c r="APD110" s="298"/>
      <c r="APE110" s="298"/>
      <c r="APF110" s="298"/>
      <c r="APG110" s="298"/>
      <c r="APH110" s="298"/>
      <c r="API110" s="298"/>
      <c r="APJ110" s="298"/>
      <c r="APK110" s="298"/>
      <c r="APL110" s="298"/>
      <c r="APM110" s="298"/>
      <c r="APN110" s="298"/>
      <c r="APO110" s="298"/>
      <c r="APP110" s="298"/>
      <c r="APQ110" s="298"/>
      <c r="APR110" s="298"/>
      <c r="APS110" s="298"/>
      <c r="APT110" s="298"/>
      <c r="APU110" s="298"/>
      <c r="APV110" s="298"/>
      <c r="APW110" s="298"/>
      <c r="APX110" s="298"/>
      <c r="APY110" s="298"/>
      <c r="APZ110" s="298"/>
      <c r="AQA110" s="298"/>
      <c r="AQB110" s="298"/>
      <c r="AQC110" s="298"/>
      <c r="AQD110" s="298"/>
      <c r="AQE110" s="298"/>
      <c r="AQF110" s="298"/>
      <c r="AQG110" s="298"/>
      <c r="AQH110" s="298"/>
      <c r="AQI110" s="298"/>
      <c r="AQJ110" s="298"/>
      <c r="AQK110" s="298"/>
      <c r="AQL110" s="298"/>
      <c r="AQM110" s="298"/>
      <c r="AQN110" s="298"/>
      <c r="AQO110" s="298"/>
      <c r="AQP110" s="298"/>
      <c r="AQQ110" s="298"/>
      <c r="AQR110" s="298"/>
      <c r="AQS110" s="298"/>
      <c r="AQT110" s="298"/>
      <c r="AQU110" s="298"/>
      <c r="AQV110" s="298"/>
      <c r="AQW110" s="298"/>
      <c r="AQX110" s="298"/>
      <c r="AQY110" s="298"/>
      <c r="AQZ110" s="298"/>
      <c r="ARA110" s="298"/>
      <c r="ARB110" s="298"/>
      <c r="ARC110" s="298"/>
      <c r="ARD110" s="298"/>
      <c r="ARE110" s="298"/>
      <c r="ARF110" s="298"/>
      <c r="ARG110" s="298"/>
      <c r="ARH110" s="298"/>
      <c r="ARI110" s="298"/>
      <c r="ARJ110" s="298"/>
      <c r="ARK110" s="298"/>
      <c r="ARL110" s="298"/>
      <c r="ARM110" s="298"/>
      <c r="ARN110" s="298"/>
      <c r="ARO110" s="298"/>
      <c r="ARP110" s="298"/>
      <c r="ARQ110" s="298"/>
      <c r="ARR110" s="298"/>
      <c r="ARS110" s="298"/>
      <c r="ART110" s="298"/>
      <c r="ARU110" s="298"/>
      <c r="ARV110" s="298"/>
      <c r="ARW110" s="298"/>
      <c r="ARX110" s="298"/>
      <c r="ARY110" s="298"/>
      <c r="ARZ110" s="298"/>
      <c r="ASA110" s="298"/>
      <c r="ASB110" s="298"/>
      <c r="ASC110" s="298"/>
      <c r="ASD110" s="298"/>
      <c r="ASE110" s="298"/>
      <c r="ASF110" s="298"/>
      <c r="ASG110" s="298"/>
      <c r="ASH110" s="298"/>
      <c r="ASI110" s="298"/>
      <c r="ASJ110" s="298"/>
      <c r="ASK110" s="298"/>
      <c r="ASL110" s="298"/>
      <c r="ASM110" s="298"/>
      <c r="ASN110" s="298"/>
      <c r="ASO110" s="298"/>
      <c r="ASP110" s="298"/>
      <c r="ASQ110" s="298"/>
      <c r="ASR110" s="298"/>
      <c r="ASS110" s="298"/>
      <c r="AST110" s="298"/>
      <c r="ASU110" s="298"/>
      <c r="ASV110" s="298"/>
      <c r="ASW110" s="298"/>
      <c r="ASX110" s="298"/>
      <c r="ASY110" s="298"/>
      <c r="ASZ110" s="298"/>
      <c r="ATA110" s="298"/>
      <c r="ATB110" s="298"/>
      <c r="ATC110" s="298"/>
      <c r="ATD110" s="298"/>
      <c r="ATE110" s="298"/>
      <c r="ATF110" s="298"/>
      <c r="ATG110" s="298"/>
      <c r="ATH110" s="298"/>
      <c r="ATI110" s="298"/>
      <c r="ATJ110" s="298"/>
      <c r="ATK110" s="298"/>
      <c r="ATL110" s="298"/>
      <c r="ATM110" s="298"/>
      <c r="ATN110" s="298"/>
      <c r="ATO110" s="298"/>
      <c r="ATP110" s="298"/>
      <c r="ATQ110" s="298"/>
      <c r="ATR110" s="298"/>
      <c r="ATS110" s="298"/>
      <c r="ATT110" s="298"/>
      <c r="ATU110" s="298"/>
      <c r="ATV110" s="298"/>
      <c r="ATW110" s="298"/>
      <c r="ATX110" s="298"/>
      <c r="ATY110" s="298"/>
      <c r="ATZ110" s="298"/>
      <c r="AUA110" s="298"/>
      <c r="AUB110" s="298"/>
      <c r="AUC110" s="298"/>
      <c r="AUD110" s="298"/>
      <c r="AUE110" s="298"/>
      <c r="AUF110" s="298"/>
      <c r="AUG110" s="298"/>
      <c r="AUH110" s="298"/>
      <c r="AUI110" s="298"/>
      <c r="AUJ110" s="298"/>
      <c r="AUK110" s="298"/>
      <c r="AUL110" s="298"/>
      <c r="AUM110" s="298"/>
      <c r="AUN110" s="298"/>
      <c r="AUO110" s="298"/>
      <c r="AUP110" s="298"/>
      <c r="AUQ110" s="298"/>
      <c r="AUR110" s="298"/>
      <c r="AUS110" s="298"/>
      <c r="AUT110" s="298"/>
      <c r="AUU110" s="298"/>
      <c r="AUV110" s="298"/>
      <c r="AUW110" s="298"/>
      <c r="AUX110" s="298"/>
      <c r="AUY110" s="298"/>
      <c r="AUZ110" s="298"/>
      <c r="AVA110" s="298"/>
      <c r="AVB110" s="298"/>
      <c r="AVC110" s="298"/>
      <c r="AVD110" s="298"/>
      <c r="AVE110" s="298"/>
      <c r="AVF110" s="298"/>
      <c r="AVG110" s="298"/>
      <c r="AVH110" s="298"/>
      <c r="AVI110" s="298"/>
      <c r="AVJ110" s="298"/>
      <c r="AVK110" s="298"/>
      <c r="AVL110" s="298"/>
      <c r="AVM110" s="298"/>
      <c r="AVN110" s="298"/>
      <c r="AVO110" s="298"/>
      <c r="AVP110" s="298"/>
      <c r="AVQ110" s="298"/>
      <c r="AVR110" s="298"/>
      <c r="AVS110" s="298"/>
      <c r="AVT110" s="298"/>
      <c r="AVU110" s="298"/>
      <c r="AVV110" s="298"/>
      <c r="AVW110" s="298"/>
      <c r="AVX110" s="298"/>
      <c r="AVY110" s="298"/>
      <c r="AVZ110" s="298"/>
      <c r="AWA110" s="298"/>
      <c r="AWB110" s="298"/>
      <c r="AWC110" s="298"/>
      <c r="AWD110" s="298"/>
      <c r="AWE110" s="298"/>
      <c r="AWF110" s="298"/>
      <c r="AWG110" s="298"/>
      <c r="AWH110" s="298"/>
      <c r="AWI110" s="298"/>
      <c r="AWJ110" s="298"/>
      <c r="AWK110" s="298"/>
      <c r="AWL110" s="298"/>
      <c r="AWM110" s="298"/>
      <c r="AWN110" s="298"/>
      <c r="AWO110" s="298"/>
      <c r="AWP110" s="298"/>
      <c r="AWQ110" s="298"/>
      <c r="AWR110" s="298"/>
      <c r="AWS110" s="298"/>
      <c r="AWT110" s="298"/>
      <c r="AWU110" s="298"/>
      <c r="AWV110" s="298"/>
      <c r="AWW110" s="298"/>
      <c r="AWX110" s="298"/>
      <c r="AWY110" s="298"/>
      <c r="AWZ110" s="298"/>
      <c r="AXA110" s="298"/>
      <c r="AXB110" s="298"/>
      <c r="AXC110" s="298"/>
      <c r="AXD110" s="298"/>
      <c r="AXE110" s="298"/>
      <c r="AXF110" s="298"/>
      <c r="AXG110" s="298"/>
      <c r="AXH110" s="298"/>
      <c r="AXI110" s="298"/>
      <c r="AXJ110" s="298"/>
      <c r="AXK110" s="298"/>
      <c r="AXL110" s="298"/>
      <c r="AXM110" s="298"/>
      <c r="AXN110" s="298"/>
      <c r="AXO110" s="298"/>
      <c r="AXP110" s="298"/>
      <c r="AXQ110" s="298"/>
      <c r="AXR110" s="298"/>
      <c r="AXS110" s="298"/>
      <c r="AXT110" s="298"/>
      <c r="AXU110" s="298"/>
      <c r="AXV110" s="298"/>
      <c r="AXW110" s="298"/>
      <c r="AXX110" s="298"/>
      <c r="AXY110" s="298"/>
      <c r="AXZ110" s="298"/>
      <c r="AYA110" s="298"/>
      <c r="AYB110" s="298"/>
      <c r="AYC110" s="298"/>
      <c r="AYD110" s="298"/>
      <c r="AYE110" s="298"/>
      <c r="AYF110" s="298"/>
      <c r="AYG110" s="298"/>
      <c r="AYH110" s="298"/>
      <c r="AYI110" s="298"/>
      <c r="AYJ110" s="298"/>
      <c r="AYK110" s="298"/>
      <c r="AYL110" s="298"/>
      <c r="AYM110" s="298"/>
      <c r="AYN110" s="298"/>
      <c r="AYO110" s="298"/>
      <c r="AYP110" s="298"/>
      <c r="AYQ110" s="298"/>
      <c r="AYR110" s="298"/>
      <c r="AYS110" s="298"/>
      <c r="AYT110" s="298"/>
      <c r="AYU110" s="298"/>
      <c r="AYV110" s="298"/>
      <c r="AYW110" s="298"/>
      <c r="AYX110" s="298"/>
      <c r="AYY110" s="298"/>
      <c r="AYZ110" s="298"/>
      <c r="AZA110" s="298"/>
      <c r="AZB110" s="298"/>
      <c r="AZC110" s="298"/>
      <c r="AZD110" s="298"/>
      <c r="AZE110" s="298"/>
      <c r="AZF110" s="298"/>
      <c r="AZG110" s="298"/>
      <c r="AZH110" s="298"/>
      <c r="AZI110" s="298"/>
      <c r="AZJ110" s="298"/>
      <c r="AZK110" s="298"/>
      <c r="AZL110" s="298"/>
      <c r="AZM110" s="298"/>
      <c r="AZN110" s="298"/>
      <c r="AZO110" s="298"/>
      <c r="AZP110" s="298"/>
      <c r="AZQ110" s="298"/>
      <c r="AZR110" s="298"/>
      <c r="AZS110" s="298"/>
      <c r="AZT110" s="298"/>
      <c r="AZU110" s="298"/>
      <c r="AZV110" s="298"/>
      <c r="AZW110" s="298"/>
      <c r="AZX110" s="298"/>
      <c r="AZY110" s="298"/>
      <c r="AZZ110" s="298"/>
      <c r="BAA110" s="298"/>
      <c r="BAB110" s="298"/>
      <c r="BAC110" s="298"/>
      <c r="BAD110" s="298"/>
      <c r="BAE110" s="298"/>
      <c r="BAF110" s="298"/>
      <c r="BAG110" s="298"/>
      <c r="BAH110" s="298"/>
      <c r="BAI110" s="298"/>
      <c r="BAJ110" s="298"/>
      <c r="BAK110" s="298"/>
      <c r="BAL110" s="298"/>
      <c r="BAM110" s="298"/>
      <c r="BAN110" s="298"/>
      <c r="BAO110" s="298"/>
      <c r="BAP110" s="298"/>
      <c r="BAQ110" s="298"/>
      <c r="BAR110" s="298"/>
      <c r="BAS110" s="298"/>
      <c r="BAT110" s="298"/>
      <c r="BAU110" s="298"/>
      <c r="BAV110" s="298"/>
      <c r="BAW110" s="298"/>
      <c r="BAX110" s="298"/>
      <c r="BAY110" s="298"/>
      <c r="BAZ110" s="298"/>
      <c r="BBA110" s="298"/>
      <c r="BBB110" s="298"/>
      <c r="BBC110" s="298"/>
      <c r="BBD110" s="298"/>
      <c r="BBE110" s="298"/>
      <c r="BBF110" s="298"/>
      <c r="BBG110" s="298"/>
      <c r="BBH110" s="298"/>
      <c r="BBI110" s="298"/>
      <c r="BBJ110" s="298"/>
      <c r="BBK110" s="298"/>
      <c r="BBL110" s="298"/>
      <c r="BBM110" s="298"/>
      <c r="BBN110" s="298"/>
      <c r="BBO110" s="298"/>
      <c r="BBP110" s="298"/>
      <c r="BBQ110" s="298"/>
      <c r="BBR110" s="298"/>
      <c r="BBS110" s="298"/>
      <c r="BBT110" s="298"/>
      <c r="BBU110" s="298"/>
      <c r="BBV110" s="298"/>
      <c r="BBW110" s="298"/>
      <c r="BBX110" s="298"/>
      <c r="BBY110" s="298"/>
      <c r="BBZ110" s="298"/>
      <c r="BCA110" s="298"/>
      <c r="BCB110" s="298"/>
      <c r="BCC110" s="298"/>
      <c r="BCD110" s="298"/>
      <c r="BCE110" s="298"/>
      <c r="BCF110" s="298"/>
      <c r="BCG110" s="298"/>
      <c r="BCH110" s="298"/>
      <c r="BCI110" s="298"/>
      <c r="BCJ110" s="298"/>
      <c r="BCK110" s="298"/>
      <c r="BCL110" s="298"/>
      <c r="BCM110" s="298"/>
      <c r="BCN110" s="298"/>
      <c r="BCO110" s="298"/>
      <c r="BCP110" s="298"/>
      <c r="BCQ110" s="298"/>
      <c r="BCR110" s="298"/>
      <c r="BCS110" s="298"/>
      <c r="BCT110" s="298"/>
      <c r="BCU110" s="298"/>
      <c r="BCV110" s="298"/>
      <c r="BCW110" s="298"/>
      <c r="BCX110" s="298"/>
      <c r="BCY110" s="298"/>
      <c r="BCZ110" s="298"/>
      <c r="BDA110" s="298"/>
      <c r="BDB110" s="298"/>
      <c r="BDC110" s="298"/>
      <c r="BDD110" s="298"/>
      <c r="BDE110" s="298"/>
      <c r="BDF110" s="298"/>
      <c r="BDG110" s="298"/>
      <c r="BDH110" s="298"/>
      <c r="BDI110" s="298"/>
      <c r="BDJ110" s="298"/>
      <c r="BDK110" s="298"/>
      <c r="BDL110" s="298"/>
      <c r="BDM110" s="298"/>
      <c r="BDN110" s="298"/>
      <c r="BDO110" s="298"/>
      <c r="BDP110" s="298"/>
      <c r="BDQ110" s="298"/>
      <c r="BDR110" s="298"/>
      <c r="BDS110" s="298"/>
      <c r="BDT110" s="298"/>
      <c r="BDU110" s="298"/>
      <c r="BDV110" s="298"/>
      <c r="BDW110" s="298"/>
      <c r="BDX110" s="298"/>
      <c r="BDY110" s="298"/>
      <c r="BDZ110" s="298"/>
      <c r="BEA110" s="298"/>
      <c r="BEB110" s="298"/>
      <c r="BEC110" s="298"/>
      <c r="BED110" s="298"/>
      <c r="BEE110" s="298"/>
      <c r="BEF110" s="298"/>
      <c r="BEG110" s="298"/>
      <c r="BEH110" s="298"/>
      <c r="BEI110" s="298"/>
      <c r="BEJ110" s="298"/>
      <c r="BEK110" s="298"/>
      <c r="BEL110" s="298"/>
      <c r="BEM110" s="298"/>
      <c r="BEN110" s="298"/>
      <c r="BEO110" s="298"/>
      <c r="BEP110" s="298"/>
      <c r="BEQ110" s="298"/>
      <c r="BER110" s="298"/>
      <c r="BES110" s="298"/>
      <c r="BET110" s="298"/>
      <c r="BEU110" s="298"/>
      <c r="BEV110" s="298"/>
      <c r="BEW110" s="298"/>
      <c r="BEX110" s="298"/>
      <c r="BEY110" s="298"/>
      <c r="BEZ110" s="298"/>
      <c r="BFA110" s="298"/>
      <c r="BFB110" s="298"/>
      <c r="BFC110" s="298"/>
      <c r="BFD110" s="298"/>
      <c r="BFE110" s="298"/>
      <c r="BFF110" s="298"/>
      <c r="BFG110" s="298"/>
      <c r="BFH110" s="298"/>
      <c r="BFI110" s="298"/>
      <c r="BFJ110" s="298"/>
      <c r="BFK110" s="298"/>
      <c r="BFL110" s="298"/>
      <c r="BFM110" s="298"/>
      <c r="BFN110" s="298"/>
      <c r="BFO110" s="298"/>
      <c r="BFP110" s="298"/>
      <c r="BFQ110" s="298"/>
      <c r="BFR110" s="298"/>
      <c r="BFS110" s="298"/>
      <c r="BFT110" s="298"/>
      <c r="BFU110" s="298"/>
      <c r="BFV110" s="298"/>
      <c r="BFW110" s="298"/>
      <c r="BFX110" s="298"/>
      <c r="BFY110" s="298"/>
      <c r="BFZ110" s="298"/>
      <c r="BGA110" s="298"/>
      <c r="BGB110" s="298"/>
      <c r="BGC110" s="298"/>
      <c r="BGD110" s="298"/>
      <c r="BGE110" s="298"/>
      <c r="BGF110" s="298"/>
      <c r="BGG110" s="298"/>
      <c r="BGH110" s="298"/>
      <c r="BGI110" s="298"/>
      <c r="BGJ110" s="298"/>
      <c r="BGK110" s="298"/>
      <c r="BGL110" s="298"/>
      <c r="BGM110" s="298"/>
      <c r="BGN110" s="298"/>
      <c r="BGO110" s="298"/>
      <c r="BGP110" s="298"/>
      <c r="BGQ110" s="298"/>
      <c r="BGR110" s="298"/>
      <c r="BGS110" s="298"/>
      <c r="BGT110" s="298"/>
      <c r="BGU110" s="298"/>
      <c r="BGV110" s="298"/>
      <c r="BGW110" s="298"/>
      <c r="BGX110" s="298"/>
      <c r="BGY110" s="298"/>
      <c r="BGZ110" s="298"/>
      <c r="BHA110" s="298"/>
      <c r="BHB110" s="298"/>
      <c r="BHC110" s="298"/>
      <c r="BHD110" s="298"/>
      <c r="BHE110" s="298"/>
      <c r="BHF110" s="298"/>
      <c r="BHG110" s="298"/>
      <c r="BHH110" s="298"/>
      <c r="BHI110" s="298"/>
      <c r="BHJ110" s="298"/>
      <c r="BHK110" s="298"/>
      <c r="BHL110" s="298"/>
      <c r="BHM110" s="298"/>
      <c r="BHN110" s="298"/>
      <c r="BHO110" s="298"/>
      <c r="BHP110" s="298"/>
      <c r="BHQ110" s="298"/>
      <c r="BHR110" s="298"/>
      <c r="BHS110" s="298"/>
      <c r="BHT110" s="298"/>
      <c r="BHU110" s="298"/>
      <c r="BHV110" s="298"/>
      <c r="BHW110" s="298"/>
      <c r="BHX110" s="298"/>
      <c r="BHY110" s="298"/>
      <c r="BHZ110" s="298"/>
      <c r="BIA110" s="298"/>
      <c r="BIB110" s="298"/>
      <c r="BIC110" s="298"/>
      <c r="BID110" s="298"/>
      <c r="BIE110" s="298"/>
      <c r="BIF110" s="298"/>
      <c r="BIG110" s="298"/>
      <c r="BIH110" s="298"/>
      <c r="BII110" s="298"/>
      <c r="BIJ110" s="298"/>
      <c r="BIK110" s="298"/>
      <c r="BIL110" s="298"/>
      <c r="BIM110" s="298"/>
      <c r="BIN110" s="298"/>
      <c r="BIO110" s="298"/>
      <c r="BIP110" s="298"/>
      <c r="BIQ110" s="298"/>
      <c r="BIR110" s="298"/>
      <c r="BIS110" s="298"/>
      <c r="BIT110" s="298"/>
      <c r="BIU110" s="298"/>
      <c r="BIV110" s="298"/>
      <c r="BIW110" s="298"/>
      <c r="BIX110" s="298"/>
      <c r="BIY110" s="298"/>
      <c r="BIZ110" s="298"/>
      <c r="BJA110" s="298"/>
      <c r="BJB110" s="298"/>
      <c r="BJC110" s="298"/>
      <c r="BJD110" s="298"/>
      <c r="BJE110" s="298"/>
      <c r="BJF110" s="298"/>
      <c r="BJG110" s="298"/>
      <c r="BJH110" s="298"/>
      <c r="BJI110" s="298"/>
      <c r="BJJ110" s="298"/>
      <c r="BJK110" s="298"/>
      <c r="BJL110" s="298"/>
      <c r="BJM110" s="298"/>
      <c r="BJN110" s="298"/>
      <c r="BJO110" s="298"/>
      <c r="BJP110" s="298"/>
      <c r="BJQ110" s="298"/>
      <c r="BJR110" s="298"/>
      <c r="BJS110" s="298"/>
      <c r="BJT110" s="298"/>
      <c r="BJU110" s="298"/>
      <c r="BJV110" s="298"/>
      <c r="BJW110" s="298"/>
      <c r="BJX110" s="298"/>
      <c r="BJY110" s="298"/>
      <c r="BJZ110" s="298"/>
      <c r="BKA110" s="298"/>
      <c r="BKB110" s="298"/>
      <c r="BKC110" s="298"/>
      <c r="BKD110" s="298"/>
      <c r="BKE110" s="298"/>
      <c r="BKF110" s="298"/>
      <c r="BKG110" s="298"/>
      <c r="BKH110" s="298"/>
      <c r="BKI110" s="298"/>
      <c r="BKJ110" s="298"/>
      <c r="BKK110" s="298"/>
      <c r="BKL110" s="298"/>
      <c r="BKM110" s="298"/>
      <c r="BKN110" s="298"/>
      <c r="BKO110" s="298"/>
      <c r="BKP110" s="298"/>
      <c r="BKQ110" s="298"/>
      <c r="BKR110" s="298"/>
      <c r="BKS110" s="298"/>
      <c r="BKT110" s="298"/>
      <c r="BKU110" s="298"/>
      <c r="BKV110" s="298"/>
      <c r="BKW110" s="298"/>
      <c r="BKX110" s="298"/>
      <c r="BKY110" s="298"/>
      <c r="BKZ110" s="298"/>
      <c r="BLA110" s="298"/>
      <c r="BLB110" s="298"/>
      <c r="BLC110" s="298"/>
      <c r="BLD110" s="298"/>
      <c r="BLE110" s="298"/>
      <c r="BLF110" s="298"/>
      <c r="BLG110" s="298"/>
      <c r="BLH110" s="298"/>
      <c r="BLI110" s="298"/>
      <c r="BLJ110" s="298"/>
      <c r="BLK110" s="298"/>
      <c r="BLL110" s="298"/>
      <c r="BLM110" s="298"/>
      <c r="BLN110" s="298"/>
      <c r="BLO110" s="298"/>
      <c r="BLP110" s="298"/>
      <c r="BLQ110" s="298"/>
      <c r="BLR110" s="298"/>
      <c r="BLS110" s="298"/>
      <c r="BLT110" s="298"/>
      <c r="BLU110" s="298"/>
      <c r="BLV110" s="298"/>
      <c r="BLW110" s="298"/>
      <c r="BLX110" s="298"/>
      <c r="BLY110" s="298"/>
      <c r="BLZ110" s="298"/>
      <c r="BMA110" s="298"/>
      <c r="BMB110" s="298"/>
      <c r="BMC110" s="298"/>
      <c r="BMD110" s="298"/>
      <c r="BME110" s="298"/>
      <c r="BMF110" s="298"/>
      <c r="BMG110" s="298"/>
      <c r="BMH110" s="298"/>
      <c r="BMI110" s="298"/>
      <c r="BMJ110" s="298"/>
      <c r="BMK110" s="298"/>
      <c r="BML110" s="298"/>
      <c r="BMM110" s="298"/>
      <c r="BMN110" s="298"/>
      <c r="BMO110" s="298"/>
      <c r="BMP110" s="298"/>
      <c r="BMQ110" s="298"/>
      <c r="BMR110" s="298"/>
      <c r="BMS110" s="298"/>
      <c r="BMT110" s="298"/>
      <c r="BMU110" s="298"/>
      <c r="BMV110" s="298"/>
      <c r="BMW110" s="298"/>
      <c r="BMX110" s="298"/>
      <c r="BMY110" s="298"/>
      <c r="BMZ110" s="298"/>
      <c r="BNA110" s="298"/>
      <c r="BNB110" s="298"/>
      <c r="BNC110" s="298"/>
      <c r="BND110" s="298"/>
      <c r="BNE110" s="298"/>
      <c r="BNF110" s="298"/>
      <c r="BNG110" s="298"/>
      <c r="BNH110" s="298"/>
      <c r="BNI110" s="298"/>
      <c r="BNJ110" s="298"/>
      <c r="BNK110" s="298"/>
      <c r="BNL110" s="298"/>
      <c r="BNM110" s="298"/>
      <c r="BNN110" s="298"/>
      <c r="BNO110" s="298"/>
      <c r="BNP110" s="298"/>
      <c r="BNQ110" s="298"/>
      <c r="BNR110" s="298"/>
      <c r="BNS110" s="298"/>
      <c r="BNT110" s="298"/>
      <c r="BNU110" s="298"/>
      <c r="BNV110" s="298"/>
      <c r="BNW110" s="298"/>
      <c r="BNX110" s="298"/>
      <c r="BNY110" s="298"/>
      <c r="BNZ110" s="298"/>
      <c r="BOA110" s="298"/>
      <c r="BOB110" s="298"/>
      <c r="BOC110" s="298"/>
      <c r="BOD110" s="298"/>
      <c r="BOE110" s="298"/>
      <c r="BOF110" s="298"/>
      <c r="BOG110" s="298"/>
      <c r="BOH110" s="298"/>
      <c r="BOI110" s="298"/>
      <c r="BOJ110" s="298"/>
      <c r="BOK110" s="298"/>
      <c r="BOL110" s="298"/>
      <c r="BOM110" s="298"/>
      <c r="BON110" s="298"/>
      <c r="BOO110" s="298"/>
      <c r="BOP110" s="298"/>
      <c r="BOQ110" s="298"/>
      <c r="BOR110" s="298"/>
      <c r="BOS110" s="298"/>
      <c r="BOT110" s="298"/>
      <c r="BOU110" s="298"/>
      <c r="BOV110" s="298"/>
      <c r="BOW110" s="298"/>
      <c r="BOX110" s="298"/>
      <c r="BOY110" s="298"/>
      <c r="BOZ110" s="298"/>
      <c r="BPA110" s="298"/>
      <c r="BPB110" s="298"/>
      <c r="BPC110" s="298"/>
      <c r="BPD110" s="298"/>
      <c r="BPE110" s="298"/>
      <c r="BPF110" s="298"/>
      <c r="BPG110" s="298"/>
      <c r="BPH110" s="298"/>
      <c r="BPI110" s="298"/>
      <c r="BPJ110" s="298"/>
      <c r="BPK110" s="298"/>
      <c r="BPL110" s="298"/>
      <c r="BPM110" s="298"/>
      <c r="BPN110" s="298"/>
      <c r="BPO110" s="298"/>
      <c r="BPP110" s="298"/>
      <c r="BPQ110" s="298"/>
      <c r="BPR110" s="298"/>
      <c r="BPS110" s="298"/>
      <c r="BPT110" s="298"/>
      <c r="BPU110" s="298"/>
      <c r="BPV110" s="298"/>
      <c r="BPW110" s="298"/>
      <c r="BPX110" s="298"/>
      <c r="BPY110" s="298"/>
      <c r="BPZ110" s="298"/>
      <c r="BQA110" s="298"/>
      <c r="BQB110" s="298"/>
      <c r="BQC110" s="298"/>
      <c r="BQD110" s="298"/>
      <c r="BQE110" s="298"/>
      <c r="BQF110" s="298"/>
      <c r="BQG110" s="298"/>
      <c r="BQH110" s="298"/>
      <c r="BQI110" s="298"/>
      <c r="BQJ110" s="298"/>
      <c r="BQK110" s="298"/>
      <c r="BQL110" s="298"/>
      <c r="BQM110" s="298"/>
      <c r="BQN110" s="298"/>
      <c r="BQO110" s="298"/>
      <c r="BQP110" s="298"/>
      <c r="BQQ110" s="298"/>
      <c r="BQR110" s="298"/>
      <c r="BQS110" s="298"/>
      <c r="BQT110" s="298"/>
      <c r="BQU110" s="298"/>
      <c r="BQV110" s="298"/>
      <c r="BQW110" s="298"/>
      <c r="BQX110" s="298"/>
      <c r="BQY110" s="298"/>
      <c r="BQZ110" s="298"/>
      <c r="BRA110" s="298"/>
      <c r="BRB110" s="298"/>
      <c r="BRC110" s="298"/>
      <c r="BRD110" s="298"/>
      <c r="BRE110" s="298"/>
      <c r="BRF110" s="298"/>
      <c r="BRG110" s="298"/>
      <c r="BRH110" s="298"/>
      <c r="BRI110" s="298"/>
      <c r="BRJ110" s="298"/>
      <c r="BRK110" s="298"/>
      <c r="BRL110" s="298"/>
      <c r="BRM110" s="298"/>
      <c r="BRN110" s="298"/>
      <c r="BRO110" s="298"/>
      <c r="BRP110" s="298"/>
      <c r="BRQ110" s="298"/>
      <c r="BRR110" s="298"/>
      <c r="BRS110" s="298"/>
      <c r="BRT110" s="298"/>
      <c r="BRU110" s="298"/>
      <c r="BRV110" s="298"/>
      <c r="BRW110" s="298"/>
      <c r="BRX110" s="298"/>
      <c r="BRY110" s="298"/>
      <c r="BRZ110" s="298"/>
      <c r="BSA110" s="298"/>
      <c r="BSB110" s="298"/>
      <c r="BSC110" s="298"/>
      <c r="BSD110" s="298"/>
      <c r="BSE110" s="298"/>
      <c r="BSF110" s="298"/>
      <c r="BSG110" s="298"/>
      <c r="BSH110" s="298"/>
      <c r="BSI110" s="298"/>
      <c r="BSJ110" s="298"/>
      <c r="BSK110" s="298"/>
      <c r="BSL110" s="298"/>
      <c r="BSM110" s="298"/>
      <c r="BSN110" s="298"/>
      <c r="BSO110" s="298"/>
      <c r="BSP110" s="298"/>
      <c r="BSQ110" s="298"/>
      <c r="BSR110" s="298"/>
      <c r="BSS110" s="298"/>
      <c r="BST110" s="298"/>
      <c r="BSU110" s="298"/>
      <c r="BSV110" s="298"/>
      <c r="BSW110" s="298"/>
      <c r="BSX110" s="298"/>
      <c r="BSY110" s="298"/>
      <c r="BSZ110" s="298"/>
      <c r="BTA110" s="298"/>
      <c r="BTB110" s="298"/>
      <c r="BTC110" s="298"/>
      <c r="BTD110" s="298"/>
      <c r="BTE110" s="298"/>
      <c r="BTF110" s="298"/>
      <c r="BTG110" s="298"/>
      <c r="BTH110" s="298"/>
      <c r="BTI110" s="298"/>
      <c r="BTJ110" s="298"/>
      <c r="BTK110" s="298"/>
      <c r="BTL110" s="298"/>
      <c r="BTM110" s="298"/>
      <c r="BTN110" s="298"/>
      <c r="BTO110" s="298"/>
      <c r="BTP110" s="298"/>
      <c r="BTQ110" s="298"/>
      <c r="BTR110" s="298"/>
      <c r="BTS110" s="298"/>
      <c r="BTT110" s="298"/>
      <c r="BTU110" s="298"/>
      <c r="BTV110" s="298"/>
      <c r="BTW110" s="298"/>
      <c r="BTX110" s="298"/>
      <c r="BTY110" s="298"/>
      <c r="BTZ110" s="298"/>
      <c r="BUA110" s="298"/>
      <c r="BUB110" s="298"/>
      <c r="BUC110" s="298"/>
      <c r="BUD110" s="298"/>
      <c r="BUE110" s="298"/>
      <c r="BUF110" s="298"/>
      <c r="BUG110" s="298"/>
      <c r="BUH110" s="298"/>
      <c r="BUI110" s="298"/>
      <c r="BUJ110" s="298"/>
      <c r="BUK110" s="298"/>
      <c r="BUL110" s="298"/>
      <c r="BUM110" s="298"/>
      <c r="BUN110" s="298"/>
      <c r="BUO110" s="298"/>
      <c r="BUP110" s="298"/>
      <c r="BUQ110" s="298"/>
      <c r="BUR110" s="298"/>
      <c r="BUS110" s="298"/>
      <c r="BUT110" s="298"/>
      <c r="BUU110" s="298"/>
      <c r="BUV110" s="298"/>
      <c r="BUW110" s="298"/>
      <c r="BUX110" s="298"/>
      <c r="BUY110" s="298"/>
      <c r="BUZ110" s="298"/>
      <c r="BVA110" s="298"/>
      <c r="BVB110" s="298"/>
      <c r="BVC110" s="298"/>
      <c r="BVD110" s="298"/>
      <c r="BVE110" s="298"/>
      <c r="BVF110" s="298"/>
      <c r="BVG110" s="298"/>
      <c r="BVH110" s="298"/>
      <c r="BVI110" s="298"/>
      <c r="BVJ110" s="298"/>
      <c r="BVK110" s="298"/>
      <c r="BVL110" s="298"/>
      <c r="BVM110" s="298"/>
      <c r="BVN110" s="298"/>
      <c r="BVO110" s="298"/>
      <c r="BVP110" s="298"/>
      <c r="BVQ110" s="298"/>
      <c r="BVR110" s="298"/>
      <c r="BVS110" s="298"/>
      <c r="BVT110" s="298"/>
      <c r="BVU110" s="298"/>
      <c r="BVV110" s="298"/>
      <c r="BVW110" s="298"/>
      <c r="BVX110" s="298"/>
      <c r="BVY110" s="298"/>
      <c r="BVZ110" s="298"/>
      <c r="BWA110" s="298"/>
      <c r="BWB110" s="298"/>
      <c r="BWC110" s="298"/>
      <c r="BWD110" s="298"/>
      <c r="BWE110" s="298"/>
      <c r="BWF110" s="298"/>
      <c r="BWG110" s="298"/>
      <c r="BWH110" s="298"/>
      <c r="BWI110" s="298"/>
      <c r="BWJ110" s="298"/>
      <c r="BWK110" s="298"/>
      <c r="BWL110" s="298"/>
      <c r="BWM110" s="298"/>
      <c r="BWN110" s="298"/>
      <c r="BWO110" s="298"/>
      <c r="BWP110" s="298"/>
      <c r="BWQ110" s="298"/>
      <c r="BWR110" s="298"/>
      <c r="BWS110" s="298"/>
      <c r="BWT110" s="298"/>
      <c r="BWU110" s="298"/>
      <c r="BWV110" s="298"/>
      <c r="BWW110" s="298"/>
      <c r="BWX110" s="298"/>
      <c r="BWY110" s="298"/>
      <c r="BWZ110" s="298"/>
      <c r="BXA110" s="298"/>
      <c r="BXB110" s="298"/>
      <c r="BXC110" s="298"/>
      <c r="BXD110" s="298"/>
      <c r="BXE110" s="298"/>
      <c r="BXF110" s="298"/>
      <c r="BXG110" s="298"/>
      <c r="BXH110" s="298"/>
      <c r="BXI110" s="298"/>
      <c r="BXJ110" s="298"/>
      <c r="BXK110" s="298"/>
      <c r="BXL110" s="298"/>
      <c r="BXM110" s="298"/>
      <c r="BXN110" s="298"/>
      <c r="BXO110" s="298"/>
      <c r="BXP110" s="298"/>
      <c r="BXQ110" s="298"/>
      <c r="BXR110" s="298"/>
      <c r="BXS110" s="298"/>
      <c r="BXT110" s="298"/>
      <c r="BXU110" s="298"/>
      <c r="BXV110" s="298"/>
      <c r="BXW110" s="298"/>
      <c r="BXX110" s="298"/>
      <c r="BXY110" s="298"/>
      <c r="BXZ110" s="298"/>
      <c r="BYA110" s="298"/>
      <c r="BYB110" s="298"/>
      <c r="BYC110" s="298"/>
      <c r="BYD110" s="298"/>
      <c r="BYE110" s="298"/>
      <c r="BYF110" s="298"/>
      <c r="BYG110" s="298"/>
      <c r="BYH110" s="298"/>
      <c r="BYI110" s="298"/>
      <c r="BYJ110" s="298"/>
      <c r="BYK110" s="298"/>
      <c r="BYL110" s="298"/>
      <c r="BYM110" s="298"/>
      <c r="BYN110" s="298"/>
      <c r="BYO110" s="298"/>
      <c r="BYP110" s="298"/>
      <c r="BYQ110" s="298"/>
      <c r="BYR110" s="298"/>
      <c r="BYS110" s="298"/>
      <c r="BYT110" s="298"/>
      <c r="BYU110" s="298"/>
      <c r="BYV110" s="298"/>
      <c r="BYW110" s="298"/>
      <c r="BYX110" s="298"/>
      <c r="BYY110" s="298"/>
      <c r="BYZ110" s="298"/>
      <c r="BZA110" s="298"/>
      <c r="BZB110" s="298"/>
      <c r="BZC110" s="298"/>
      <c r="BZD110" s="298"/>
      <c r="BZE110" s="298"/>
      <c r="BZF110" s="298"/>
      <c r="BZG110" s="298"/>
      <c r="BZH110" s="298"/>
      <c r="BZI110" s="298"/>
      <c r="BZJ110" s="298"/>
      <c r="BZK110" s="298"/>
      <c r="BZL110" s="298"/>
      <c r="BZM110" s="298"/>
      <c r="BZN110" s="298"/>
      <c r="BZO110" s="298"/>
      <c r="BZP110" s="298"/>
      <c r="BZQ110" s="298"/>
      <c r="BZR110" s="298"/>
      <c r="BZS110" s="298"/>
      <c r="BZT110" s="298"/>
      <c r="BZU110" s="298"/>
      <c r="BZV110" s="298"/>
      <c r="BZW110" s="298"/>
      <c r="BZX110" s="298"/>
      <c r="BZY110" s="298"/>
      <c r="BZZ110" s="298"/>
      <c r="CAA110" s="298"/>
      <c r="CAB110" s="298"/>
      <c r="CAC110" s="298"/>
      <c r="CAD110" s="298"/>
      <c r="CAE110" s="298"/>
      <c r="CAF110" s="298"/>
      <c r="CAG110" s="298"/>
      <c r="CAH110" s="298"/>
      <c r="CAI110" s="298"/>
      <c r="CAJ110" s="298"/>
      <c r="CAK110" s="298"/>
      <c r="CAL110" s="298"/>
      <c r="CAM110" s="298"/>
      <c r="CAN110" s="298"/>
      <c r="CAO110" s="298"/>
      <c r="CAP110" s="298"/>
      <c r="CAQ110" s="298"/>
      <c r="CAR110" s="298"/>
      <c r="CAS110" s="298"/>
      <c r="CAT110" s="298"/>
      <c r="CAU110" s="298"/>
      <c r="CAV110" s="298"/>
      <c r="CAW110" s="298"/>
      <c r="CAX110" s="298"/>
      <c r="CAY110" s="298"/>
      <c r="CAZ110" s="298"/>
      <c r="CBA110" s="298"/>
      <c r="CBB110" s="298"/>
      <c r="CBC110" s="298"/>
      <c r="CBD110" s="298"/>
      <c r="CBE110" s="298"/>
      <c r="CBF110" s="298"/>
      <c r="CBG110" s="298"/>
      <c r="CBH110" s="298"/>
      <c r="CBI110" s="298"/>
      <c r="CBJ110" s="298"/>
      <c r="CBK110" s="298"/>
      <c r="CBL110" s="298"/>
      <c r="CBM110" s="298"/>
      <c r="CBN110" s="298"/>
      <c r="CBO110" s="298"/>
      <c r="CBP110" s="298"/>
      <c r="CBQ110" s="298"/>
      <c r="CBR110" s="298"/>
      <c r="CBS110" s="298"/>
      <c r="CBT110" s="298"/>
      <c r="CBU110" s="298"/>
      <c r="CBV110" s="298"/>
      <c r="CBW110" s="298"/>
      <c r="CBX110" s="298"/>
      <c r="CBY110" s="298"/>
      <c r="CBZ110" s="298"/>
      <c r="CCA110" s="298"/>
      <c r="CCB110" s="298"/>
      <c r="CCC110" s="298"/>
      <c r="CCD110" s="298"/>
      <c r="CCE110" s="298"/>
      <c r="CCF110" s="298"/>
      <c r="CCG110" s="298"/>
      <c r="CCH110" s="298"/>
      <c r="CCI110" s="298"/>
      <c r="CCJ110" s="298"/>
      <c r="CCK110" s="298"/>
      <c r="CCL110" s="298"/>
      <c r="CCM110" s="298"/>
      <c r="CCN110" s="298"/>
      <c r="CCO110" s="298"/>
      <c r="CCP110" s="298"/>
      <c r="CCQ110" s="298"/>
      <c r="CCR110" s="298"/>
      <c r="CCS110" s="298"/>
      <c r="CCT110" s="298"/>
      <c r="CCU110" s="298"/>
      <c r="CCV110" s="298"/>
      <c r="CCW110" s="298"/>
      <c r="CCX110" s="298"/>
      <c r="CCY110" s="298"/>
      <c r="CCZ110" s="298"/>
      <c r="CDA110" s="298"/>
      <c r="CDB110" s="298"/>
      <c r="CDC110" s="298"/>
      <c r="CDD110" s="298"/>
      <c r="CDE110" s="298"/>
      <c r="CDF110" s="298"/>
      <c r="CDG110" s="298"/>
      <c r="CDH110" s="298"/>
      <c r="CDI110" s="298"/>
      <c r="CDJ110" s="298"/>
      <c r="CDK110" s="298"/>
      <c r="CDL110" s="298"/>
      <c r="CDM110" s="298"/>
      <c r="CDN110" s="298"/>
      <c r="CDO110" s="298"/>
      <c r="CDP110" s="298"/>
      <c r="CDQ110" s="298"/>
      <c r="CDR110" s="298"/>
      <c r="CDS110" s="298"/>
      <c r="CDT110" s="298"/>
      <c r="CDU110" s="298"/>
      <c r="CDV110" s="298"/>
      <c r="CDW110" s="298"/>
      <c r="CDX110" s="298"/>
      <c r="CDY110" s="298"/>
      <c r="CDZ110" s="298"/>
      <c r="CEA110" s="298"/>
      <c r="CEB110" s="298"/>
      <c r="CEC110" s="298"/>
      <c r="CED110" s="298"/>
      <c r="CEE110" s="298"/>
      <c r="CEF110" s="298"/>
      <c r="CEG110" s="298"/>
      <c r="CEH110" s="298"/>
      <c r="CEI110" s="298"/>
      <c r="CEJ110" s="298"/>
      <c r="CEK110" s="298"/>
      <c r="CEL110" s="298"/>
      <c r="CEM110" s="298"/>
      <c r="CEN110" s="298"/>
      <c r="CEO110" s="298"/>
      <c r="CEP110" s="298"/>
      <c r="CEQ110" s="298"/>
      <c r="CER110" s="298"/>
      <c r="CES110" s="298"/>
      <c r="CET110" s="298"/>
      <c r="CEU110" s="298"/>
      <c r="CEV110" s="298"/>
      <c r="CEW110" s="298"/>
      <c r="CEX110" s="298"/>
      <c r="CEY110" s="298"/>
      <c r="CEZ110" s="298"/>
      <c r="CFA110" s="298"/>
      <c r="CFB110" s="298"/>
      <c r="CFC110" s="298"/>
      <c r="CFD110" s="298"/>
      <c r="CFE110" s="298"/>
      <c r="CFF110" s="298"/>
      <c r="CFG110" s="298"/>
      <c r="CFH110" s="298"/>
      <c r="CFI110" s="298"/>
      <c r="CFJ110" s="298"/>
      <c r="CFK110" s="298"/>
      <c r="CFL110" s="298"/>
      <c r="CFM110" s="298"/>
      <c r="CFN110" s="298"/>
      <c r="CFO110" s="298"/>
      <c r="CFP110" s="298"/>
      <c r="CFQ110" s="298"/>
      <c r="CFR110" s="298"/>
      <c r="CFS110" s="298"/>
      <c r="CFT110" s="298"/>
      <c r="CFU110" s="298"/>
      <c r="CFV110" s="298"/>
      <c r="CFW110" s="298"/>
      <c r="CFX110" s="298"/>
      <c r="CFY110" s="298"/>
      <c r="CFZ110" s="298"/>
      <c r="CGA110" s="298"/>
      <c r="CGB110" s="298"/>
      <c r="CGC110" s="298"/>
      <c r="CGD110" s="298"/>
      <c r="CGE110" s="298"/>
      <c r="CGF110" s="298"/>
      <c r="CGG110" s="298"/>
      <c r="CGH110" s="298"/>
      <c r="CGI110" s="298"/>
      <c r="CGJ110" s="298"/>
      <c r="CGK110" s="298"/>
      <c r="CGL110" s="298"/>
      <c r="CGM110" s="298"/>
      <c r="CGN110" s="298"/>
      <c r="CGO110" s="298"/>
      <c r="CGP110" s="298"/>
      <c r="CGQ110" s="298"/>
      <c r="CGR110" s="298"/>
      <c r="CGS110" s="298"/>
      <c r="CGT110" s="298"/>
      <c r="CGU110" s="298"/>
      <c r="CGV110" s="298"/>
      <c r="CGW110" s="298"/>
      <c r="CGX110" s="298"/>
      <c r="CGY110" s="298"/>
      <c r="CGZ110" s="298"/>
      <c r="CHA110" s="298"/>
      <c r="CHB110" s="298"/>
      <c r="CHC110" s="298"/>
      <c r="CHD110" s="298"/>
      <c r="CHE110" s="298"/>
      <c r="CHF110" s="298"/>
      <c r="CHG110" s="298"/>
      <c r="CHH110" s="298"/>
      <c r="CHI110" s="298"/>
      <c r="CHJ110" s="298"/>
      <c r="CHK110" s="298"/>
      <c r="CHL110" s="298"/>
      <c r="CHM110" s="298"/>
      <c r="CHN110" s="298"/>
      <c r="CHO110" s="298"/>
      <c r="CHP110" s="298"/>
      <c r="CHQ110" s="298"/>
      <c r="CHR110" s="298"/>
      <c r="CHS110" s="298"/>
      <c r="CHT110" s="298"/>
      <c r="CHU110" s="298"/>
      <c r="CHV110" s="298"/>
      <c r="CHW110" s="298"/>
      <c r="CHX110" s="298"/>
      <c r="CHY110" s="298"/>
      <c r="CHZ110" s="298"/>
      <c r="CIA110" s="298"/>
      <c r="CIB110" s="298"/>
      <c r="CIC110" s="298"/>
      <c r="CID110" s="298"/>
      <c r="CIE110" s="298"/>
      <c r="CIF110" s="298"/>
      <c r="CIG110" s="298"/>
      <c r="CIH110" s="298"/>
      <c r="CII110" s="298"/>
      <c r="CIJ110" s="298"/>
      <c r="CIK110" s="298"/>
      <c r="CIL110" s="298"/>
      <c r="CIM110" s="298"/>
      <c r="CIN110" s="298"/>
      <c r="CIO110" s="298"/>
      <c r="CIP110" s="298"/>
      <c r="CIQ110" s="298"/>
      <c r="CIR110" s="298"/>
      <c r="CIS110" s="298"/>
      <c r="CIT110" s="298"/>
      <c r="CIU110" s="298"/>
      <c r="CIV110" s="298"/>
      <c r="CIW110" s="298"/>
      <c r="CIX110" s="298"/>
      <c r="CIY110" s="298"/>
      <c r="CIZ110" s="298"/>
      <c r="CJA110" s="298"/>
      <c r="CJB110" s="298"/>
      <c r="CJC110" s="298"/>
      <c r="CJD110" s="298"/>
      <c r="CJE110" s="298"/>
      <c r="CJF110" s="298"/>
      <c r="CJG110" s="298"/>
      <c r="CJH110" s="298"/>
      <c r="CJI110" s="298"/>
      <c r="CJJ110" s="298"/>
      <c r="CJK110" s="298"/>
      <c r="CJL110" s="298"/>
      <c r="CJM110" s="298"/>
      <c r="CJN110" s="298"/>
      <c r="CJO110" s="298"/>
      <c r="CJP110" s="298"/>
      <c r="CJQ110" s="298"/>
      <c r="CJR110" s="298"/>
      <c r="CJS110" s="298"/>
      <c r="CJT110" s="298"/>
      <c r="CJU110" s="298"/>
      <c r="CJV110" s="298"/>
      <c r="CJW110" s="298"/>
      <c r="CJX110" s="298"/>
      <c r="CJY110" s="298"/>
      <c r="CJZ110" s="298"/>
      <c r="CKA110" s="298"/>
      <c r="CKB110" s="298"/>
      <c r="CKC110" s="298"/>
      <c r="CKD110" s="298"/>
      <c r="CKE110" s="298"/>
      <c r="CKF110" s="298"/>
      <c r="CKG110" s="298"/>
      <c r="CKH110" s="298"/>
      <c r="CKI110" s="298"/>
      <c r="CKJ110" s="298"/>
      <c r="CKK110" s="298"/>
      <c r="CKL110" s="298"/>
      <c r="CKM110" s="298"/>
      <c r="CKN110" s="298"/>
      <c r="CKO110" s="298"/>
      <c r="CKP110" s="298"/>
      <c r="CKQ110" s="298"/>
      <c r="CKR110" s="298"/>
      <c r="CKS110" s="298"/>
      <c r="CKT110" s="298"/>
      <c r="CKU110" s="298"/>
      <c r="CKV110" s="298"/>
      <c r="CKW110" s="298"/>
      <c r="CKX110" s="298"/>
      <c r="CKY110" s="298"/>
      <c r="CKZ110" s="298"/>
      <c r="CLA110" s="298"/>
      <c r="CLB110" s="298"/>
      <c r="CLC110" s="298"/>
      <c r="CLD110" s="298"/>
      <c r="CLE110" s="298"/>
      <c r="CLF110" s="298"/>
      <c r="CLG110" s="298"/>
      <c r="CLH110" s="298"/>
      <c r="CLI110" s="298"/>
      <c r="CLJ110" s="298"/>
      <c r="CLK110" s="298"/>
      <c r="CLL110" s="298"/>
      <c r="CLM110" s="298"/>
      <c r="CLN110" s="298"/>
      <c r="CLO110" s="298"/>
      <c r="CLP110" s="298"/>
      <c r="CLQ110" s="298"/>
      <c r="CLR110" s="298"/>
      <c r="CLS110" s="298"/>
      <c r="CLT110" s="298"/>
      <c r="CLU110" s="298"/>
      <c r="CLV110" s="298"/>
      <c r="CLW110" s="298"/>
      <c r="CLX110" s="298"/>
      <c r="CLY110" s="298"/>
      <c r="CLZ110" s="298"/>
      <c r="CMA110" s="298"/>
      <c r="CMB110" s="298"/>
      <c r="CMC110" s="298"/>
      <c r="CMD110" s="298"/>
      <c r="CME110" s="298"/>
      <c r="CMF110" s="298"/>
      <c r="CMG110" s="298"/>
      <c r="CMH110" s="298"/>
      <c r="CMI110" s="298"/>
      <c r="CMJ110" s="298"/>
      <c r="CMK110" s="298"/>
      <c r="CML110" s="298"/>
      <c r="CMM110" s="298"/>
      <c r="CMN110" s="298"/>
      <c r="CMO110" s="298"/>
      <c r="CMP110" s="298"/>
      <c r="CMQ110" s="298"/>
      <c r="CMR110" s="298"/>
      <c r="CMS110" s="298"/>
      <c r="CMT110" s="298"/>
      <c r="CMU110" s="298"/>
      <c r="CMV110" s="298"/>
      <c r="CMW110" s="298"/>
      <c r="CMX110" s="298"/>
      <c r="CMY110" s="298"/>
      <c r="CMZ110" s="298"/>
      <c r="CNA110" s="298"/>
      <c r="CNB110" s="298"/>
      <c r="CNC110" s="298"/>
      <c r="CND110" s="298"/>
      <c r="CNE110" s="298"/>
      <c r="CNF110" s="298"/>
      <c r="CNG110" s="298"/>
      <c r="CNH110" s="298"/>
      <c r="CNI110" s="298"/>
      <c r="CNJ110" s="298"/>
      <c r="CNK110" s="298"/>
      <c r="CNL110" s="298"/>
      <c r="CNM110" s="298"/>
      <c r="CNN110" s="298"/>
      <c r="CNO110" s="298"/>
      <c r="CNP110" s="298"/>
      <c r="CNQ110" s="298"/>
      <c r="CNR110" s="298"/>
      <c r="CNS110" s="298"/>
      <c r="CNT110" s="298"/>
      <c r="CNU110" s="298"/>
      <c r="CNV110" s="298"/>
      <c r="CNW110" s="298"/>
      <c r="CNX110" s="298"/>
      <c r="CNY110" s="298"/>
      <c r="CNZ110" s="298"/>
      <c r="COA110" s="298"/>
      <c r="COB110" s="298"/>
      <c r="COC110" s="298"/>
      <c r="COD110" s="298"/>
      <c r="COE110" s="298"/>
      <c r="COF110" s="298"/>
      <c r="COG110" s="298"/>
      <c r="COH110" s="298"/>
      <c r="COI110" s="298"/>
      <c r="COJ110" s="298"/>
      <c r="COK110" s="298"/>
      <c r="COL110" s="298"/>
      <c r="COM110" s="298"/>
      <c r="CON110" s="298"/>
      <c r="COO110" s="298"/>
      <c r="COP110" s="298"/>
      <c r="COQ110" s="298"/>
      <c r="COR110" s="298"/>
      <c r="COS110" s="298"/>
      <c r="COT110" s="298"/>
      <c r="COU110" s="298"/>
      <c r="COV110" s="298"/>
      <c r="COW110" s="298"/>
      <c r="COX110" s="298"/>
      <c r="COY110" s="298"/>
      <c r="COZ110" s="298"/>
      <c r="CPA110" s="298"/>
      <c r="CPB110" s="298"/>
      <c r="CPC110" s="298"/>
      <c r="CPD110" s="298"/>
      <c r="CPE110" s="298"/>
      <c r="CPF110" s="298"/>
      <c r="CPG110" s="298"/>
      <c r="CPH110" s="298"/>
      <c r="CPI110" s="298"/>
      <c r="CPJ110" s="298"/>
      <c r="CPK110" s="298"/>
      <c r="CPL110" s="298"/>
      <c r="CPM110" s="298"/>
      <c r="CPN110" s="298"/>
      <c r="CPO110" s="298"/>
      <c r="CPP110" s="298"/>
      <c r="CPQ110" s="298"/>
      <c r="CPR110" s="298"/>
      <c r="CPS110" s="298"/>
      <c r="CPT110" s="298"/>
      <c r="CPU110" s="298"/>
      <c r="CPV110" s="298"/>
      <c r="CPW110" s="298"/>
      <c r="CPX110" s="298"/>
      <c r="CPY110" s="298"/>
      <c r="CPZ110" s="298"/>
      <c r="CQA110" s="298"/>
      <c r="CQB110" s="298"/>
      <c r="CQC110" s="298"/>
      <c r="CQD110" s="298"/>
      <c r="CQE110" s="298"/>
      <c r="CQF110" s="298"/>
      <c r="CQG110" s="298"/>
      <c r="CQH110" s="298"/>
      <c r="CQI110" s="298"/>
      <c r="CQJ110" s="298"/>
      <c r="CQK110" s="298"/>
      <c r="CQL110" s="298"/>
      <c r="CQM110" s="298"/>
      <c r="CQN110" s="298"/>
      <c r="CQO110" s="298"/>
      <c r="CQP110" s="298"/>
      <c r="CQQ110" s="298"/>
      <c r="CQR110" s="298"/>
      <c r="CQS110" s="298"/>
      <c r="CQT110" s="298"/>
      <c r="CQU110" s="298"/>
      <c r="CQV110" s="298"/>
      <c r="CQW110" s="298"/>
      <c r="CQX110" s="298"/>
      <c r="CQY110" s="298"/>
      <c r="CQZ110" s="298"/>
      <c r="CRA110" s="298"/>
      <c r="CRB110" s="298"/>
      <c r="CRC110" s="298"/>
      <c r="CRD110" s="298"/>
      <c r="CRE110" s="298"/>
      <c r="CRF110" s="298"/>
      <c r="CRG110" s="298"/>
      <c r="CRH110" s="298"/>
      <c r="CRI110" s="298"/>
      <c r="CRJ110" s="298"/>
      <c r="CRK110" s="298"/>
      <c r="CRL110" s="298"/>
      <c r="CRM110" s="298"/>
      <c r="CRN110" s="298"/>
      <c r="CRO110" s="298"/>
      <c r="CRP110" s="298"/>
      <c r="CRQ110" s="298"/>
      <c r="CRR110" s="298"/>
      <c r="CRS110" s="298"/>
      <c r="CRT110" s="298"/>
      <c r="CRU110" s="298"/>
      <c r="CRV110" s="298"/>
      <c r="CRW110" s="298"/>
      <c r="CRX110" s="298"/>
      <c r="CRY110" s="298"/>
      <c r="CRZ110" s="298"/>
      <c r="CSA110" s="298"/>
      <c r="CSB110" s="298"/>
      <c r="CSC110" s="298"/>
      <c r="CSD110" s="298"/>
      <c r="CSE110" s="298"/>
      <c r="CSF110" s="298"/>
      <c r="CSG110" s="298"/>
      <c r="CSH110" s="298"/>
      <c r="CSI110" s="298"/>
      <c r="CSJ110" s="298"/>
      <c r="CSK110" s="298"/>
      <c r="CSL110" s="298"/>
      <c r="CSM110" s="298"/>
      <c r="CSN110" s="298"/>
      <c r="CSO110" s="298"/>
      <c r="CSP110" s="298"/>
      <c r="CSQ110" s="298"/>
      <c r="CSR110" s="298"/>
      <c r="CSS110" s="298"/>
      <c r="CST110" s="298"/>
      <c r="CSU110" s="298"/>
      <c r="CSV110" s="298"/>
      <c r="CSW110" s="298"/>
      <c r="CSX110" s="298"/>
      <c r="CSY110" s="298"/>
      <c r="CSZ110" s="298"/>
      <c r="CTA110" s="298"/>
      <c r="CTB110" s="298"/>
      <c r="CTC110" s="298"/>
      <c r="CTD110" s="298"/>
      <c r="CTE110" s="298"/>
      <c r="CTF110" s="298"/>
      <c r="CTG110" s="298"/>
      <c r="CTH110" s="298"/>
      <c r="CTI110" s="298"/>
      <c r="CTJ110" s="298"/>
      <c r="CTK110" s="298"/>
      <c r="CTL110" s="298"/>
      <c r="CTM110" s="298"/>
      <c r="CTN110" s="298"/>
      <c r="CTO110" s="298"/>
      <c r="CTP110" s="298"/>
      <c r="CTQ110" s="298"/>
      <c r="CTR110" s="298"/>
      <c r="CTS110" s="298"/>
      <c r="CTT110" s="298"/>
      <c r="CTU110" s="298"/>
      <c r="CTV110" s="298"/>
      <c r="CTW110" s="298"/>
      <c r="CTX110" s="298"/>
      <c r="CTY110" s="298"/>
      <c r="CTZ110" s="298"/>
      <c r="CUA110" s="298"/>
      <c r="CUB110" s="298"/>
      <c r="CUC110" s="298"/>
      <c r="CUD110" s="298"/>
      <c r="CUE110" s="298"/>
      <c r="CUF110" s="298"/>
      <c r="CUG110" s="298"/>
      <c r="CUH110" s="298"/>
      <c r="CUI110" s="298"/>
      <c r="CUJ110" s="298"/>
      <c r="CUK110" s="298"/>
      <c r="CUL110" s="298"/>
      <c r="CUM110" s="298"/>
      <c r="CUN110" s="298"/>
      <c r="CUO110" s="298"/>
      <c r="CUP110" s="298"/>
      <c r="CUQ110" s="298"/>
      <c r="CUR110" s="298"/>
      <c r="CUS110" s="298"/>
      <c r="CUT110" s="298"/>
      <c r="CUU110" s="298"/>
      <c r="CUV110" s="298"/>
      <c r="CUW110" s="298"/>
      <c r="CUX110" s="298"/>
      <c r="CUY110" s="298"/>
      <c r="CUZ110" s="298"/>
      <c r="CVA110" s="298"/>
      <c r="CVB110" s="298"/>
      <c r="CVC110" s="298"/>
      <c r="CVD110" s="298"/>
      <c r="CVE110" s="298"/>
      <c r="CVF110" s="298"/>
      <c r="CVG110" s="298"/>
      <c r="CVH110" s="298"/>
      <c r="CVI110" s="298"/>
      <c r="CVJ110" s="298"/>
      <c r="CVK110" s="298"/>
      <c r="CVL110" s="298"/>
      <c r="CVM110" s="298"/>
      <c r="CVN110" s="298"/>
      <c r="CVO110" s="298"/>
      <c r="CVP110" s="298"/>
      <c r="CVQ110" s="298"/>
      <c r="CVR110" s="298"/>
      <c r="CVS110" s="298"/>
      <c r="CVT110" s="298"/>
      <c r="CVU110" s="298"/>
      <c r="CVV110" s="298"/>
      <c r="CVW110" s="298"/>
      <c r="CVX110" s="298"/>
      <c r="CVY110" s="298"/>
      <c r="CVZ110" s="298"/>
      <c r="CWA110" s="298"/>
      <c r="CWB110" s="298"/>
      <c r="CWC110" s="298"/>
      <c r="CWD110" s="298"/>
      <c r="CWE110" s="298"/>
      <c r="CWF110" s="298"/>
      <c r="CWG110" s="298"/>
      <c r="CWH110" s="298"/>
      <c r="CWI110" s="298"/>
      <c r="CWJ110" s="298"/>
      <c r="CWK110" s="298"/>
      <c r="CWL110" s="298"/>
      <c r="CWM110" s="298"/>
      <c r="CWN110" s="298"/>
      <c r="CWO110" s="298"/>
      <c r="CWP110" s="298"/>
      <c r="CWQ110" s="298"/>
      <c r="CWR110" s="298"/>
      <c r="CWS110" s="298"/>
      <c r="CWT110" s="298"/>
      <c r="CWU110" s="298"/>
      <c r="CWV110" s="298"/>
      <c r="CWW110" s="298"/>
      <c r="CWX110" s="298"/>
      <c r="CWY110" s="298"/>
      <c r="CWZ110" s="298"/>
      <c r="CXA110" s="298"/>
      <c r="CXB110" s="298"/>
      <c r="CXC110" s="298"/>
      <c r="CXD110" s="298"/>
      <c r="CXE110" s="298"/>
      <c r="CXF110" s="298"/>
      <c r="CXG110" s="298"/>
      <c r="CXH110" s="298"/>
      <c r="CXI110" s="298"/>
      <c r="CXJ110" s="298"/>
      <c r="CXK110" s="298"/>
      <c r="CXL110" s="298"/>
      <c r="CXM110" s="298"/>
      <c r="CXN110" s="298"/>
      <c r="CXO110" s="298"/>
      <c r="CXP110" s="298"/>
      <c r="CXQ110" s="298"/>
      <c r="CXR110" s="298"/>
      <c r="CXS110" s="298"/>
      <c r="CXT110" s="298"/>
      <c r="CXU110" s="298"/>
      <c r="CXV110" s="298"/>
      <c r="CXW110" s="298"/>
      <c r="CXX110" s="298"/>
      <c r="CXY110" s="298"/>
      <c r="CXZ110" s="298"/>
      <c r="CYA110" s="298"/>
      <c r="CYB110" s="298"/>
      <c r="CYC110" s="298"/>
      <c r="CYD110" s="298"/>
      <c r="CYE110" s="298"/>
      <c r="CYF110" s="298"/>
      <c r="CYG110" s="298"/>
      <c r="CYH110" s="298"/>
      <c r="CYI110" s="298"/>
      <c r="CYJ110" s="298"/>
      <c r="CYK110" s="298"/>
      <c r="CYL110" s="298"/>
      <c r="CYM110" s="298"/>
      <c r="CYN110" s="298"/>
      <c r="CYO110" s="298"/>
      <c r="CYP110" s="298"/>
      <c r="CYQ110" s="298"/>
      <c r="CYR110" s="298"/>
      <c r="CYS110" s="298"/>
      <c r="CYT110" s="298"/>
      <c r="CYU110" s="298"/>
      <c r="CYV110" s="298"/>
      <c r="CYW110" s="298"/>
      <c r="CYX110" s="298"/>
      <c r="CYY110" s="298"/>
      <c r="CYZ110" s="298"/>
      <c r="CZA110" s="298"/>
      <c r="CZB110" s="298"/>
      <c r="CZC110" s="298"/>
      <c r="CZD110" s="298"/>
      <c r="CZE110" s="298"/>
      <c r="CZF110" s="298"/>
      <c r="CZG110" s="298"/>
      <c r="CZH110" s="298"/>
      <c r="CZI110" s="298"/>
      <c r="CZJ110" s="298"/>
      <c r="CZK110" s="298"/>
      <c r="CZL110" s="298"/>
      <c r="CZM110" s="298"/>
      <c r="CZN110" s="298"/>
      <c r="CZO110" s="298"/>
      <c r="CZP110" s="298"/>
      <c r="CZQ110" s="298"/>
      <c r="CZR110" s="298"/>
      <c r="CZS110" s="298"/>
      <c r="CZT110" s="298"/>
      <c r="CZU110" s="298"/>
      <c r="CZV110" s="298"/>
      <c r="CZW110" s="298"/>
      <c r="CZX110" s="298"/>
      <c r="CZY110" s="298"/>
      <c r="CZZ110" s="298"/>
      <c r="DAA110" s="298"/>
      <c r="DAB110" s="298"/>
      <c r="DAC110" s="298"/>
      <c r="DAD110" s="298"/>
      <c r="DAE110" s="298"/>
      <c r="DAF110" s="298"/>
      <c r="DAG110" s="298"/>
      <c r="DAH110" s="298"/>
      <c r="DAI110" s="298"/>
      <c r="DAJ110" s="298"/>
      <c r="DAK110" s="298"/>
      <c r="DAL110" s="298"/>
      <c r="DAM110" s="298"/>
      <c r="DAN110" s="298"/>
      <c r="DAO110" s="298"/>
      <c r="DAP110" s="298"/>
      <c r="DAQ110" s="298"/>
      <c r="DAR110" s="298"/>
      <c r="DAS110" s="298"/>
      <c r="DAT110" s="298"/>
      <c r="DAU110" s="298"/>
      <c r="DAV110" s="298"/>
      <c r="DAW110" s="298"/>
      <c r="DAX110" s="298"/>
      <c r="DAY110" s="298"/>
      <c r="DAZ110" s="298"/>
      <c r="DBA110" s="298"/>
      <c r="DBB110" s="298"/>
      <c r="DBC110" s="298"/>
      <c r="DBD110" s="298"/>
      <c r="DBE110" s="298"/>
      <c r="DBF110" s="298"/>
      <c r="DBG110" s="298"/>
      <c r="DBH110" s="298"/>
      <c r="DBI110" s="298"/>
      <c r="DBJ110" s="298"/>
      <c r="DBK110" s="298"/>
      <c r="DBL110" s="298"/>
      <c r="DBM110" s="298"/>
      <c r="DBN110" s="298"/>
      <c r="DBO110" s="298"/>
      <c r="DBP110" s="298"/>
      <c r="DBQ110" s="298"/>
      <c r="DBR110" s="298"/>
      <c r="DBS110" s="298"/>
      <c r="DBT110" s="298"/>
      <c r="DBU110" s="298"/>
      <c r="DBV110" s="298"/>
      <c r="DBW110" s="298"/>
      <c r="DBX110" s="298"/>
      <c r="DBY110" s="298"/>
      <c r="DBZ110" s="298"/>
      <c r="DCA110" s="298"/>
      <c r="DCB110" s="298"/>
      <c r="DCC110" s="298"/>
      <c r="DCD110" s="298"/>
      <c r="DCE110" s="298"/>
      <c r="DCF110" s="298"/>
      <c r="DCG110" s="298"/>
      <c r="DCH110" s="298"/>
      <c r="DCI110" s="298"/>
      <c r="DCJ110" s="298"/>
      <c r="DCK110" s="298"/>
      <c r="DCL110" s="298"/>
      <c r="DCM110" s="298"/>
      <c r="DCN110" s="298"/>
      <c r="DCO110" s="298"/>
      <c r="DCP110" s="298"/>
      <c r="DCQ110" s="298"/>
      <c r="DCR110" s="298"/>
      <c r="DCS110" s="298"/>
      <c r="DCT110" s="298"/>
      <c r="DCU110" s="298"/>
      <c r="DCV110" s="298"/>
      <c r="DCW110" s="298"/>
      <c r="DCX110" s="298"/>
      <c r="DCY110" s="298"/>
      <c r="DCZ110" s="298"/>
      <c r="DDA110" s="298"/>
      <c r="DDB110" s="298"/>
      <c r="DDC110" s="298"/>
      <c r="DDD110" s="298"/>
      <c r="DDE110" s="298"/>
      <c r="DDF110" s="298"/>
      <c r="DDG110" s="298"/>
      <c r="DDH110" s="298"/>
      <c r="DDI110" s="298"/>
      <c r="DDJ110" s="298"/>
      <c r="DDK110" s="298"/>
      <c r="DDL110" s="298"/>
      <c r="DDM110" s="298"/>
      <c r="DDN110" s="298"/>
      <c r="DDO110" s="298"/>
      <c r="DDP110" s="298"/>
      <c r="DDQ110" s="298"/>
      <c r="DDR110" s="298"/>
      <c r="DDS110" s="298"/>
      <c r="DDT110" s="298"/>
      <c r="DDU110" s="298"/>
      <c r="DDV110" s="298"/>
      <c r="DDW110" s="298"/>
      <c r="DDX110" s="298"/>
      <c r="DDY110" s="298"/>
      <c r="DDZ110" s="298"/>
      <c r="DEA110" s="298"/>
      <c r="DEB110" s="298"/>
      <c r="DEC110" s="298"/>
      <c r="DED110" s="298"/>
      <c r="DEE110" s="298"/>
      <c r="DEF110" s="298"/>
      <c r="DEG110" s="298"/>
      <c r="DEH110" s="298"/>
      <c r="DEI110" s="298"/>
      <c r="DEJ110" s="298"/>
      <c r="DEK110" s="298"/>
      <c r="DEL110" s="298"/>
      <c r="DEM110" s="298"/>
      <c r="DEN110" s="298"/>
      <c r="DEO110" s="298"/>
      <c r="DEP110" s="298"/>
      <c r="DEQ110" s="298"/>
      <c r="DER110" s="298"/>
      <c r="DES110" s="298"/>
      <c r="DET110" s="298"/>
      <c r="DEU110" s="298"/>
      <c r="DEV110" s="298"/>
      <c r="DEW110" s="298"/>
      <c r="DEX110" s="298"/>
      <c r="DEY110" s="298"/>
      <c r="DEZ110" s="298"/>
      <c r="DFA110" s="298"/>
      <c r="DFB110" s="298"/>
      <c r="DFC110" s="298"/>
      <c r="DFD110" s="298"/>
      <c r="DFE110" s="298"/>
      <c r="DFF110" s="298"/>
      <c r="DFG110" s="298"/>
      <c r="DFH110" s="298"/>
      <c r="DFI110" s="298"/>
      <c r="DFJ110" s="298"/>
      <c r="DFK110" s="298"/>
      <c r="DFL110" s="298"/>
      <c r="DFM110" s="298"/>
      <c r="DFN110" s="298"/>
      <c r="DFO110" s="298"/>
      <c r="DFP110" s="298"/>
      <c r="DFQ110" s="298"/>
      <c r="DFR110" s="298"/>
      <c r="DFS110" s="298"/>
      <c r="DFT110" s="298"/>
      <c r="DFU110" s="298"/>
      <c r="DFV110" s="298"/>
      <c r="DFW110" s="298"/>
      <c r="DFX110" s="298"/>
      <c r="DFY110" s="298"/>
      <c r="DFZ110" s="298"/>
      <c r="DGA110" s="298"/>
      <c r="DGB110" s="298"/>
      <c r="DGC110" s="298"/>
      <c r="DGD110" s="298"/>
      <c r="DGE110" s="298"/>
      <c r="DGF110" s="298"/>
      <c r="DGG110" s="298"/>
      <c r="DGH110" s="298"/>
      <c r="DGI110" s="298"/>
      <c r="DGJ110" s="298"/>
      <c r="DGK110" s="298"/>
      <c r="DGL110" s="298"/>
      <c r="DGM110" s="298"/>
      <c r="DGN110" s="298"/>
      <c r="DGO110" s="298"/>
      <c r="DGP110" s="298"/>
      <c r="DGQ110" s="298"/>
      <c r="DGR110" s="298"/>
      <c r="DGS110" s="298"/>
      <c r="DGT110" s="298"/>
      <c r="DGU110" s="298"/>
      <c r="DGV110" s="298"/>
      <c r="DGW110" s="298"/>
      <c r="DGX110" s="298"/>
      <c r="DGY110" s="298"/>
      <c r="DGZ110" s="298"/>
      <c r="DHA110" s="298"/>
      <c r="DHB110" s="298"/>
      <c r="DHC110" s="298"/>
      <c r="DHD110" s="298"/>
      <c r="DHE110" s="298"/>
      <c r="DHF110" s="298"/>
      <c r="DHG110" s="298"/>
      <c r="DHH110" s="298"/>
      <c r="DHI110" s="298"/>
      <c r="DHJ110" s="298"/>
      <c r="DHK110" s="298"/>
      <c r="DHL110" s="298"/>
      <c r="DHM110" s="298"/>
      <c r="DHN110" s="298"/>
      <c r="DHO110" s="298"/>
      <c r="DHP110" s="298"/>
      <c r="DHQ110" s="298"/>
      <c r="DHR110" s="298"/>
      <c r="DHS110" s="298"/>
      <c r="DHT110" s="298"/>
      <c r="DHU110" s="298"/>
      <c r="DHV110" s="298"/>
      <c r="DHW110" s="298"/>
      <c r="DHX110" s="298"/>
      <c r="DHY110" s="298"/>
      <c r="DHZ110" s="298"/>
      <c r="DIA110" s="298"/>
      <c r="DIB110" s="298"/>
      <c r="DIC110" s="298"/>
      <c r="DID110" s="298"/>
      <c r="DIE110" s="298"/>
      <c r="DIF110" s="298"/>
      <c r="DIG110" s="298"/>
      <c r="DIH110" s="298"/>
      <c r="DII110" s="298"/>
      <c r="DIJ110" s="298"/>
      <c r="DIK110" s="298"/>
      <c r="DIL110" s="298"/>
      <c r="DIM110" s="298"/>
      <c r="DIN110" s="298"/>
      <c r="DIO110" s="298"/>
      <c r="DIP110" s="298"/>
      <c r="DIQ110" s="298"/>
      <c r="DIR110" s="298"/>
      <c r="DIS110" s="298"/>
      <c r="DIT110" s="298"/>
      <c r="DIU110" s="298"/>
      <c r="DIV110" s="298"/>
      <c r="DIW110" s="298"/>
      <c r="DIX110" s="298"/>
      <c r="DIY110" s="298"/>
      <c r="DIZ110" s="298"/>
      <c r="DJA110" s="298"/>
      <c r="DJB110" s="298"/>
      <c r="DJC110" s="298"/>
      <c r="DJD110" s="298"/>
      <c r="DJE110" s="298"/>
      <c r="DJF110" s="298"/>
      <c r="DJG110" s="298"/>
      <c r="DJH110" s="298"/>
      <c r="DJI110" s="298"/>
      <c r="DJJ110" s="298"/>
      <c r="DJK110" s="298"/>
      <c r="DJL110" s="298"/>
      <c r="DJM110" s="298"/>
      <c r="DJN110" s="298"/>
      <c r="DJO110" s="298"/>
      <c r="DJP110" s="298"/>
      <c r="DJQ110" s="298"/>
      <c r="DJR110" s="298"/>
      <c r="DJS110" s="298"/>
      <c r="DJT110" s="298"/>
      <c r="DJU110" s="298"/>
      <c r="DJV110" s="298"/>
      <c r="DJW110" s="298"/>
      <c r="DJX110" s="298"/>
      <c r="DJY110" s="298"/>
      <c r="DJZ110" s="298"/>
      <c r="DKA110" s="298"/>
      <c r="DKB110" s="298"/>
      <c r="DKC110" s="298"/>
      <c r="DKD110" s="298"/>
      <c r="DKE110" s="298"/>
      <c r="DKF110" s="298"/>
      <c r="DKG110" s="298"/>
      <c r="DKH110" s="298"/>
      <c r="DKI110" s="298"/>
      <c r="DKJ110" s="298"/>
      <c r="DKK110" s="298"/>
      <c r="DKL110" s="298"/>
      <c r="DKM110" s="298"/>
      <c r="DKN110" s="298"/>
      <c r="DKO110" s="298"/>
      <c r="DKP110" s="298"/>
      <c r="DKQ110" s="298"/>
      <c r="DKR110" s="298"/>
      <c r="DKS110" s="298"/>
      <c r="DKT110" s="298"/>
      <c r="DKU110" s="298"/>
      <c r="DKV110" s="298"/>
      <c r="DKW110" s="298"/>
      <c r="DKX110" s="298"/>
      <c r="DKY110" s="298"/>
      <c r="DKZ110" s="298"/>
      <c r="DLA110" s="298"/>
      <c r="DLB110" s="298"/>
      <c r="DLC110" s="298"/>
      <c r="DLD110" s="298"/>
      <c r="DLE110" s="298"/>
      <c r="DLF110" s="298"/>
      <c r="DLG110" s="298"/>
      <c r="DLH110" s="298"/>
      <c r="DLI110" s="298"/>
      <c r="DLJ110" s="298"/>
      <c r="DLK110" s="298"/>
      <c r="DLL110" s="298"/>
      <c r="DLM110" s="298"/>
      <c r="DLN110" s="298"/>
      <c r="DLO110" s="298"/>
      <c r="DLP110" s="298"/>
      <c r="DLQ110" s="298"/>
      <c r="DLR110" s="298"/>
      <c r="DLS110" s="298"/>
      <c r="DLT110" s="298"/>
      <c r="DLU110" s="298"/>
      <c r="DLV110" s="298"/>
      <c r="DLW110" s="298"/>
      <c r="DLX110" s="298"/>
      <c r="DLY110" s="298"/>
      <c r="DLZ110" s="298"/>
      <c r="DMA110" s="298"/>
      <c r="DMB110" s="298"/>
      <c r="DMC110" s="298"/>
      <c r="DMD110" s="298"/>
      <c r="DME110" s="298"/>
      <c r="DMF110" s="298"/>
      <c r="DMG110" s="298"/>
      <c r="DMH110" s="298"/>
      <c r="DMI110" s="298"/>
      <c r="DMJ110" s="298"/>
      <c r="DMK110" s="298"/>
      <c r="DML110" s="298"/>
      <c r="DMM110" s="298"/>
      <c r="DMN110" s="298"/>
      <c r="DMO110" s="298"/>
      <c r="DMP110" s="298"/>
      <c r="DMQ110" s="298"/>
      <c r="DMR110" s="298"/>
      <c r="DMS110" s="298"/>
      <c r="DMT110" s="298"/>
      <c r="DMU110" s="298"/>
      <c r="DMV110" s="298"/>
      <c r="DMW110" s="298"/>
      <c r="DMX110" s="298"/>
      <c r="DMY110" s="298"/>
      <c r="DMZ110" s="298"/>
      <c r="DNA110" s="298"/>
      <c r="DNB110" s="298"/>
      <c r="DNC110" s="298"/>
      <c r="DND110" s="298"/>
      <c r="DNE110" s="298"/>
      <c r="DNF110" s="298"/>
      <c r="DNG110" s="298"/>
      <c r="DNH110" s="298"/>
      <c r="DNI110" s="298"/>
      <c r="DNJ110" s="298"/>
      <c r="DNK110" s="298"/>
      <c r="DNL110" s="298"/>
      <c r="DNM110" s="298"/>
      <c r="DNN110" s="298"/>
      <c r="DNO110" s="298"/>
      <c r="DNP110" s="298"/>
      <c r="DNQ110" s="298"/>
      <c r="DNR110" s="298"/>
      <c r="DNS110" s="298"/>
      <c r="DNT110" s="298"/>
      <c r="DNU110" s="298"/>
      <c r="DNV110" s="298"/>
      <c r="DNW110" s="298"/>
      <c r="DNX110" s="298"/>
      <c r="DNY110" s="298"/>
      <c r="DNZ110" s="298"/>
      <c r="DOA110" s="298"/>
      <c r="DOB110" s="298"/>
      <c r="DOC110" s="298"/>
      <c r="DOD110" s="298"/>
      <c r="DOE110" s="298"/>
      <c r="DOF110" s="298"/>
      <c r="DOG110" s="298"/>
      <c r="DOH110" s="298"/>
      <c r="DOI110" s="298"/>
      <c r="DOJ110" s="298"/>
      <c r="DOK110" s="298"/>
      <c r="DOL110" s="298"/>
      <c r="DOM110" s="298"/>
      <c r="DON110" s="298"/>
      <c r="DOO110" s="298"/>
      <c r="DOP110" s="298"/>
      <c r="DOQ110" s="298"/>
      <c r="DOR110" s="298"/>
      <c r="DOS110" s="298"/>
      <c r="DOT110" s="298"/>
      <c r="DOU110" s="298"/>
      <c r="DOV110" s="298"/>
      <c r="DOW110" s="298"/>
      <c r="DOX110" s="298"/>
      <c r="DOY110" s="298"/>
      <c r="DOZ110" s="298"/>
      <c r="DPA110" s="298"/>
      <c r="DPB110" s="298"/>
      <c r="DPC110" s="298"/>
      <c r="DPD110" s="298"/>
      <c r="DPE110" s="298"/>
      <c r="DPF110" s="298"/>
      <c r="DPG110" s="298"/>
      <c r="DPH110" s="298"/>
      <c r="DPI110" s="298"/>
      <c r="DPJ110" s="298"/>
      <c r="DPK110" s="298"/>
      <c r="DPL110" s="298"/>
      <c r="DPM110" s="298"/>
      <c r="DPN110" s="298"/>
      <c r="DPO110" s="298"/>
      <c r="DPP110" s="298"/>
      <c r="DPQ110" s="298"/>
      <c r="DPR110" s="298"/>
      <c r="DPS110" s="298"/>
      <c r="DPT110" s="298"/>
      <c r="DPU110" s="298"/>
      <c r="DPV110" s="298"/>
      <c r="DPW110" s="298"/>
      <c r="DPX110" s="298"/>
      <c r="DPY110" s="298"/>
      <c r="DPZ110" s="298"/>
      <c r="DQA110" s="298"/>
      <c r="DQB110" s="298"/>
      <c r="DQC110" s="298"/>
      <c r="DQD110" s="298"/>
      <c r="DQE110" s="298"/>
      <c r="DQF110" s="298"/>
      <c r="DQG110" s="298"/>
      <c r="DQH110" s="298"/>
      <c r="DQI110" s="298"/>
      <c r="DQJ110" s="298"/>
      <c r="DQK110" s="298"/>
      <c r="DQL110" s="298"/>
      <c r="DQM110" s="298"/>
      <c r="DQN110" s="298"/>
      <c r="DQO110" s="298"/>
      <c r="DQP110" s="298"/>
      <c r="DQQ110" s="298"/>
      <c r="DQR110" s="298"/>
      <c r="DQS110" s="298"/>
      <c r="DQT110" s="298"/>
      <c r="DQU110" s="298"/>
      <c r="DQV110" s="298"/>
      <c r="DQW110" s="298"/>
      <c r="DQX110" s="298"/>
      <c r="DQY110" s="298"/>
      <c r="DQZ110" s="298"/>
      <c r="DRA110" s="298"/>
      <c r="DRB110" s="298"/>
      <c r="DRC110" s="298"/>
      <c r="DRD110" s="298"/>
      <c r="DRE110" s="298"/>
      <c r="DRF110" s="298"/>
      <c r="DRG110" s="298"/>
      <c r="DRH110" s="298"/>
      <c r="DRI110" s="298"/>
      <c r="DRJ110" s="298"/>
      <c r="DRK110" s="298"/>
      <c r="DRL110" s="298"/>
      <c r="DRM110" s="298"/>
      <c r="DRN110" s="298"/>
      <c r="DRO110" s="298"/>
      <c r="DRP110" s="298"/>
      <c r="DRQ110" s="298"/>
      <c r="DRR110" s="298"/>
      <c r="DRS110" s="298"/>
      <c r="DRT110" s="298"/>
      <c r="DRU110" s="298"/>
      <c r="DRV110" s="298"/>
      <c r="DRW110" s="298"/>
      <c r="DRX110" s="298"/>
      <c r="DRY110" s="298"/>
      <c r="DRZ110" s="298"/>
      <c r="DSA110" s="298"/>
      <c r="DSB110" s="298"/>
      <c r="DSC110" s="298"/>
      <c r="DSD110" s="298"/>
      <c r="DSE110" s="298"/>
      <c r="DSF110" s="298"/>
      <c r="DSG110" s="298"/>
      <c r="DSH110" s="298"/>
      <c r="DSI110" s="298"/>
      <c r="DSJ110" s="298"/>
      <c r="DSK110" s="298"/>
      <c r="DSL110" s="298"/>
      <c r="DSM110" s="298"/>
      <c r="DSN110" s="298"/>
      <c r="DSO110" s="298"/>
      <c r="DSP110" s="298"/>
      <c r="DSQ110" s="298"/>
      <c r="DSR110" s="298"/>
      <c r="DSS110" s="298"/>
      <c r="DST110" s="298"/>
      <c r="DSU110" s="298"/>
      <c r="DSV110" s="298"/>
      <c r="DSW110" s="298"/>
      <c r="DSX110" s="298"/>
      <c r="DSY110" s="298"/>
      <c r="DSZ110" s="298"/>
      <c r="DTA110" s="298"/>
      <c r="DTB110" s="298"/>
      <c r="DTC110" s="298"/>
      <c r="DTD110" s="298"/>
      <c r="DTE110" s="298"/>
      <c r="DTF110" s="298"/>
      <c r="DTG110" s="298"/>
      <c r="DTH110" s="298"/>
      <c r="DTI110" s="298"/>
      <c r="DTJ110" s="298"/>
      <c r="DTK110" s="298"/>
      <c r="DTL110" s="298"/>
      <c r="DTM110" s="298"/>
      <c r="DTN110" s="298"/>
      <c r="DTO110" s="298"/>
      <c r="DTP110" s="298"/>
      <c r="DTQ110" s="298"/>
      <c r="DTR110" s="298"/>
      <c r="DTS110" s="298"/>
      <c r="DTT110" s="298"/>
      <c r="DTU110" s="298"/>
      <c r="DTV110" s="298"/>
      <c r="DTW110" s="298"/>
      <c r="DTX110" s="298"/>
      <c r="DTY110" s="298"/>
      <c r="DTZ110" s="298"/>
      <c r="DUA110" s="298"/>
      <c r="DUB110" s="298"/>
      <c r="DUC110" s="298"/>
      <c r="DUD110" s="298"/>
      <c r="DUE110" s="298"/>
      <c r="DUF110" s="298"/>
      <c r="DUG110" s="298"/>
      <c r="DUH110" s="298"/>
      <c r="DUI110" s="298"/>
      <c r="DUJ110" s="298"/>
      <c r="DUK110" s="298"/>
      <c r="DUL110" s="298"/>
      <c r="DUM110" s="298"/>
      <c r="DUN110" s="298"/>
      <c r="DUO110" s="298"/>
      <c r="DUP110" s="298"/>
      <c r="DUQ110" s="298"/>
      <c r="DUR110" s="298"/>
      <c r="DUS110" s="298"/>
      <c r="DUT110" s="298"/>
      <c r="DUU110" s="298"/>
      <c r="DUV110" s="298"/>
      <c r="DUW110" s="298"/>
      <c r="DUX110" s="298"/>
      <c r="DUY110" s="298"/>
      <c r="DUZ110" s="298"/>
      <c r="DVA110" s="298"/>
      <c r="DVB110" s="298"/>
      <c r="DVC110" s="298"/>
      <c r="DVD110" s="298"/>
      <c r="DVE110" s="298"/>
      <c r="DVF110" s="298"/>
      <c r="DVG110" s="298"/>
      <c r="DVH110" s="298"/>
      <c r="DVI110" s="298"/>
      <c r="DVJ110" s="298"/>
      <c r="DVK110" s="298"/>
      <c r="DVL110" s="298"/>
      <c r="DVM110" s="298"/>
      <c r="DVN110" s="298"/>
      <c r="DVO110" s="298"/>
      <c r="DVP110" s="298"/>
      <c r="DVQ110" s="298"/>
      <c r="DVR110" s="298"/>
      <c r="DVS110" s="298"/>
      <c r="DVT110" s="298"/>
      <c r="DVU110" s="298"/>
      <c r="DVV110" s="298"/>
      <c r="DVW110" s="298"/>
      <c r="DVX110" s="298"/>
      <c r="DVY110" s="298"/>
      <c r="DVZ110" s="298"/>
      <c r="DWA110" s="298"/>
      <c r="DWB110" s="298"/>
      <c r="DWC110" s="298"/>
      <c r="DWD110" s="298"/>
      <c r="DWE110" s="298"/>
      <c r="DWF110" s="298"/>
      <c r="DWG110" s="298"/>
      <c r="DWH110" s="298"/>
      <c r="DWI110" s="298"/>
      <c r="DWJ110" s="298"/>
      <c r="DWK110" s="298"/>
      <c r="DWL110" s="298"/>
      <c r="DWM110" s="298"/>
      <c r="DWN110" s="298"/>
      <c r="DWO110" s="298"/>
      <c r="DWP110" s="298"/>
      <c r="DWQ110" s="298"/>
      <c r="DWR110" s="298"/>
      <c r="DWS110" s="298"/>
      <c r="DWT110" s="298"/>
      <c r="DWU110" s="298"/>
      <c r="DWV110" s="298"/>
      <c r="DWW110" s="298"/>
      <c r="DWX110" s="298"/>
      <c r="DWY110" s="298"/>
      <c r="DWZ110" s="298"/>
      <c r="DXA110" s="298"/>
      <c r="DXB110" s="298"/>
      <c r="DXC110" s="298"/>
      <c r="DXD110" s="298"/>
      <c r="DXE110" s="298"/>
      <c r="DXF110" s="298"/>
      <c r="DXG110" s="298"/>
      <c r="DXH110" s="298"/>
      <c r="DXI110" s="298"/>
      <c r="DXJ110" s="298"/>
      <c r="DXK110" s="298"/>
      <c r="DXL110" s="298"/>
      <c r="DXM110" s="298"/>
      <c r="DXN110" s="298"/>
      <c r="DXO110" s="298"/>
      <c r="DXP110" s="298"/>
      <c r="DXQ110" s="298"/>
      <c r="DXR110" s="298"/>
      <c r="DXS110" s="298"/>
      <c r="DXT110" s="298"/>
      <c r="DXU110" s="298"/>
      <c r="DXV110" s="298"/>
      <c r="DXW110" s="298"/>
      <c r="DXX110" s="298"/>
      <c r="DXY110" s="298"/>
      <c r="DXZ110" s="298"/>
      <c r="DYA110" s="298"/>
      <c r="DYB110" s="298"/>
      <c r="DYC110" s="298"/>
      <c r="DYD110" s="298"/>
      <c r="DYE110" s="298"/>
      <c r="DYF110" s="298"/>
      <c r="DYG110" s="298"/>
      <c r="DYH110" s="298"/>
      <c r="DYI110" s="298"/>
      <c r="DYJ110" s="298"/>
      <c r="DYK110" s="298"/>
      <c r="DYL110" s="298"/>
      <c r="DYM110" s="298"/>
      <c r="DYN110" s="298"/>
      <c r="DYO110" s="298"/>
      <c r="DYP110" s="298"/>
      <c r="DYQ110" s="298"/>
      <c r="DYR110" s="298"/>
      <c r="DYS110" s="298"/>
      <c r="DYT110" s="298"/>
      <c r="DYU110" s="298"/>
      <c r="DYV110" s="298"/>
      <c r="DYW110" s="298"/>
      <c r="DYX110" s="298"/>
      <c r="DYY110" s="298"/>
      <c r="DYZ110" s="298"/>
      <c r="DZA110" s="298"/>
      <c r="DZB110" s="298"/>
      <c r="DZC110" s="298"/>
      <c r="DZD110" s="298"/>
      <c r="DZE110" s="298"/>
      <c r="DZF110" s="298"/>
      <c r="DZG110" s="298"/>
      <c r="DZH110" s="298"/>
      <c r="DZI110" s="298"/>
      <c r="DZJ110" s="298"/>
      <c r="DZK110" s="298"/>
      <c r="DZL110" s="298"/>
      <c r="DZM110" s="298"/>
      <c r="DZN110" s="298"/>
      <c r="DZO110" s="298"/>
      <c r="DZP110" s="298"/>
      <c r="DZQ110" s="298"/>
      <c r="DZR110" s="298"/>
      <c r="DZS110" s="298"/>
      <c r="DZT110" s="298"/>
      <c r="DZU110" s="298"/>
      <c r="DZV110" s="298"/>
      <c r="DZW110" s="298"/>
      <c r="DZX110" s="298"/>
      <c r="DZY110" s="298"/>
      <c r="DZZ110" s="298"/>
      <c r="EAA110" s="298"/>
      <c r="EAB110" s="298"/>
      <c r="EAC110" s="298"/>
      <c r="EAD110" s="298"/>
      <c r="EAE110" s="298"/>
      <c r="EAF110" s="298"/>
      <c r="EAG110" s="298"/>
      <c r="EAH110" s="298"/>
      <c r="EAI110" s="298"/>
      <c r="EAJ110" s="298"/>
      <c r="EAK110" s="298"/>
      <c r="EAL110" s="298"/>
      <c r="EAM110" s="298"/>
      <c r="EAN110" s="298"/>
      <c r="EAO110" s="298"/>
      <c r="EAP110" s="298"/>
      <c r="EAQ110" s="298"/>
      <c r="EAR110" s="298"/>
      <c r="EAS110" s="298"/>
      <c r="EAT110" s="298"/>
      <c r="EAU110" s="298"/>
      <c r="EAV110" s="298"/>
      <c r="EAW110" s="298"/>
      <c r="EAX110" s="298"/>
      <c r="EAY110" s="298"/>
      <c r="EAZ110" s="298"/>
      <c r="EBA110" s="298"/>
      <c r="EBB110" s="298"/>
      <c r="EBC110" s="298"/>
      <c r="EBD110" s="298"/>
      <c r="EBE110" s="298"/>
      <c r="EBF110" s="298"/>
      <c r="EBG110" s="298"/>
      <c r="EBH110" s="298"/>
      <c r="EBI110" s="298"/>
      <c r="EBJ110" s="298"/>
      <c r="EBK110" s="298"/>
      <c r="EBL110" s="298"/>
      <c r="EBM110" s="298"/>
      <c r="EBN110" s="298"/>
      <c r="EBO110" s="298"/>
      <c r="EBP110" s="298"/>
      <c r="EBQ110" s="298"/>
      <c r="EBR110" s="298"/>
      <c r="EBS110" s="298"/>
      <c r="EBT110" s="298"/>
      <c r="EBU110" s="298"/>
      <c r="EBV110" s="298"/>
      <c r="EBW110" s="298"/>
      <c r="EBX110" s="298"/>
      <c r="EBY110" s="298"/>
      <c r="EBZ110" s="298"/>
      <c r="ECA110" s="298"/>
      <c r="ECB110" s="298"/>
      <c r="ECC110" s="298"/>
      <c r="ECD110" s="298"/>
      <c r="ECE110" s="298"/>
      <c r="ECF110" s="298"/>
      <c r="ECG110" s="298"/>
      <c r="ECH110" s="298"/>
      <c r="ECI110" s="298"/>
      <c r="ECJ110" s="298"/>
      <c r="ECK110" s="298"/>
      <c r="ECL110" s="298"/>
      <c r="ECM110" s="298"/>
      <c r="ECN110" s="298"/>
      <c r="ECO110" s="298"/>
      <c r="ECP110" s="298"/>
      <c r="ECQ110" s="298"/>
      <c r="ECR110" s="298"/>
      <c r="ECS110" s="298"/>
      <c r="ECT110" s="298"/>
      <c r="ECU110" s="298"/>
      <c r="ECV110" s="298"/>
      <c r="ECW110" s="298"/>
      <c r="ECX110" s="298"/>
      <c r="ECY110" s="298"/>
      <c r="ECZ110" s="298"/>
      <c r="EDA110" s="298"/>
      <c r="EDB110" s="298"/>
      <c r="EDC110" s="298"/>
      <c r="EDD110" s="298"/>
      <c r="EDE110" s="298"/>
      <c r="EDF110" s="298"/>
      <c r="EDG110" s="298"/>
      <c r="EDH110" s="298"/>
      <c r="EDI110" s="298"/>
      <c r="EDJ110" s="298"/>
      <c r="EDK110" s="298"/>
      <c r="EDL110" s="298"/>
      <c r="EDM110" s="298"/>
      <c r="EDN110" s="298"/>
      <c r="EDO110" s="298"/>
      <c r="EDP110" s="298"/>
      <c r="EDQ110" s="298"/>
      <c r="EDR110" s="298"/>
      <c r="EDS110" s="298"/>
      <c r="EDT110" s="298"/>
      <c r="EDU110" s="298"/>
      <c r="EDV110" s="298"/>
      <c r="EDW110" s="298"/>
      <c r="EDX110" s="298"/>
      <c r="EDY110" s="298"/>
      <c r="EDZ110" s="298"/>
      <c r="EEA110" s="298"/>
      <c r="EEB110" s="298"/>
      <c r="EEC110" s="298"/>
      <c r="EED110" s="298"/>
      <c r="EEE110" s="298"/>
      <c r="EEF110" s="298"/>
      <c r="EEG110" s="298"/>
      <c r="EEH110" s="298"/>
      <c r="EEI110" s="298"/>
      <c r="EEJ110" s="298"/>
      <c r="EEK110" s="298"/>
      <c r="EEL110" s="298"/>
      <c r="EEM110" s="298"/>
      <c r="EEN110" s="298"/>
      <c r="EEO110" s="298"/>
      <c r="EEP110" s="298"/>
      <c r="EEQ110" s="298"/>
      <c r="EER110" s="298"/>
      <c r="EES110" s="298"/>
      <c r="EET110" s="298"/>
      <c r="EEU110" s="298"/>
      <c r="EEV110" s="298"/>
      <c r="EEW110" s="298"/>
      <c r="EEX110" s="298"/>
      <c r="EEY110" s="298"/>
      <c r="EEZ110" s="298"/>
      <c r="EFA110" s="298"/>
      <c r="EFB110" s="298"/>
      <c r="EFC110" s="298"/>
      <c r="EFD110" s="298"/>
      <c r="EFE110" s="298"/>
      <c r="EFF110" s="298"/>
      <c r="EFG110" s="298"/>
      <c r="EFH110" s="298"/>
      <c r="EFI110" s="298"/>
      <c r="EFJ110" s="298"/>
      <c r="EFK110" s="298"/>
      <c r="EFL110" s="298"/>
      <c r="EFM110" s="298"/>
      <c r="EFN110" s="298"/>
      <c r="EFO110" s="298"/>
      <c r="EFP110" s="298"/>
      <c r="EFQ110" s="298"/>
      <c r="EFR110" s="298"/>
      <c r="EFS110" s="298"/>
      <c r="EFT110" s="298"/>
      <c r="EFU110" s="298"/>
      <c r="EFV110" s="298"/>
      <c r="EFW110" s="298"/>
      <c r="EFX110" s="298"/>
      <c r="EFY110" s="298"/>
      <c r="EFZ110" s="298"/>
      <c r="EGA110" s="298"/>
      <c r="EGB110" s="298"/>
      <c r="EGC110" s="298"/>
      <c r="EGD110" s="298"/>
      <c r="EGE110" s="298"/>
      <c r="EGF110" s="298"/>
      <c r="EGG110" s="298"/>
      <c r="EGH110" s="298"/>
      <c r="EGI110" s="298"/>
      <c r="EGJ110" s="298"/>
      <c r="EGK110" s="298"/>
      <c r="EGL110" s="298"/>
      <c r="EGM110" s="298"/>
      <c r="EGN110" s="298"/>
      <c r="EGO110" s="298"/>
      <c r="EGP110" s="298"/>
      <c r="EGQ110" s="298"/>
      <c r="EGR110" s="298"/>
      <c r="EGS110" s="298"/>
      <c r="EGT110" s="298"/>
      <c r="EGU110" s="298"/>
      <c r="EGV110" s="298"/>
      <c r="EGW110" s="298"/>
      <c r="EGX110" s="298"/>
      <c r="EGY110" s="298"/>
      <c r="EGZ110" s="298"/>
      <c r="EHA110" s="298"/>
      <c r="EHB110" s="298"/>
      <c r="EHC110" s="298"/>
      <c r="EHD110" s="298"/>
      <c r="EHE110" s="298"/>
      <c r="EHF110" s="298"/>
      <c r="EHG110" s="298"/>
      <c r="EHH110" s="298"/>
      <c r="EHI110" s="298"/>
      <c r="EHJ110" s="298"/>
      <c r="EHK110" s="298"/>
      <c r="EHL110" s="298"/>
      <c r="EHM110" s="298"/>
      <c r="EHN110" s="298"/>
      <c r="EHO110" s="298"/>
      <c r="EHP110" s="298"/>
      <c r="EHQ110" s="298"/>
      <c r="EHR110" s="298"/>
      <c r="EHS110" s="298"/>
      <c r="EHT110" s="298"/>
      <c r="EHU110" s="298"/>
      <c r="EHV110" s="298"/>
      <c r="EHW110" s="298"/>
      <c r="EHX110" s="298"/>
      <c r="EHY110" s="298"/>
      <c r="EHZ110" s="298"/>
      <c r="EIA110" s="298"/>
      <c r="EIB110" s="298"/>
      <c r="EIC110" s="298"/>
      <c r="EID110" s="298"/>
      <c r="EIE110" s="298"/>
      <c r="EIF110" s="298"/>
      <c r="EIG110" s="298"/>
      <c r="EIH110" s="298"/>
      <c r="EII110" s="298"/>
      <c r="EIJ110" s="298"/>
      <c r="EIK110" s="298"/>
      <c r="EIL110" s="298"/>
      <c r="EIM110" s="298"/>
      <c r="EIN110" s="298"/>
      <c r="EIO110" s="298"/>
      <c r="EIP110" s="298"/>
      <c r="EIQ110" s="298"/>
      <c r="EIR110" s="298"/>
      <c r="EIS110" s="298"/>
      <c r="EIT110" s="298"/>
      <c r="EIU110" s="298"/>
      <c r="EIV110" s="298"/>
      <c r="EIW110" s="298"/>
      <c r="EIX110" s="298"/>
      <c r="EIY110" s="298"/>
      <c r="EIZ110" s="298"/>
      <c r="EJA110" s="298"/>
      <c r="EJB110" s="298"/>
      <c r="EJC110" s="298"/>
      <c r="EJD110" s="298"/>
      <c r="EJE110" s="298"/>
      <c r="EJF110" s="298"/>
      <c r="EJG110" s="298"/>
      <c r="EJH110" s="298"/>
      <c r="EJI110" s="298"/>
      <c r="EJJ110" s="298"/>
      <c r="EJK110" s="298"/>
      <c r="EJL110" s="298"/>
      <c r="EJM110" s="298"/>
      <c r="EJN110" s="298"/>
      <c r="EJO110" s="298"/>
      <c r="EJP110" s="298"/>
      <c r="EJQ110" s="298"/>
      <c r="EJR110" s="298"/>
      <c r="EJS110" s="298"/>
      <c r="EJT110" s="298"/>
      <c r="EJU110" s="298"/>
      <c r="EJV110" s="298"/>
      <c r="EJW110" s="298"/>
      <c r="EJX110" s="298"/>
      <c r="EJY110" s="298"/>
      <c r="EJZ110" s="298"/>
      <c r="EKA110" s="298"/>
      <c r="EKB110" s="298"/>
      <c r="EKC110" s="298"/>
      <c r="EKD110" s="298"/>
      <c r="EKE110" s="298"/>
      <c r="EKF110" s="298"/>
      <c r="EKG110" s="298"/>
      <c r="EKH110" s="298"/>
      <c r="EKI110" s="298"/>
      <c r="EKJ110" s="298"/>
      <c r="EKK110" s="298"/>
      <c r="EKL110" s="298"/>
      <c r="EKM110" s="298"/>
      <c r="EKN110" s="298"/>
      <c r="EKO110" s="298"/>
      <c r="EKP110" s="298"/>
      <c r="EKQ110" s="298"/>
      <c r="EKR110" s="298"/>
      <c r="EKS110" s="298"/>
      <c r="EKT110" s="298"/>
      <c r="EKU110" s="298"/>
      <c r="EKV110" s="298"/>
      <c r="EKW110" s="298"/>
      <c r="EKX110" s="298"/>
      <c r="EKY110" s="298"/>
      <c r="EKZ110" s="298"/>
      <c r="ELA110" s="298"/>
      <c r="ELB110" s="298"/>
      <c r="ELC110" s="298"/>
      <c r="ELD110" s="298"/>
      <c r="ELE110" s="298"/>
      <c r="ELF110" s="298"/>
      <c r="ELG110" s="298"/>
      <c r="ELH110" s="298"/>
      <c r="ELI110" s="298"/>
      <c r="ELJ110" s="298"/>
      <c r="ELK110" s="298"/>
      <c r="ELL110" s="298"/>
      <c r="ELM110" s="298"/>
      <c r="ELN110" s="298"/>
      <c r="ELO110" s="298"/>
      <c r="ELP110" s="298"/>
      <c r="ELQ110" s="298"/>
      <c r="ELR110" s="298"/>
      <c r="ELS110" s="298"/>
      <c r="ELT110" s="298"/>
      <c r="ELU110" s="298"/>
      <c r="ELV110" s="298"/>
      <c r="ELW110" s="298"/>
      <c r="ELX110" s="298"/>
      <c r="ELY110" s="298"/>
      <c r="ELZ110" s="298"/>
      <c r="EMA110" s="298"/>
      <c r="EMB110" s="298"/>
      <c r="EMC110" s="298"/>
      <c r="EMD110" s="298"/>
      <c r="EME110" s="298"/>
      <c r="EMF110" s="298"/>
      <c r="EMG110" s="298"/>
      <c r="EMH110" s="298"/>
      <c r="EMI110" s="298"/>
      <c r="EMJ110" s="298"/>
      <c r="EMK110" s="298"/>
      <c r="EML110" s="298"/>
      <c r="EMM110" s="298"/>
      <c r="EMN110" s="298"/>
      <c r="EMO110" s="298"/>
      <c r="EMP110" s="298"/>
      <c r="EMQ110" s="298"/>
      <c r="EMR110" s="298"/>
      <c r="EMS110" s="298"/>
      <c r="EMT110" s="298"/>
      <c r="EMU110" s="298"/>
      <c r="EMV110" s="298"/>
      <c r="EMW110" s="298"/>
      <c r="EMX110" s="298"/>
      <c r="EMY110" s="298"/>
      <c r="EMZ110" s="298"/>
      <c r="ENA110" s="298"/>
      <c r="ENB110" s="298"/>
      <c r="ENC110" s="298"/>
      <c r="END110" s="298"/>
      <c r="ENE110" s="298"/>
      <c r="ENF110" s="298"/>
      <c r="ENG110" s="298"/>
      <c r="ENH110" s="298"/>
      <c r="ENI110" s="298"/>
      <c r="ENJ110" s="298"/>
      <c r="ENK110" s="298"/>
      <c r="ENL110" s="298"/>
      <c r="ENM110" s="298"/>
      <c r="ENN110" s="298"/>
      <c r="ENO110" s="298"/>
      <c r="ENP110" s="298"/>
      <c r="ENQ110" s="298"/>
      <c r="ENR110" s="298"/>
      <c r="ENS110" s="298"/>
      <c r="ENT110" s="298"/>
      <c r="ENU110" s="298"/>
      <c r="ENV110" s="298"/>
      <c r="ENW110" s="298"/>
      <c r="ENX110" s="298"/>
      <c r="ENY110" s="298"/>
      <c r="ENZ110" s="298"/>
      <c r="EOA110" s="298"/>
      <c r="EOB110" s="298"/>
      <c r="EOC110" s="298"/>
      <c r="EOD110" s="298"/>
      <c r="EOE110" s="298"/>
      <c r="EOF110" s="298"/>
      <c r="EOG110" s="298"/>
      <c r="EOH110" s="298"/>
      <c r="EOI110" s="298"/>
      <c r="EOJ110" s="298"/>
      <c r="EOK110" s="298"/>
      <c r="EOL110" s="298"/>
      <c r="EOM110" s="298"/>
      <c r="EON110" s="298"/>
      <c r="EOO110" s="298"/>
      <c r="EOP110" s="298"/>
      <c r="EOQ110" s="298"/>
      <c r="EOR110" s="298"/>
      <c r="EOS110" s="298"/>
      <c r="EOT110" s="298"/>
      <c r="EOU110" s="298"/>
      <c r="EOV110" s="298"/>
      <c r="EOW110" s="298"/>
      <c r="EOX110" s="298"/>
      <c r="EOY110" s="298"/>
      <c r="EOZ110" s="298"/>
      <c r="EPA110" s="298"/>
      <c r="EPB110" s="298"/>
      <c r="EPC110" s="298"/>
      <c r="EPD110" s="298"/>
      <c r="EPE110" s="298"/>
      <c r="EPF110" s="298"/>
      <c r="EPG110" s="298"/>
      <c r="EPH110" s="298"/>
      <c r="EPI110" s="298"/>
      <c r="EPJ110" s="298"/>
      <c r="EPK110" s="298"/>
      <c r="EPL110" s="298"/>
      <c r="EPM110" s="298"/>
      <c r="EPN110" s="298"/>
      <c r="EPO110" s="298"/>
      <c r="EPP110" s="298"/>
      <c r="EPQ110" s="298"/>
      <c r="EPR110" s="298"/>
      <c r="EPS110" s="298"/>
      <c r="EPT110" s="298"/>
      <c r="EPU110" s="298"/>
      <c r="EPV110" s="298"/>
      <c r="EPW110" s="298"/>
      <c r="EPX110" s="298"/>
      <c r="EPY110" s="298"/>
      <c r="EPZ110" s="298"/>
      <c r="EQA110" s="298"/>
      <c r="EQB110" s="298"/>
      <c r="EQC110" s="298"/>
      <c r="EQD110" s="298"/>
      <c r="EQE110" s="298"/>
      <c r="EQF110" s="298"/>
      <c r="EQG110" s="298"/>
      <c r="EQH110" s="298"/>
      <c r="EQI110" s="298"/>
      <c r="EQJ110" s="298"/>
      <c r="EQK110" s="298"/>
      <c r="EQL110" s="298"/>
      <c r="EQM110" s="298"/>
      <c r="EQN110" s="298"/>
      <c r="EQO110" s="298"/>
      <c r="EQP110" s="298"/>
      <c r="EQQ110" s="298"/>
      <c r="EQR110" s="298"/>
      <c r="EQS110" s="298"/>
      <c r="EQT110" s="298"/>
      <c r="EQU110" s="298"/>
      <c r="EQV110" s="298"/>
      <c r="EQW110" s="298"/>
      <c r="EQX110" s="298"/>
      <c r="EQY110" s="298"/>
      <c r="EQZ110" s="298"/>
      <c r="ERA110" s="298"/>
      <c r="ERB110" s="298"/>
      <c r="ERC110" s="298"/>
      <c r="ERD110" s="298"/>
      <c r="ERE110" s="298"/>
      <c r="ERF110" s="298"/>
      <c r="ERG110" s="298"/>
      <c r="ERH110" s="298"/>
      <c r="ERI110" s="298"/>
      <c r="ERJ110" s="298"/>
      <c r="ERK110" s="298"/>
      <c r="ERL110" s="298"/>
      <c r="ERM110" s="298"/>
      <c r="ERN110" s="298"/>
      <c r="ERO110" s="298"/>
      <c r="ERP110" s="298"/>
      <c r="ERQ110" s="298"/>
      <c r="ERR110" s="298"/>
      <c r="ERS110" s="298"/>
      <c r="ERT110" s="298"/>
      <c r="ERU110" s="298"/>
      <c r="ERV110" s="298"/>
      <c r="ERW110" s="298"/>
      <c r="ERX110" s="298"/>
      <c r="ERY110" s="298"/>
      <c r="ERZ110" s="298"/>
      <c r="ESA110" s="298"/>
      <c r="ESB110" s="298"/>
      <c r="ESC110" s="298"/>
      <c r="ESD110" s="298"/>
      <c r="ESE110" s="298"/>
      <c r="ESF110" s="298"/>
      <c r="ESG110" s="298"/>
      <c r="ESH110" s="298"/>
      <c r="ESI110" s="298"/>
      <c r="ESJ110" s="298"/>
      <c r="ESK110" s="298"/>
      <c r="ESL110" s="298"/>
      <c r="ESM110" s="298"/>
      <c r="ESN110" s="298"/>
      <c r="ESO110" s="298"/>
      <c r="ESP110" s="298"/>
      <c r="ESQ110" s="298"/>
      <c r="ESR110" s="298"/>
      <c r="ESS110" s="298"/>
      <c r="EST110" s="298"/>
      <c r="ESU110" s="298"/>
      <c r="ESV110" s="298"/>
      <c r="ESW110" s="298"/>
      <c r="ESX110" s="298"/>
      <c r="ESY110" s="298"/>
      <c r="ESZ110" s="298"/>
      <c r="ETA110" s="298"/>
      <c r="ETB110" s="298"/>
      <c r="ETC110" s="298"/>
      <c r="ETD110" s="298"/>
      <c r="ETE110" s="298"/>
      <c r="ETF110" s="298"/>
      <c r="ETG110" s="298"/>
      <c r="ETH110" s="298"/>
      <c r="ETI110" s="298"/>
      <c r="ETJ110" s="298"/>
      <c r="ETK110" s="298"/>
      <c r="ETL110" s="298"/>
      <c r="ETM110" s="298"/>
      <c r="ETN110" s="298"/>
      <c r="ETO110" s="298"/>
      <c r="ETP110" s="298"/>
      <c r="ETQ110" s="298"/>
      <c r="ETR110" s="298"/>
      <c r="ETS110" s="298"/>
      <c r="ETT110" s="298"/>
      <c r="ETU110" s="298"/>
      <c r="ETV110" s="298"/>
      <c r="ETW110" s="298"/>
      <c r="ETX110" s="298"/>
      <c r="ETY110" s="298"/>
      <c r="ETZ110" s="298"/>
      <c r="EUA110" s="298"/>
      <c r="EUB110" s="298"/>
      <c r="EUC110" s="298"/>
      <c r="EUD110" s="298"/>
      <c r="EUE110" s="298"/>
      <c r="EUF110" s="298"/>
      <c r="EUG110" s="298"/>
      <c r="EUH110" s="298"/>
      <c r="EUI110" s="298"/>
      <c r="EUJ110" s="298"/>
      <c r="EUK110" s="298"/>
      <c r="EUL110" s="298"/>
      <c r="EUM110" s="298"/>
      <c r="EUN110" s="298"/>
      <c r="EUO110" s="298"/>
      <c r="EUP110" s="298"/>
      <c r="EUQ110" s="298"/>
      <c r="EUR110" s="298"/>
      <c r="EUS110" s="298"/>
      <c r="EUT110" s="298"/>
      <c r="EUU110" s="298"/>
      <c r="EUV110" s="298"/>
      <c r="EUW110" s="298"/>
      <c r="EUX110" s="298"/>
      <c r="EUY110" s="298"/>
      <c r="EUZ110" s="298"/>
      <c r="EVA110" s="298"/>
      <c r="EVB110" s="298"/>
      <c r="EVC110" s="298"/>
      <c r="EVD110" s="298"/>
      <c r="EVE110" s="298"/>
      <c r="EVF110" s="298"/>
      <c r="EVG110" s="298"/>
      <c r="EVH110" s="298"/>
      <c r="EVI110" s="298"/>
      <c r="EVJ110" s="298"/>
      <c r="EVK110" s="298"/>
      <c r="EVL110" s="298"/>
      <c r="EVM110" s="298"/>
      <c r="EVN110" s="298"/>
      <c r="EVO110" s="298"/>
      <c r="EVP110" s="298"/>
      <c r="EVQ110" s="298"/>
      <c r="EVR110" s="298"/>
      <c r="EVS110" s="298"/>
      <c r="EVT110" s="298"/>
      <c r="EVU110" s="298"/>
      <c r="EVV110" s="298"/>
      <c r="EVW110" s="298"/>
      <c r="EVX110" s="298"/>
      <c r="EVY110" s="298"/>
      <c r="EVZ110" s="298"/>
      <c r="EWA110" s="298"/>
      <c r="EWB110" s="298"/>
      <c r="EWC110" s="298"/>
      <c r="EWD110" s="298"/>
      <c r="EWE110" s="298"/>
      <c r="EWF110" s="298"/>
      <c r="EWG110" s="298"/>
      <c r="EWH110" s="298"/>
      <c r="EWI110" s="298"/>
      <c r="EWJ110" s="298"/>
      <c r="EWK110" s="298"/>
      <c r="EWL110" s="298"/>
      <c r="EWM110" s="298"/>
      <c r="EWN110" s="298"/>
      <c r="EWO110" s="298"/>
      <c r="EWP110" s="298"/>
      <c r="EWQ110" s="298"/>
      <c r="EWR110" s="298"/>
      <c r="EWS110" s="298"/>
      <c r="EWT110" s="298"/>
      <c r="EWU110" s="298"/>
      <c r="EWV110" s="298"/>
      <c r="EWW110" s="298"/>
      <c r="EWX110" s="298"/>
      <c r="EWY110" s="298"/>
      <c r="EWZ110" s="298"/>
      <c r="EXA110" s="298"/>
      <c r="EXB110" s="298"/>
      <c r="EXC110" s="298"/>
      <c r="EXD110" s="298"/>
      <c r="EXE110" s="298"/>
      <c r="EXF110" s="298"/>
      <c r="EXG110" s="298"/>
      <c r="EXH110" s="298"/>
      <c r="EXI110" s="298"/>
      <c r="EXJ110" s="298"/>
      <c r="EXK110" s="298"/>
      <c r="EXL110" s="298"/>
      <c r="EXM110" s="298"/>
      <c r="EXN110" s="298"/>
      <c r="EXO110" s="298"/>
      <c r="EXP110" s="298"/>
      <c r="EXQ110" s="298"/>
      <c r="EXR110" s="298"/>
      <c r="EXS110" s="298"/>
      <c r="EXT110" s="298"/>
      <c r="EXU110" s="298"/>
      <c r="EXV110" s="298"/>
      <c r="EXW110" s="298"/>
      <c r="EXX110" s="298"/>
      <c r="EXY110" s="298"/>
      <c r="EXZ110" s="298"/>
      <c r="EYA110" s="298"/>
      <c r="EYB110" s="298"/>
      <c r="EYC110" s="298"/>
      <c r="EYD110" s="298"/>
      <c r="EYE110" s="298"/>
      <c r="EYF110" s="298"/>
      <c r="EYG110" s="298"/>
      <c r="EYH110" s="298"/>
      <c r="EYI110" s="298"/>
      <c r="EYJ110" s="298"/>
      <c r="EYK110" s="298"/>
      <c r="EYL110" s="298"/>
      <c r="EYM110" s="298"/>
      <c r="EYN110" s="298"/>
      <c r="EYO110" s="298"/>
      <c r="EYP110" s="298"/>
      <c r="EYQ110" s="298"/>
      <c r="EYR110" s="298"/>
      <c r="EYS110" s="298"/>
      <c r="EYT110" s="298"/>
      <c r="EYU110" s="298"/>
      <c r="EYV110" s="298"/>
      <c r="EYW110" s="298"/>
      <c r="EYX110" s="298"/>
      <c r="EYY110" s="298"/>
      <c r="EYZ110" s="298"/>
      <c r="EZA110" s="298"/>
      <c r="EZB110" s="298"/>
      <c r="EZC110" s="298"/>
      <c r="EZD110" s="298"/>
      <c r="EZE110" s="298"/>
      <c r="EZF110" s="298"/>
      <c r="EZG110" s="298"/>
      <c r="EZH110" s="298"/>
      <c r="EZI110" s="298"/>
      <c r="EZJ110" s="298"/>
      <c r="EZK110" s="298"/>
      <c r="EZL110" s="298"/>
      <c r="EZM110" s="298"/>
      <c r="EZN110" s="298"/>
      <c r="EZO110" s="298"/>
      <c r="EZP110" s="298"/>
      <c r="EZQ110" s="298"/>
      <c r="EZR110" s="298"/>
      <c r="EZS110" s="298"/>
      <c r="EZT110" s="298"/>
      <c r="EZU110" s="298"/>
      <c r="EZV110" s="298"/>
      <c r="EZW110" s="298"/>
      <c r="EZX110" s="298"/>
      <c r="EZY110" s="298"/>
      <c r="EZZ110" s="298"/>
      <c r="FAA110" s="298"/>
      <c r="FAB110" s="298"/>
      <c r="FAC110" s="298"/>
      <c r="FAD110" s="298"/>
      <c r="FAE110" s="298"/>
      <c r="FAF110" s="298"/>
      <c r="FAG110" s="298"/>
      <c r="FAH110" s="298"/>
      <c r="FAI110" s="298"/>
      <c r="FAJ110" s="298"/>
      <c r="FAK110" s="298"/>
      <c r="FAL110" s="298"/>
      <c r="FAM110" s="298"/>
      <c r="FAN110" s="298"/>
      <c r="FAO110" s="298"/>
      <c r="FAP110" s="298"/>
      <c r="FAQ110" s="298"/>
      <c r="FAR110" s="298"/>
      <c r="FAS110" s="298"/>
      <c r="FAT110" s="298"/>
      <c r="FAU110" s="298"/>
      <c r="FAV110" s="298"/>
      <c r="FAW110" s="298"/>
      <c r="FAX110" s="298"/>
      <c r="FAY110" s="298"/>
      <c r="FAZ110" s="298"/>
      <c r="FBA110" s="298"/>
      <c r="FBB110" s="298"/>
      <c r="FBC110" s="298"/>
      <c r="FBD110" s="298"/>
      <c r="FBE110" s="298"/>
      <c r="FBF110" s="298"/>
      <c r="FBG110" s="298"/>
      <c r="FBH110" s="298"/>
      <c r="FBI110" s="298"/>
      <c r="FBJ110" s="298"/>
      <c r="FBK110" s="298"/>
      <c r="FBL110" s="298"/>
      <c r="FBM110" s="298"/>
      <c r="FBN110" s="298"/>
      <c r="FBO110" s="298"/>
      <c r="FBP110" s="298"/>
      <c r="FBQ110" s="298"/>
      <c r="FBR110" s="298"/>
      <c r="FBS110" s="298"/>
      <c r="FBT110" s="298"/>
      <c r="FBU110" s="298"/>
      <c r="FBV110" s="298"/>
      <c r="FBW110" s="298"/>
      <c r="FBX110" s="298"/>
      <c r="FBY110" s="298"/>
      <c r="FBZ110" s="298"/>
      <c r="FCA110" s="298"/>
      <c r="FCB110" s="298"/>
      <c r="FCC110" s="298"/>
      <c r="FCD110" s="298"/>
      <c r="FCE110" s="298"/>
      <c r="FCF110" s="298"/>
      <c r="FCG110" s="298"/>
      <c r="FCH110" s="298"/>
      <c r="FCI110" s="298"/>
      <c r="FCJ110" s="298"/>
      <c r="FCK110" s="298"/>
      <c r="FCL110" s="298"/>
      <c r="FCM110" s="298"/>
      <c r="FCN110" s="298"/>
      <c r="FCO110" s="298"/>
      <c r="FCP110" s="298"/>
      <c r="FCQ110" s="298"/>
      <c r="FCR110" s="298"/>
      <c r="FCS110" s="298"/>
      <c r="FCT110" s="298"/>
      <c r="FCU110" s="298"/>
      <c r="FCV110" s="298"/>
      <c r="FCW110" s="298"/>
      <c r="FCX110" s="298"/>
      <c r="FCY110" s="298"/>
      <c r="FCZ110" s="298"/>
      <c r="FDA110" s="298"/>
      <c r="FDB110" s="298"/>
      <c r="FDC110" s="298"/>
      <c r="FDD110" s="298"/>
      <c r="FDE110" s="298"/>
      <c r="FDF110" s="298"/>
      <c r="FDG110" s="298"/>
      <c r="FDH110" s="298"/>
      <c r="FDI110" s="298"/>
      <c r="FDJ110" s="298"/>
      <c r="FDK110" s="298"/>
      <c r="FDL110" s="298"/>
      <c r="FDM110" s="298"/>
      <c r="FDN110" s="298"/>
      <c r="FDO110" s="298"/>
      <c r="FDP110" s="298"/>
      <c r="FDQ110" s="298"/>
      <c r="FDR110" s="298"/>
      <c r="FDS110" s="298"/>
      <c r="FDT110" s="298"/>
      <c r="FDU110" s="298"/>
      <c r="FDV110" s="298"/>
      <c r="FDW110" s="298"/>
      <c r="FDX110" s="298"/>
      <c r="FDY110" s="298"/>
      <c r="FDZ110" s="298"/>
      <c r="FEA110" s="298"/>
      <c r="FEB110" s="298"/>
      <c r="FEC110" s="298"/>
      <c r="FED110" s="298"/>
      <c r="FEE110" s="298"/>
      <c r="FEF110" s="298"/>
      <c r="FEG110" s="298"/>
      <c r="FEH110" s="298"/>
      <c r="FEI110" s="298"/>
      <c r="FEJ110" s="298"/>
      <c r="FEK110" s="298"/>
      <c r="FEL110" s="298"/>
      <c r="FEM110" s="298"/>
      <c r="FEN110" s="298"/>
      <c r="FEO110" s="298"/>
      <c r="FEP110" s="298"/>
      <c r="FEQ110" s="298"/>
      <c r="FER110" s="298"/>
      <c r="FES110" s="298"/>
      <c r="FET110" s="298"/>
      <c r="FEU110" s="298"/>
      <c r="FEV110" s="298"/>
      <c r="FEW110" s="298"/>
      <c r="FEX110" s="298"/>
      <c r="FEY110" s="298"/>
      <c r="FEZ110" s="298"/>
      <c r="FFA110" s="298"/>
      <c r="FFB110" s="298"/>
      <c r="FFC110" s="298"/>
      <c r="FFD110" s="298"/>
      <c r="FFE110" s="298"/>
      <c r="FFF110" s="298"/>
      <c r="FFG110" s="298"/>
      <c r="FFH110" s="298"/>
      <c r="FFI110" s="298"/>
      <c r="FFJ110" s="298"/>
      <c r="FFK110" s="298"/>
      <c r="FFL110" s="298"/>
      <c r="FFM110" s="298"/>
      <c r="FFN110" s="298"/>
      <c r="FFO110" s="298"/>
      <c r="FFP110" s="298"/>
      <c r="FFQ110" s="298"/>
      <c r="FFR110" s="298"/>
      <c r="FFS110" s="298"/>
      <c r="FFT110" s="298"/>
      <c r="FFU110" s="298"/>
      <c r="FFV110" s="298"/>
      <c r="FFW110" s="298"/>
      <c r="FFX110" s="298"/>
      <c r="FFY110" s="298"/>
      <c r="FFZ110" s="298"/>
      <c r="FGA110" s="298"/>
      <c r="FGB110" s="298"/>
      <c r="FGC110" s="298"/>
      <c r="FGD110" s="298"/>
      <c r="FGE110" s="298"/>
      <c r="FGF110" s="298"/>
      <c r="FGG110" s="298"/>
      <c r="FGH110" s="298"/>
      <c r="FGI110" s="298"/>
      <c r="FGJ110" s="298"/>
      <c r="FGK110" s="298"/>
      <c r="FGL110" s="298"/>
      <c r="FGM110" s="298"/>
      <c r="FGN110" s="298"/>
      <c r="FGO110" s="298"/>
      <c r="FGP110" s="298"/>
      <c r="FGQ110" s="298"/>
      <c r="FGR110" s="298"/>
      <c r="FGS110" s="298"/>
      <c r="FGT110" s="298"/>
      <c r="FGU110" s="298"/>
      <c r="FGV110" s="298"/>
      <c r="FGW110" s="298"/>
      <c r="FGX110" s="298"/>
      <c r="FGY110" s="298"/>
      <c r="FGZ110" s="298"/>
      <c r="FHA110" s="298"/>
      <c r="FHB110" s="298"/>
      <c r="FHC110" s="298"/>
      <c r="FHD110" s="298"/>
      <c r="FHE110" s="298"/>
      <c r="FHF110" s="298"/>
      <c r="FHG110" s="298"/>
      <c r="FHH110" s="298"/>
      <c r="FHI110" s="298"/>
      <c r="FHJ110" s="298"/>
      <c r="FHK110" s="298"/>
      <c r="FHL110" s="298"/>
      <c r="FHM110" s="298"/>
      <c r="FHN110" s="298"/>
      <c r="FHO110" s="298"/>
      <c r="FHP110" s="298"/>
      <c r="FHQ110" s="298"/>
      <c r="FHR110" s="298"/>
      <c r="FHS110" s="298"/>
      <c r="FHT110" s="298"/>
      <c r="FHU110" s="298"/>
      <c r="FHV110" s="298"/>
      <c r="FHW110" s="298"/>
      <c r="FHX110" s="298"/>
      <c r="FHY110" s="298"/>
      <c r="FHZ110" s="298"/>
      <c r="FIA110" s="298"/>
      <c r="FIB110" s="298"/>
      <c r="FIC110" s="298"/>
      <c r="FID110" s="298"/>
      <c r="FIE110" s="298"/>
      <c r="FIF110" s="298"/>
      <c r="FIG110" s="298"/>
      <c r="FIH110" s="298"/>
      <c r="FII110" s="298"/>
      <c r="FIJ110" s="298"/>
      <c r="FIK110" s="298"/>
      <c r="FIL110" s="298"/>
      <c r="FIM110" s="298"/>
      <c r="FIN110" s="298"/>
      <c r="FIO110" s="298"/>
      <c r="FIP110" s="298"/>
      <c r="FIQ110" s="298"/>
      <c r="FIR110" s="298"/>
      <c r="FIS110" s="298"/>
      <c r="FIT110" s="298"/>
      <c r="FIU110" s="298"/>
      <c r="FIV110" s="298"/>
      <c r="FIW110" s="298"/>
      <c r="FIX110" s="298"/>
      <c r="FIY110" s="298"/>
      <c r="FIZ110" s="298"/>
      <c r="FJA110" s="298"/>
      <c r="FJB110" s="298"/>
      <c r="FJC110" s="298"/>
      <c r="FJD110" s="298"/>
      <c r="FJE110" s="298"/>
      <c r="FJF110" s="298"/>
      <c r="FJG110" s="298"/>
      <c r="FJH110" s="298"/>
      <c r="FJI110" s="298"/>
      <c r="FJJ110" s="298"/>
      <c r="FJK110" s="298"/>
      <c r="FJL110" s="298"/>
      <c r="FJM110" s="298"/>
      <c r="FJN110" s="298"/>
      <c r="FJO110" s="298"/>
      <c r="FJP110" s="298"/>
      <c r="FJQ110" s="298"/>
      <c r="FJR110" s="298"/>
      <c r="FJS110" s="298"/>
      <c r="FJT110" s="298"/>
      <c r="FJU110" s="298"/>
      <c r="FJV110" s="298"/>
      <c r="FJW110" s="298"/>
      <c r="FJX110" s="298"/>
      <c r="FJY110" s="298"/>
      <c r="FJZ110" s="298"/>
      <c r="FKA110" s="298"/>
      <c r="FKB110" s="298"/>
      <c r="FKC110" s="298"/>
      <c r="FKD110" s="298"/>
      <c r="FKE110" s="298"/>
      <c r="FKF110" s="298"/>
      <c r="FKG110" s="298"/>
      <c r="FKH110" s="298"/>
      <c r="FKI110" s="298"/>
      <c r="FKJ110" s="298"/>
      <c r="FKK110" s="298"/>
      <c r="FKL110" s="298"/>
      <c r="FKM110" s="298"/>
      <c r="FKN110" s="298"/>
      <c r="FKO110" s="298"/>
      <c r="FKP110" s="298"/>
      <c r="FKQ110" s="298"/>
      <c r="FKR110" s="298"/>
      <c r="FKS110" s="298"/>
      <c r="FKT110" s="298"/>
      <c r="FKU110" s="298"/>
      <c r="FKV110" s="298"/>
      <c r="FKW110" s="298"/>
      <c r="FKX110" s="298"/>
      <c r="FKY110" s="298"/>
      <c r="FKZ110" s="298"/>
      <c r="FLA110" s="298"/>
      <c r="FLB110" s="298"/>
      <c r="FLC110" s="298"/>
      <c r="FLD110" s="298"/>
      <c r="FLE110" s="298"/>
      <c r="FLF110" s="298"/>
      <c r="FLG110" s="298"/>
      <c r="FLH110" s="298"/>
      <c r="FLI110" s="298"/>
      <c r="FLJ110" s="298"/>
      <c r="FLK110" s="298"/>
      <c r="FLL110" s="298"/>
      <c r="FLM110" s="298"/>
      <c r="FLN110" s="298"/>
      <c r="FLO110" s="298"/>
      <c r="FLP110" s="298"/>
      <c r="FLQ110" s="298"/>
      <c r="FLR110" s="298"/>
      <c r="FLS110" s="298"/>
      <c r="FLT110" s="298"/>
      <c r="FLU110" s="298"/>
      <c r="FLV110" s="298"/>
      <c r="FLW110" s="298"/>
      <c r="FLX110" s="298"/>
      <c r="FLY110" s="298"/>
      <c r="FLZ110" s="298"/>
      <c r="FMA110" s="298"/>
      <c r="FMB110" s="298"/>
      <c r="FMC110" s="298"/>
      <c r="FMD110" s="298"/>
      <c r="FME110" s="298"/>
      <c r="FMF110" s="298"/>
      <c r="FMG110" s="298"/>
      <c r="FMH110" s="298"/>
      <c r="FMI110" s="298"/>
      <c r="FMJ110" s="298"/>
      <c r="FMK110" s="298"/>
      <c r="FML110" s="298"/>
      <c r="FMM110" s="298"/>
      <c r="FMN110" s="298"/>
      <c r="FMO110" s="298"/>
      <c r="FMP110" s="298"/>
      <c r="FMQ110" s="298"/>
      <c r="FMR110" s="298"/>
      <c r="FMS110" s="298"/>
      <c r="FMT110" s="298"/>
      <c r="FMU110" s="298"/>
      <c r="FMV110" s="298"/>
      <c r="FMW110" s="298"/>
      <c r="FMX110" s="298"/>
      <c r="FMY110" s="298"/>
      <c r="FMZ110" s="298"/>
      <c r="FNA110" s="298"/>
      <c r="FNB110" s="298"/>
      <c r="FNC110" s="298"/>
      <c r="FND110" s="298"/>
      <c r="FNE110" s="298"/>
      <c r="FNF110" s="298"/>
      <c r="FNG110" s="298"/>
      <c r="FNH110" s="298"/>
      <c r="FNI110" s="298"/>
      <c r="FNJ110" s="298"/>
      <c r="FNK110" s="298"/>
      <c r="FNL110" s="298"/>
      <c r="FNM110" s="298"/>
      <c r="FNN110" s="298"/>
      <c r="FNO110" s="298"/>
      <c r="FNP110" s="298"/>
      <c r="FNQ110" s="298"/>
      <c r="FNR110" s="298"/>
      <c r="FNS110" s="298"/>
      <c r="FNT110" s="298"/>
      <c r="FNU110" s="298"/>
      <c r="FNV110" s="298"/>
      <c r="FNW110" s="298"/>
      <c r="FNX110" s="298"/>
      <c r="FNY110" s="298"/>
      <c r="FNZ110" s="298"/>
      <c r="FOA110" s="298"/>
      <c r="FOB110" s="298"/>
      <c r="FOC110" s="298"/>
      <c r="FOD110" s="298"/>
      <c r="FOE110" s="298"/>
      <c r="FOF110" s="298"/>
      <c r="FOG110" s="298"/>
      <c r="FOH110" s="298"/>
      <c r="FOI110" s="298"/>
      <c r="FOJ110" s="298"/>
      <c r="FOK110" s="298"/>
      <c r="FOL110" s="298"/>
      <c r="FOM110" s="298"/>
      <c r="FON110" s="298"/>
      <c r="FOO110" s="298"/>
      <c r="FOP110" s="298"/>
      <c r="FOQ110" s="298"/>
      <c r="FOR110" s="298"/>
      <c r="FOS110" s="298"/>
      <c r="FOT110" s="298"/>
      <c r="FOU110" s="298"/>
      <c r="FOV110" s="298"/>
      <c r="FOW110" s="298"/>
      <c r="FOX110" s="298"/>
      <c r="FOY110" s="298"/>
      <c r="FOZ110" s="298"/>
      <c r="FPA110" s="298"/>
      <c r="FPB110" s="298"/>
      <c r="FPC110" s="298"/>
      <c r="FPD110" s="298"/>
      <c r="FPE110" s="298"/>
      <c r="FPF110" s="298"/>
      <c r="FPG110" s="298"/>
      <c r="FPH110" s="298"/>
      <c r="FPI110" s="298"/>
      <c r="FPJ110" s="298"/>
      <c r="FPK110" s="298"/>
      <c r="FPL110" s="298"/>
      <c r="FPM110" s="298"/>
      <c r="FPN110" s="298"/>
      <c r="FPO110" s="298"/>
      <c r="FPP110" s="298"/>
      <c r="FPQ110" s="298"/>
      <c r="FPR110" s="298"/>
      <c r="FPS110" s="298"/>
      <c r="FPT110" s="298"/>
      <c r="FPU110" s="298"/>
      <c r="FPV110" s="298"/>
      <c r="FPW110" s="298"/>
      <c r="FPX110" s="298"/>
      <c r="FPY110" s="298"/>
      <c r="FPZ110" s="298"/>
      <c r="FQA110" s="298"/>
      <c r="FQB110" s="298"/>
      <c r="FQC110" s="298"/>
      <c r="FQD110" s="298"/>
      <c r="FQE110" s="298"/>
      <c r="FQF110" s="298"/>
      <c r="FQG110" s="298"/>
      <c r="FQH110" s="298"/>
      <c r="FQI110" s="298"/>
      <c r="FQJ110" s="298"/>
      <c r="FQK110" s="298"/>
      <c r="FQL110" s="298"/>
      <c r="FQM110" s="298"/>
      <c r="FQN110" s="298"/>
      <c r="FQO110" s="298"/>
      <c r="FQP110" s="298"/>
      <c r="FQQ110" s="298"/>
      <c r="FQR110" s="298"/>
      <c r="FQS110" s="298"/>
      <c r="FQT110" s="298"/>
      <c r="FQU110" s="298"/>
      <c r="FQV110" s="298"/>
      <c r="FQW110" s="298"/>
      <c r="FQX110" s="298"/>
      <c r="FQY110" s="298"/>
      <c r="FQZ110" s="298"/>
      <c r="FRA110" s="298"/>
      <c r="FRB110" s="298"/>
      <c r="FRC110" s="298"/>
      <c r="FRD110" s="298"/>
      <c r="FRE110" s="298"/>
      <c r="FRF110" s="298"/>
      <c r="FRG110" s="298"/>
      <c r="FRH110" s="298"/>
      <c r="FRI110" s="298"/>
      <c r="FRJ110" s="298"/>
      <c r="FRK110" s="298"/>
      <c r="FRL110" s="298"/>
      <c r="FRM110" s="298"/>
      <c r="FRN110" s="298"/>
      <c r="FRO110" s="298"/>
      <c r="FRP110" s="298"/>
      <c r="FRQ110" s="298"/>
      <c r="FRR110" s="298"/>
      <c r="FRS110" s="298"/>
      <c r="FRT110" s="298"/>
      <c r="FRU110" s="298"/>
      <c r="FRV110" s="298"/>
      <c r="FRW110" s="298"/>
      <c r="FRX110" s="298"/>
      <c r="FRY110" s="298"/>
      <c r="FRZ110" s="298"/>
      <c r="FSA110" s="298"/>
      <c r="FSB110" s="298"/>
      <c r="FSC110" s="298"/>
      <c r="FSD110" s="298"/>
      <c r="FSE110" s="298"/>
      <c r="FSF110" s="298"/>
      <c r="FSG110" s="298"/>
      <c r="FSH110" s="298"/>
      <c r="FSI110" s="298"/>
      <c r="FSJ110" s="298"/>
      <c r="FSK110" s="298"/>
      <c r="FSL110" s="298"/>
      <c r="FSM110" s="298"/>
      <c r="FSN110" s="298"/>
      <c r="FSO110" s="298"/>
      <c r="FSP110" s="298"/>
      <c r="FSQ110" s="298"/>
      <c r="FSR110" s="298"/>
      <c r="FSS110" s="298"/>
      <c r="FST110" s="298"/>
      <c r="FSU110" s="298"/>
      <c r="FSV110" s="298"/>
      <c r="FSW110" s="298"/>
      <c r="FSX110" s="298"/>
      <c r="FSY110" s="298"/>
      <c r="FSZ110" s="298"/>
      <c r="FTA110" s="298"/>
      <c r="FTB110" s="298"/>
      <c r="FTC110" s="298"/>
      <c r="FTD110" s="298"/>
      <c r="FTE110" s="298"/>
      <c r="FTF110" s="298"/>
      <c r="FTG110" s="298"/>
      <c r="FTH110" s="298"/>
      <c r="FTI110" s="298"/>
      <c r="FTJ110" s="298"/>
      <c r="FTK110" s="298"/>
      <c r="FTL110" s="298"/>
      <c r="FTM110" s="298"/>
      <c r="FTN110" s="298"/>
      <c r="FTO110" s="298"/>
      <c r="FTP110" s="298"/>
      <c r="FTQ110" s="298"/>
      <c r="FTR110" s="298"/>
      <c r="FTS110" s="298"/>
      <c r="FTT110" s="298"/>
      <c r="FTU110" s="298"/>
      <c r="FTV110" s="298"/>
      <c r="FTW110" s="298"/>
      <c r="FTX110" s="298"/>
      <c r="FTY110" s="298"/>
      <c r="FTZ110" s="298"/>
      <c r="FUA110" s="298"/>
      <c r="FUB110" s="298"/>
      <c r="FUC110" s="298"/>
      <c r="FUD110" s="298"/>
      <c r="FUE110" s="298"/>
      <c r="FUF110" s="298"/>
      <c r="FUG110" s="298"/>
      <c r="FUH110" s="298"/>
      <c r="FUI110" s="298"/>
      <c r="FUJ110" s="298"/>
      <c r="FUK110" s="298"/>
      <c r="FUL110" s="298"/>
      <c r="FUM110" s="298"/>
      <c r="FUN110" s="298"/>
      <c r="FUO110" s="298"/>
      <c r="FUP110" s="298"/>
      <c r="FUQ110" s="298"/>
      <c r="FUR110" s="298"/>
      <c r="FUS110" s="298"/>
      <c r="FUT110" s="298"/>
      <c r="FUU110" s="298"/>
      <c r="FUV110" s="298"/>
      <c r="FUW110" s="298"/>
      <c r="FUX110" s="298"/>
      <c r="FUY110" s="298"/>
      <c r="FUZ110" s="298"/>
      <c r="FVA110" s="298"/>
      <c r="FVB110" s="298"/>
      <c r="FVC110" s="298"/>
      <c r="FVD110" s="298"/>
      <c r="FVE110" s="298"/>
      <c r="FVF110" s="298"/>
      <c r="FVG110" s="298"/>
      <c r="FVH110" s="298"/>
      <c r="FVI110" s="298"/>
      <c r="FVJ110" s="298"/>
      <c r="FVK110" s="298"/>
      <c r="FVL110" s="298"/>
      <c r="FVM110" s="298"/>
      <c r="FVN110" s="298"/>
      <c r="FVO110" s="298"/>
      <c r="FVP110" s="298"/>
      <c r="FVQ110" s="298"/>
      <c r="FVR110" s="298"/>
      <c r="FVS110" s="298"/>
      <c r="FVT110" s="298"/>
      <c r="FVU110" s="298"/>
      <c r="FVV110" s="298"/>
      <c r="FVW110" s="298"/>
      <c r="FVX110" s="298"/>
      <c r="FVY110" s="298"/>
      <c r="FVZ110" s="298"/>
      <c r="FWA110" s="298"/>
      <c r="FWB110" s="298"/>
      <c r="FWC110" s="298"/>
      <c r="FWD110" s="298"/>
      <c r="FWE110" s="298"/>
      <c r="FWF110" s="298"/>
      <c r="FWG110" s="298"/>
      <c r="FWH110" s="298"/>
      <c r="FWI110" s="298"/>
      <c r="FWJ110" s="298"/>
      <c r="FWK110" s="298"/>
      <c r="FWL110" s="298"/>
      <c r="FWM110" s="298"/>
      <c r="FWN110" s="298"/>
      <c r="FWO110" s="298"/>
      <c r="FWP110" s="298"/>
      <c r="FWQ110" s="298"/>
      <c r="FWR110" s="298"/>
      <c r="FWS110" s="298"/>
      <c r="FWT110" s="298"/>
      <c r="FWU110" s="298"/>
      <c r="FWV110" s="298"/>
      <c r="FWW110" s="298"/>
      <c r="FWX110" s="298"/>
      <c r="FWY110" s="298"/>
      <c r="FWZ110" s="298"/>
      <c r="FXA110" s="298"/>
      <c r="FXB110" s="298"/>
      <c r="FXC110" s="298"/>
      <c r="FXD110" s="298"/>
      <c r="FXE110" s="298"/>
      <c r="FXF110" s="298"/>
      <c r="FXG110" s="298"/>
      <c r="FXH110" s="298"/>
      <c r="FXI110" s="298"/>
      <c r="FXJ110" s="298"/>
      <c r="FXK110" s="298"/>
      <c r="FXL110" s="298"/>
      <c r="FXM110" s="298"/>
      <c r="FXN110" s="298"/>
      <c r="FXO110" s="298"/>
      <c r="FXP110" s="298"/>
      <c r="FXQ110" s="298"/>
      <c r="FXR110" s="298"/>
      <c r="FXS110" s="298"/>
      <c r="FXT110" s="298"/>
      <c r="FXU110" s="298"/>
      <c r="FXV110" s="298"/>
      <c r="FXW110" s="298"/>
      <c r="FXX110" s="298"/>
      <c r="FXY110" s="298"/>
      <c r="FXZ110" s="298"/>
      <c r="FYA110" s="298"/>
      <c r="FYB110" s="298"/>
      <c r="FYC110" s="298"/>
      <c r="FYD110" s="298"/>
      <c r="FYE110" s="298"/>
      <c r="FYF110" s="298"/>
      <c r="FYG110" s="298"/>
      <c r="FYH110" s="298"/>
      <c r="FYI110" s="298"/>
      <c r="FYJ110" s="298"/>
      <c r="FYK110" s="298"/>
      <c r="FYL110" s="298"/>
      <c r="FYM110" s="298"/>
      <c r="FYN110" s="298"/>
      <c r="FYO110" s="298"/>
      <c r="FYP110" s="298"/>
      <c r="FYQ110" s="298"/>
      <c r="FYR110" s="298"/>
      <c r="FYS110" s="298"/>
      <c r="FYT110" s="298"/>
      <c r="FYU110" s="298"/>
      <c r="FYV110" s="298"/>
      <c r="FYW110" s="298"/>
      <c r="FYX110" s="298"/>
      <c r="FYY110" s="298"/>
      <c r="FYZ110" s="298"/>
      <c r="FZA110" s="298"/>
      <c r="FZB110" s="298"/>
      <c r="FZC110" s="298"/>
      <c r="FZD110" s="298"/>
      <c r="FZE110" s="298"/>
      <c r="FZF110" s="298"/>
      <c r="FZG110" s="298"/>
      <c r="FZH110" s="298"/>
      <c r="FZI110" s="298"/>
      <c r="FZJ110" s="298"/>
      <c r="FZK110" s="298"/>
      <c r="FZL110" s="298"/>
      <c r="FZM110" s="298"/>
      <c r="FZN110" s="298"/>
      <c r="FZO110" s="298"/>
      <c r="FZP110" s="298"/>
      <c r="FZQ110" s="298"/>
      <c r="FZR110" s="298"/>
      <c r="FZS110" s="298"/>
      <c r="FZT110" s="298"/>
      <c r="FZU110" s="298"/>
      <c r="FZV110" s="298"/>
      <c r="FZW110" s="298"/>
      <c r="FZX110" s="298"/>
      <c r="FZY110" s="298"/>
      <c r="FZZ110" s="298"/>
      <c r="GAA110" s="298"/>
      <c r="GAB110" s="298"/>
      <c r="GAC110" s="298"/>
      <c r="GAD110" s="298"/>
      <c r="GAE110" s="298"/>
      <c r="GAF110" s="298"/>
      <c r="GAG110" s="298"/>
      <c r="GAH110" s="298"/>
      <c r="GAI110" s="298"/>
      <c r="GAJ110" s="298"/>
      <c r="GAK110" s="298"/>
      <c r="GAL110" s="298"/>
      <c r="GAM110" s="298"/>
      <c r="GAN110" s="298"/>
      <c r="GAO110" s="298"/>
      <c r="GAP110" s="298"/>
      <c r="GAQ110" s="298"/>
      <c r="GAR110" s="298"/>
      <c r="GAS110" s="298"/>
      <c r="GAT110" s="298"/>
      <c r="GAU110" s="298"/>
      <c r="GAV110" s="298"/>
      <c r="GAW110" s="298"/>
      <c r="GAX110" s="298"/>
      <c r="GAY110" s="298"/>
      <c r="GAZ110" s="298"/>
      <c r="GBA110" s="298"/>
      <c r="GBB110" s="298"/>
      <c r="GBC110" s="298"/>
      <c r="GBD110" s="298"/>
      <c r="GBE110" s="298"/>
      <c r="GBF110" s="298"/>
      <c r="GBG110" s="298"/>
      <c r="GBH110" s="298"/>
      <c r="GBI110" s="298"/>
      <c r="GBJ110" s="298"/>
      <c r="GBK110" s="298"/>
      <c r="GBL110" s="298"/>
      <c r="GBM110" s="298"/>
      <c r="GBN110" s="298"/>
      <c r="GBO110" s="298"/>
      <c r="GBP110" s="298"/>
      <c r="GBQ110" s="298"/>
      <c r="GBR110" s="298"/>
      <c r="GBS110" s="298"/>
      <c r="GBT110" s="298"/>
      <c r="GBU110" s="298"/>
      <c r="GBV110" s="298"/>
      <c r="GBW110" s="298"/>
      <c r="GBX110" s="298"/>
      <c r="GBY110" s="298"/>
      <c r="GBZ110" s="298"/>
      <c r="GCA110" s="298"/>
      <c r="GCB110" s="298"/>
      <c r="GCC110" s="298"/>
      <c r="GCD110" s="298"/>
      <c r="GCE110" s="298"/>
      <c r="GCF110" s="298"/>
      <c r="GCG110" s="298"/>
      <c r="GCH110" s="298"/>
      <c r="GCI110" s="298"/>
      <c r="GCJ110" s="298"/>
      <c r="GCK110" s="298"/>
      <c r="GCL110" s="298"/>
      <c r="GCM110" s="298"/>
      <c r="GCN110" s="298"/>
      <c r="GCO110" s="298"/>
      <c r="GCP110" s="298"/>
      <c r="GCQ110" s="298"/>
      <c r="GCR110" s="298"/>
      <c r="GCS110" s="298"/>
      <c r="GCT110" s="298"/>
      <c r="GCU110" s="298"/>
      <c r="GCV110" s="298"/>
      <c r="GCW110" s="298"/>
      <c r="GCX110" s="298"/>
      <c r="GCY110" s="298"/>
      <c r="GCZ110" s="298"/>
      <c r="GDA110" s="298"/>
      <c r="GDB110" s="298"/>
      <c r="GDC110" s="298"/>
      <c r="GDD110" s="298"/>
      <c r="GDE110" s="298"/>
      <c r="GDF110" s="298"/>
      <c r="GDG110" s="298"/>
      <c r="GDH110" s="298"/>
      <c r="GDI110" s="298"/>
      <c r="GDJ110" s="298"/>
      <c r="GDK110" s="298"/>
      <c r="GDL110" s="298"/>
      <c r="GDM110" s="298"/>
      <c r="GDN110" s="298"/>
      <c r="GDO110" s="298"/>
      <c r="GDP110" s="298"/>
      <c r="GDQ110" s="298"/>
      <c r="GDR110" s="298"/>
      <c r="GDS110" s="298"/>
      <c r="GDT110" s="298"/>
      <c r="GDU110" s="298"/>
      <c r="GDV110" s="298"/>
      <c r="GDW110" s="298"/>
      <c r="GDX110" s="298"/>
      <c r="GDY110" s="298"/>
      <c r="GDZ110" s="298"/>
      <c r="GEA110" s="298"/>
      <c r="GEB110" s="298"/>
      <c r="GEC110" s="298"/>
      <c r="GED110" s="298"/>
      <c r="GEE110" s="298"/>
      <c r="GEF110" s="298"/>
      <c r="GEG110" s="298"/>
      <c r="GEH110" s="298"/>
      <c r="GEI110" s="298"/>
      <c r="GEJ110" s="298"/>
      <c r="GEK110" s="298"/>
      <c r="GEL110" s="298"/>
      <c r="GEM110" s="298"/>
      <c r="GEN110" s="298"/>
      <c r="GEO110" s="298"/>
      <c r="GEP110" s="298"/>
      <c r="GEQ110" s="298"/>
      <c r="GER110" s="298"/>
      <c r="GES110" s="298"/>
      <c r="GET110" s="298"/>
      <c r="GEU110" s="298"/>
      <c r="GEV110" s="298"/>
      <c r="GEW110" s="298"/>
      <c r="GEX110" s="298"/>
      <c r="GEY110" s="298"/>
      <c r="GEZ110" s="298"/>
      <c r="GFA110" s="298"/>
      <c r="GFB110" s="298"/>
      <c r="GFC110" s="298"/>
      <c r="GFD110" s="298"/>
      <c r="GFE110" s="298"/>
      <c r="GFF110" s="298"/>
      <c r="GFG110" s="298"/>
      <c r="GFH110" s="298"/>
      <c r="GFI110" s="298"/>
      <c r="GFJ110" s="298"/>
      <c r="GFK110" s="298"/>
      <c r="GFL110" s="298"/>
      <c r="GFM110" s="298"/>
      <c r="GFN110" s="298"/>
      <c r="GFO110" s="298"/>
      <c r="GFP110" s="298"/>
      <c r="GFQ110" s="298"/>
      <c r="GFR110" s="298"/>
      <c r="GFS110" s="298"/>
      <c r="GFT110" s="298"/>
      <c r="GFU110" s="298"/>
      <c r="GFV110" s="298"/>
      <c r="GFW110" s="298"/>
      <c r="GFX110" s="298"/>
      <c r="GFY110" s="298"/>
      <c r="GFZ110" s="298"/>
      <c r="GGA110" s="298"/>
      <c r="GGB110" s="298"/>
      <c r="GGC110" s="298"/>
      <c r="GGD110" s="298"/>
      <c r="GGE110" s="298"/>
      <c r="GGF110" s="298"/>
      <c r="GGG110" s="298"/>
      <c r="GGH110" s="298"/>
      <c r="GGI110" s="298"/>
      <c r="GGJ110" s="298"/>
      <c r="GGK110" s="298"/>
      <c r="GGL110" s="298"/>
      <c r="GGM110" s="298"/>
      <c r="GGN110" s="298"/>
      <c r="GGO110" s="298"/>
      <c r="GGP110" s="298"/>
      <c r="GGQ110" s="298"/>
      <c r="GGR110" s="298"/>
      <c r="GGS110" s="298"/>
      <c r="GGT110" s="298"/>
      <c r="GGU110" s="298"/>
      <c r="GGV110" s="298"/>
      <c r="GGW110" s="298"/>
      <c r="GGX110" s="298"/>
      <c r="GGY110" s="298"/>
      <c r="GGZ110" s="298"/>
      <c r="GHA110" s="298"/>
      <c r="GHB110" s="298"/>
      <c r="GHC110" s="298"/>
      <c r="GHD110" s="298"/>
      <c r="GHE110" s="298"/>
      <c r="GHF110" s="298"/>
      <c r="GHG110" s="298"/>
      <c r="GHH110" s="298"/>
      <c r="GHI110" s="298"/>
      <c r="GHJ110" s="298"/>
      <c r="GHK110" s="298"/>
      <c r="GHL110" s="298"/>
      <c r="GHM110" s="298"/>
      <c r="GHN110" s="298"/>
      <c r="GHO110" s="298"/>
      <c r="GHP110" s="298"/>
      <c r="GHQ110" s="298"/>
      <c r="GHR110" s="298"/>
      <c r="GHS110" s="298"/>
      <c r="GHT110" s="298"/>
      <c r="GHU110" s="298"/>
      <c r="GHV110" s="298"/>
      <c r="GHW110" s="298"/>
      <c r="GHX110" s="298"/>
      <c r="GHY110" s="298"/>
      <c r="GHZ110" s="298"/>
      <c r="GIA110" s="298"/>
      <c r="GIB110" s="298"/>
      <c r="GIC110" s="298"/>
      <c r="GID110" s="298"/>
      <c r="GIE110" s="298"/>
      <c r="GIF110" s="298"/>
      <c r="GIG110" s="298"/>
      <c r="GIH110" s="298"/>
      <c r="GII110" s="298"/>
      <c r="GIJ110" s="298"/>
      <c r="GIK110" s="298"/>
      <c r="GIL110" s="298"/>
      <c r="GIM110" s="298"/>
      <c r="GIN110" s="298"/>
      <c r="GIO110" s="298"/>
      <c r="GIP110" s="298"/>
      <c r="GIQ110" s="298"/>
      <c r="GIR110" s="298"/>
      <c r="GIS110" s="298"/>
      <c r="GIT110" s="298"/>
      <c r="GIU110" s="298"/>
      <c r="GIV110" s="298"/>
      <c r="GIW110" s="298"/>
      <c r="GIX110" s="298"/>
      <c r="GIY110" s="298"/>
      <c r="GIZ110" s="298"/>
      <c r="GJA110" s="298"/>
      <c r="GJB110" s="298"/>
      <c r="GJC110" s="298"/>
      <c r="GJD110" s="298"/>
      <c r="GJE110" s="298"/>
      <c r="GJF110" s="298"/>
      <c r="GJG110" s="298"/>
      <c r="GJH110" s="298"/>
      <c r="GJI110" s="298"/>
      <c r="GJJ110" s="298"/>
      <c r="GJK110" s="298"/>
      <c r="GJL110" s="298"/>
      <c r="GJM110" s="298"/>
      <c r="GJN110" s="298"/>
      <c r="GJO110" s="298"/>
      <c r="GJP110" s="298"/>
      <c r="GJQ110" s="298"/>
      <c r="GJR110" s="298"/>
      <c r="GJS110" s="298"/>
      <c r="GJT110" s="298"/>
      <c r="GJU110" s="298"/>
      <c r="GJV110" s="298"/>
      <c r="GJW110" s="298"/>
      <c r="GJX110" s="298"/>
      <c r="GJY110" s="298"/>
      <c r="GJZ110" s="298"/>
      <c r="GKA110" s="298"/>
      <c r="GKB110" s="298"/>
      <c r="GKC110" s="298"/>
      <c r="GKD110" s="298"/>
      <c r="GKE110" s="298"/>
      <c r="GKF110" s="298"/>
      <c r="GKG110" s="298"/>
      <c r="GKH110" s="298"/>
      <c r="GKI110" s="298"/>
      <c r="GKJ110" s="298"/>
      <c r="GKK110" s="298"/>
      <c r="GKL110" s="298"/>
      <c r="GKM110" s="298"/>
      <c r="GKN110" s="298"/>
      <c r="GKO110" s="298"/>
      <c r="GKP110" s="298"/>
      <c r="GKQ110" s="298"/>
      <c r="GKR110" s="298"/>
      <c r="GKS110" s="298"/>
      <c r="GKT110" s="298"/>
      <c r="GKU110" s="298"/>
      <c r="GKV110" s="298"/>
      <c r="GKW110" s="298"/>
      <c r="GKX110" s="298"/>
      <c r="GKY110" s="298"/>
      <c r="GKZ110" s="298"/>
      <c r="GLA110" s="298"/>
      <c r="GLB110" s="298"/>
      <c r="GLC110" s="298"/>
      <c r="GLD110" s="298"/>
      <c r="GLE110" s="298"/>
      <c r="GLF110" s="298"/>
      <c r="GLG110" s="298"/>
      <c r="GLH110" s="298"/>
      <c r="GLI110" s="298"/>
      <c r="GLJ110" s="298"/>
      <c r="GLK110" s="298"/>
      <c r="GLL110" s="298"/>
      <c r="GLM110" s="298"/>
      <c r="GLN110" s="298"/>
      <c r="GLO110" s="298"/>
      <c r="GLP110" s="298"/>
      <c r="GLQ110" s="298"/>
      <c r="GLR110" s="298"/>
      <c r="GLS110" s="298"/>
      <c r="GLT110" s="298"/>
      <c r="GLU110" s="298"/>
      <c r="GLV110" s="298"/>
      <c r="GLW110" s="298"/>
      <c r="GLX110" s="298"/>
      <c r="GLY110" s="298"/>
      <c r="GLZ110" s="298"/>
      <c r="GMA110" s="298"/>
      <c r="GMB110" s="298"/>
      <c r="GMC110" s="298"/>
      <c r="GMD110" s="298"/>
      <c r="GME110" s="298"/>
      <c r="GMF110" s="298"/>
      <c r="GMG110" s="298"/>
      <c r="GMH110" s="298"/>
      <c r="GMI110" s="298"/>
      <c r="GMJ110" s="298"/>
      <c r="GMK110" s="298"/>
      <c r="GML110" s="298"/>
      <c r="GMM110" s="298"/>
      <c r="GMN110" s="298"/>
      <c r="GMO110" s="298"/>
      <c r="GMP110" s="298"/>
      <c r="GMQ110" s="298"/>
      <c r="GMR110" s="298"/>
      <c r="GMS110" s="298"/>
      <c r="GMT110" s="298"/>
      <c r="GMU110" s="298"/>
      <c r="GMV110" s="298"/>
      <c r="GMW110" s="298"/>
      <c r="GMX110" s="298"/>
      <c r="GMY110" s="298"/>
      <c r="GMZ110" s="298"/>
      <c r="GNA110" s="298"/>
      <c r="GNB110" s="298"/>
      <c r="GNC110" s="298"/>
      <c r="GND110" s="298"/>
      <c r="GNE110" s="298"/>
      <c r="GNF110" s="298"/>
      <c r="GNG110" s="298"/>
      <c r="GNH110" s="298"/>
      <c r="GNI110" s="298"/>
      <c r="GNJ110" s="298"/>
      <c r="GNK110" s="298"/>
      <c r="GNL110" s="298"/>
      <c r="GNM110" s="298"/>
      <c r="GNN110" s="298"/>
      <c r="GNO110" s="298"/>
      <c r="GNP110" s="298"/>
      <c r="GNQ110" s="298"/>
      <c r="GNR110" s="298"/>
      <c r="GNS110" s="298"/>
      <c r="GNT110" s="298"/>
      <c r="GNU110" s="298"/>
      <c r="GNV110" s="298"/>
      <c r="GNW110" s="298"/>
      <c r="GNX110" s="298"/>
      <c r="GNY110" s="298"/>
      <c r="GNZ110" s="298"/>
      <c r="GOA110" s="298"/>
      <c r="GOB110" s="298"/>
      <c r="GOC110" s="298"/>
      <c r="GOD110" s="298"/>
      <c r="GOE110" s="298"/>
      <c r="GOF110" s="298"/>
      <c r="GOG110" s="298"/>
      <c r="GOH110" s="298"/>
      <c r="GOI110" s="298"/>
      <c r="GOJ110" s="298"/>
      <c r="GOK110" s="298"/>
      <c r="GOL110" s="298"/>
      <c r="GOM110" s="298"/>
      <c r="GON110" s="298"/>
      <c r="GOO110" s="298"/>
      <c r="GOP110" s="298"/>
      <c r="GOQ110" s="298"/>
      <c r="GOR110" s="298"/>
      <c r="GOS110" s="298"/>
      <c r="GOT110" s="298"/>
      <c r="GOU110" s="298"/>
      <c r="GOV110" s="298"/>
      <c r="GOW110" s="298"/>
      <c r="GOX110" s="298"/>
      <c r="GOY110" s="298"/>
      <c r="GOZ110" s="298"/>
      <c r="GPA110" s="298"/>
      <c r="GPB110" s="298"/>
      <c r="GPC110" s="298"/>
      <c r="GPD110" s="298"/>
      <c r="GPE110" s="298"/>
      <c r="GPF110" s="298"/>
      <c r="GPG110" s="298"/>
      <c r="GPH110" s="298"/>
      <c r="GPI110" s="298"/>
      <c r="GPJ110" s="298"/>
      <c r="GPK110" s="298"/>
      <c r="GPL110" s="298"/>
      <c r="GPM110" s="298"/>
      <c r="GPN110" s="298"/>
      <c r="GPO110" s="298"/>
      <c r="GPP110" s="298"/>
      <c r="GPQ110" s="298"/>
      <c r="GPR110" s="298"/>
      <c r="GPS110" s="298"/>
      <c r="GPT110" s="298"/>
      <c r="GPU110" s="298"/>
      <c r="GPV110" s="298"/>
      <c r="GPW110" s="298"/>
      <c r="GPX110" s="298"/>
      <c r="GPY110" s="298"/>
      <c r="GPZ110" s="298"/>
      <c r="GQA110" s="298"/>
      <c r="GQB110" s="298"/>
      <c r="GQC110" s="298"/>
      <c r="GQD110" s="298"/>
      <c r="GQE110" s="298"/>
      <c r="GQF110" s="298"/>
      <c r="GQG110" s="298"/>
      <c r="GQH110" s="298"/>
      <c r="GQI110" s="298"/>
      <c r="GQJ110" s="298"/>
      <c r="GQK110" s="298"/>
      <c r="GQL110" s="298"/>
      <c r="GQM110" s="298"/>
      <c r="GQN110" s="298"/>
      <c r="GQO110" s="298"/>
      <c r="GQP110" s="298"/>
      <c r="GQQ110" s="298"/>
      <c r="GQR110" s="298"/>
      <c r="GQS110" s="298"/>
      <c r="GQT110" s="298"/>
      <c r="GQU110" s="298"/>
      <c r="GQV110" s="298"/>
      <c r="GQW110" s="298"/>
      <c r="GQX110" s="298"/>
      <c r="GQY110" s="298"/>
      <c r="GQZ110" s="298"/>
      <c r="GRA110" s="298"/>
      <c r="GRB110" s="298"/>
      <c r="GRC110" s="298"/>
      <c r="GRD110" s="298"/>
      <c r="GRE110" s="298"/>
      <c r="GRF110" s="298"/>
      <c r="GRG110" s="298"/>
      <c r="GRH110" s="298"/>
      <c r="GRI110" s="298"/>
      <c r="GRJ110" s="298"/>
      <c r="GRK110" s="298"/>
      <c r="GRL110" s="298"/>
      <c r="GRM110" s="298"/>
      <c r="GRN110" s="298"/>
      <c r="GRO110" s="298"/>
      <c r="GRP110" s="298"/>
      <c r="GRQ110" s="298"/>
      <c r="GRR110" s="298"/>
      <c r="GRS110" s="298"/>
      <c r="GRT110" s="298"/>
      <c r="GRU110" s="298"/>
      <c r="GRV110" s="298"/>
      <c r="GRW110" s="298"/>
      <c r="GRX110" s="298"/>
      <c r="GRY110" s="298"/>
      <c r="GRZ110" s="298"/>
      <c r="GSA110" s="298"/>
      <c r="GSB110" s="298"/>
      <c r="GSC110" s="298"/>
      <c r="GSD110" s="298"/>
      <c r="GSE110" s="298"/>
      <c r="GSF110" s="298"/>
      <c r="GSG110" s="298"/>
      <c r="GSH110" s="298"/>
      <c r="GSI110" s="298"/>
      <c r="GSJ110" s="298"/>
      <c r="GSK110" s="298"/>
      <c r="GSL110" s="298"/>
      <c r="GSM110" s="298"/>
      <c r="GSN110" s="298"/>
      <c r="GSO110" s="298"/>
      <c r="GSP110" s="298"/>
      <c r="GSQ110" s="298"/>
      <c r="GSR110" s="298"/>
      <c r="GSS110" s="298"/>
      <c r="GST110" s="298"/>
      <c r="GSU110" s="298"/>
      <c r="GSV110" s="298"/>
      <c r="GSW110" s="298"/>
      <c r="GSX110" s="298"/>
      <c r="GSY110" s="298"/>
      <c r="GSZ110" s="298"/>
      <c r="GTA110" s="298"/>
      <c r="GTB110" s="298"/>
      <c r="GTC110" s="298"/>
      <c r="GTD110" s="298"/>
      <c r="GTE110" s="298"/>
      <c r="GTF110" s="298"/>
      <c r="GTG110" s="298"/>
      <c r="GTH110" s="298"/>
      <c r="GTI110" s="298"/>
      <c r="GTJ110" s="298"/>
      <c r="GTK110" s="298"/>
      <c r="GTL110" s="298"/>
      <c r="GTM110" s="298"/>
      <c r="GTN110" s="298"/>
      <c r="GTO110" s="298"/>
      <c r="GTP110" s="298"/>
      <c r="GTQ110" s="298"/>
      <c r="GTR110" s="298"/>
      <c r="GTS110" s="298"/>
      <c r="GTT110" s="298"/>
      <c r="GTU110" s="298"/>
      <c r="GTV110" s="298"/>
      <c r="GTW110" s="298"/>
      <c r="GTX110" s="298"/>
      <c r="GTY110" s="298"/>
      <c r="GTZ110" s="298"/>
      <c r="GUA110" s="298"/>
      <c r="GUB110" s="298"/>
      <c r="GUC110" s="298"/>
      <c r="GUD110" s="298"/>
      <c r="GUE110" s="298"/>
      <c r="GUF110" s="298"/>
      <c r="GUG110" s="298"/>
      <c r="GUH110" s="298"/>
      <c r="GUI110" s="298"/>
      <c r="GUJ110" s="298"/>
      <c r="GUK110" s="298"/>
      <c r="GUL110" s="298"/>
      <c r="GUM110" s="298"/>
      <c r="GUN110" s="298"/>
      <c r="GUO110" s="298"/>
      <c r="GUP110" s="298"/>
      <c r="GUQ110" s="298"/>
      <c r="GUR110" s="298"/>
      <c r="GUS110" s="298"/>
      <c r="GUT110" s="298"/>
      <c r="GUU110" s="298"/>
      <c r="GUV110" s="298"/>
      <c r="GUW110" s="298"/>
      <c r="GUX110" s="298"/>
      <c r="GUY110" s="298"/>
      <c r="GUZ110" s="298"/>
      <c r="GVA110" s="298"/>
      <c r="GVB110" s="298"/>
      <c r="GVC110" s="298"/>
      <c r="GVD110" s="298"/>
      <c r="GVE110" s="298"/>
      <c r="GVF110" s="298"/>
      <c r="GVG110" s="298"/>
      <c r="GVH110" s="298"/>
      <c r="GVI110" s="298"/>
      <c r="GVJ110" s="298"/>
      <c r="GVK110" s="298"/>
      <c r="GVL110" s="298"/>
      <c r="GVM110" s="298"/>
      <c r="GVN110" s="298"/>
      <c r="GVO110" s="298"/>
      <c r="GVP110" s="298"/>
      <c r="GVQ110" s="298"/>
      <c r="GVR110" s="298"/>
      <c r="GVS110" s="298"/>
      <c r="GVT110" s="298"/>
      <c r="GVU110" s="298"/>
      <c r="GVV110" s="298"/>
      <c r="GVW110" s="298"/>
      <c r="GVX110" s="298"/>
      <c r="GVY110" s="298"/>
      <c r="GVZ110" s="298"/>
      <c r="GWA110" s="298"/>
      <c r="GWB110" s="298"/>
      <c r="GWC110" s="298"/>
      <c r="GWD110" s="298"/>
      <c r="GWE110" s="298"/>
      <c r="GWF110" s="298"/>
      <c r="GWG110" s="298"/>
      <c r="GWH110" s="298"/>
      <c r="GWI110" s="298"/>
      <c r="GWJ110" s="298"/>
      <c r="GWK110" s="298"/>
      <c r="GWL110" s="298"/>
      <c r="GWM110" s="298"/>
      <c r="GWN110" s="298"/>
      <c r="GWO110" s="298"/>
      <c r="GWP110" s="298"/>
      <c r="GWQ110" s="298"/>
      <c r="GWR110" s="298"/>
      <c r="GWS110" s="298"/>
      <c r="GWT110" s="298"/>
      <c r="GWU110" s="298"/>
      <c r="GWV110" s="298"/>
      <c r="GWW110" s="298"/>
      <c r="GWX110" s="298"/>
      <c r="GWY110" s="298"/>
      <c r="GWZ110" s="298"/>
      <c r="GXA110" s="298"/>
      <c r="GXB110" s="298"/>
      <c r="GXC110" s="298"/>
      <c r="GXD110" s="298"/>
      <c r="GXE110" s="298"/>
      <c r="GXF110" s="298"/>
      <c r="GXG110" s="298"/>
      <c r="GXH110" s="298"/>
      <c r="GXI110" s="298"/>
      <c r="GXJ110" s="298"/>
      <c r="GXK110" s="298"/>
      <c r="GXL110" s="298"/>
      <c r="GXM110" s="298"/>
      <c r="GXN110" s="298"/>
      <c r="GXO110" s="298"/>
      <c r="GXP110" s="298"/>
      <c r="GXQ110" s="298"/>
      <c r="GXR110" s="298"/>
      <c r="GXS110" s="298"/>
      <c r="GXT110" s="298"/>
      <c r="GXU110" s="298"/>
      <c r="GXV110" s="298"/>
      <c r="GXW110" s="298"/>
      <c r="GXX110" s="298"/>
      <c r="GXY110" s="298"/>
      <c r="GXZ110" s="298"/>
      <c r="GYA110" s="298"/>
      <c r="GYB110" s="298"/>
      <c r="GYC110" s="298"/>
      <c r="GYD110" s="298"/>
      <c r="GYE110" s="298"/>
      <c r="GYF110" s="298"/>
      <c r="GYG110" s="298"/>
      <c r="GYH110" s="298"/>
      <c r="GYI110" s="298"/>
      <c r="GYJ110" s="298"/>
      <c r="GYK110" s="298"/>
      <c r="GYL110" s="298"/>
      <c r="GYM110" s="298"/>
      <c r="GYN110" s="298"/>
      <c r="GYO110" s="298"/>
      <c r="GYP110" s="298"/>
      <c r="GYQ110" s="298"/>
      <c r="GYR110" s="298"/>
      <c r="GYS110" s="298"/>
      <c r="GYT110" s="298"/>
      <c r="GYU110" s="298"/>
      <c r="GYV110" s="298"/>
      <c r="GYW110" s="298"/>
      <c r="GYX110" s="298"/>
      <c r="GYY110" s="298"/>
      <c r="GYZ110" s="298"/>
      <c r="GZA110" s="298"/>
      <c r="GZB110" s="298"/>
      <c r="GZC110" s="298"/>
      <c r="GZD110" s="298"/>
      <c r="GZE110" s="298"/>
      <c r="GZF110" s="298"/>
      <c r="GZG110" s="298"/>
      <c r="GZH110" s="298"/>
      <c r="GZI110" s="298"/>
      <c r="GZJ110" s="298"/>
      <c r="GZK110" s="298"/>
      <c r="GZL110" s="298"/>
      <c r="GZM110" s="298"/>
      <c r="GZN110" s="298"/>
      <c r="GZO110" s="298"/>
      <c r="GZP110" s="298"/>
      <c r="GZQ110" s="298"/>
      <c r="GZR110" s="298"/>
      <c r="GZS110" s="298"/>
      <c r="GZT110" s="298"/>
      <c r="GZU110" s="298"/>
      <c r="GZV110" s="298"/>
      <c r="GZW110" s="298"/>
      <c r="GZX110" s="298"/>
      <c r="GZY110" s="298"/>
      <c r="GZZ110" s="298"/>
      <c r="HAA110" s="298"/>
      <c r="HAB110" s="298"/>
      <c r="HAC110" s="298"/>
      <c r="HAD110" s="298"/>
      <c r="HAE110" s="298"/>
      <c r="HAF110" s="298"/>
      <c r="HAG110" s="298"/>
      <c r="HAH110" s="298"/>
      <c r="HAI110" s="298"/>
      <c r="HAJ110" s="298"/>
      <c r="HAK110" s="298"/>
      <c r="HAL110" s="298"/>
      <c r="HAM110" s="298"/>
      <c r="HAN110" s="298"/>
      <c r="HAO110" s="298"/>
      <c r="HAP110" s="298"/>
      <c r="HAQ110" s="298"/>
      <c r="HAR110" s="298"/>
      <c r="HAS110" s="298"/>
      <c r="HAT110" s="298"/>
      <c r="HAU110" s="298"/>
      <c r="HAV110" s="298"/>
      <c r="HAW110" s="298"/>
      <c r="HAX110" s="298"/>
      <c r="HAY110" s="298"/>
      <c r="HAZ110" s="298"/>
      <c r="HBA110" s="298"/>
      <c r="HBB110" s="298"/>
      <c r="HBC110" s="298"/>
      <c r="HBD110" s="298"/>
      <c r="HBE110" s="298"/>
      <c r="HBF110" s="298"/>
      <c r="HBG110" s="298"/>
      <c r="HBH110" s="298"/>
      <c r="HBI110" s="298"/>
      <c r="HBJ110" s="298"/>
      <c r="HBK110" s="298"/>
      <c r="HBL110" s="298"/>
      <c r="HBM110" s="298"/>
      <c r="HBN110" s="298"/>
      <c r="HBO110" s="298"/>
      <c r="HBP110" s="298"/>
      <c r="HBQ110" s="298"/>
      <c r="HBR110" s="298"/>
      <c r="HBS110" s="298"/>
      <c r="HBT110" s="298"/>
      <c r="HBU110" s="298"/>
      <c r="HBV110" s="298"/>
      <c r="HBW110" s="298"/>
      <c r="HBX110" s="298"/>
      <c r="HBY110" s="298"/>
      <c r="HBZ110" s="298"/>
      <c r="HCA110" s="298"/>
      <c r="HCB110" s="298"/>
      <c r="HCC110" s="298"/>
      <c r="HCD110" s="298"/>
      <c r="HCE110" s="298"/>
      <c r="HCF110" s="298"/>
      <c r="HCG110" s="298"/>
      <c r="HCH110" s="298"/>
      <c r="HCI110" s="298"/>
      <c r="HCJ110" s="298"/>
      <c r="HCK110" s="298"/>
      <c r="HCL110" s="298"/>
      <c r="HCM110" s="298"/>
      <c r="HCN110" s="298"/>
      <c r="HCO110" s="298"/>
      <c r="HCP110" s="298"/>
      <c r="HCQ110" s="298"/>
      <c r="HCR110" s="298"/>
      <c r="HCS110" s="298"/>
      <c r="HCT110" s="298"/>
      <c r="HCU110" s="298"/>
      <c r="HCV110" s="298"/>
      <c r="HCW110" s="298"/>
      <c r="HCX110" s="298"/>
      <c r="HCY110" s="298"/>
      <c r="HCZ110" s="298"/>
      <c r="HDA110" s="298"/>
      <c r="HDB110" s="298"/>
      <c r="HDC110" s="298"/>
      <c r="HDD110" s="298"/>
      <c r="HDE110" s="298"/>
      <c r="HDF110" s="298"/>
      <c r="HDG110" s="298"/>
      <c r="HDH110" s="298"/>
      <c r="HDI110" s="298"/>
      <c r="HDJ110" s="298"/>
      <c r="HDK110" s="298"/>
      <c r="HDL110" s="298"/>
      <c r="HDM110" s="298"/>
      <c r="HDN110" s="298"/>
      <c r="HDO110" s="298"/>
      <c r="HDP110" s="298"/>
      <c r="HDQ110" s="298"/>
      <c r="HDR110" s="298"/>
      <c r="HDS110" s="298"/>
      <c r="HDT110" s="298"/>
      <c r="HDU110" s="298"/>
      <c r="HDV110" s="298"/>
      <c r="HDW110" s="298"/>
      <c r="HDX110" s="298"/>
      <c r="HDY110" s="298"/>
      <c r="HDZ110" s="298"/>
      <c r="HEA110" s="298"/>
      <c r="HEB110" s="298"/>
      <c r="HEC110" s="298"/>
      <c r="HED110" s="298"/>
      <c r="HEE110" s="298"/>
      <c r="HEF110" s="298"/>
      <c r="HEG110" s="298"/>
      <c r="HEH110" s="298"/>
      <c r="HEI110" s="298"/>
      <c r="HEJ110" s="298"/>
      <c r="HEK110" s="298"/>
      <c r="HEL110" s="298"/>
      <c r="HEM110" s="298"/>
      <c r="HEN110" s="298"/>
      <c r="HEO110" s="298"/>
      <c r="HEP110" s="298"/>
      <c r="HEQ110" s="298"/>
      <c r="HER110" s="298"/>
      <c r="HES110" s="298"/>
      <c r="HET110" s="298"/>
      <c r="HEU110" s="298"/>
      <c r="HEV110" s="298"/>
      <c r="HEW110" s="298"/>
      <c r="HEX110" s="298"/>
      <c r="HEY110" s="298"/>
      <c r="HEZ110" s="298"/>
      <c r="HFA110" s="298"/>
      <c r="HFB110" s="298"/>
      <c r="HFC110" s="298"/>
      <c r="HFD110" s="298"/>
      <c r="HFE110" s="298"/>
      <c r="HFF110" s="298"/>
      <c r="HFG110" s="298"/>
      <c r="HFH110" s="298"/>
      <c r="HFI110" s="298"/>
      <c r="HFJ110" s="298"/>
      <c r="HFK110" s="298"/>
      <c r="HFL110" s="298"/>
      <c r="HFM110" s="298"/>
      <c r="HFN110" s="298"/>
      <c r="HFO110" s="298"/>
      <c r="HFP110" s="298"/>
      <c r="HFQ110" s="298"/>
      <c r="HFR110" s="298"/>
      <c r="HFS110" s="298"/>
      <c r="HFT110" s="298"/>
      <c r="HFU110" s="298"/>
      <c r="HFV110" s="298"/>
      <c r="HFW110" s="298"/>
      <c r="HFX110" s="298"/>
      <c r="HFY110" s="298"/>
      <c r="HFZ110" s="298"/>
      <c r="HGA110" s="298"/>
      <c r="HGB110" s="298"/>
      <c r="HGC110" s="298"/>
      <c r="HGD110" s="298"/>
      <c r="HGE110" s="298"/>
      <c r="HGF110" s="298"/>
      <c r="HGG110" s="298"/>
      <c r="HGH110" s="298"/>
      <c r="HGI110" s="298"/>
      <c r="HGJ110" s="298"/>
      <c r="HGK110" s="298"/>
      <c r="HGL110" s="298"/>
      <c r="HGM110" s="298"/>
      <c r="HGN110" s="298"/>
      <c r="HGO110" s="298"/>
      <c r="HGP110" s="298"/>
      <c r="HGQ110" s="298"/>
      <c r="HGR110" s="298"/>
      <c r="HGS110" s="298"/>
      <c r="HGT110" s="298"/>
      <c r="HGU110" s="298"/>
      <c r="HGV110" s="298"/>
      <c r="HGW110" s="298"/>
      <c r="HGX110" s="298"/>
      <c r="HGY110" s="298"/>
      <c r="HGZ110" s="298"/>
      <c r="HHA110" s="298"/>
      <c r="HHB110" s="298"/>
      <c r="HHC110" s="298"/>
      <c r="HHD110" s="298"/>
      <c r="HHE110" s="298"/>
      <c r="HHF110" s="298"/>
      <c r="HHG110" s="298"/>
      <c r="HHH110" s="298"/>
      <c r="HHI110" s="298"/>
      <c r="HHJ110" s="298"/>
      <c r="HHK110" s="298"/>
      <c r="HHL110" s="298"/>
      <c r="HHM110" s="298"/>
      <c r="HHN110" s="298"/>
      <c r="HHO110" s="298"/>
      <c r="HHP110" s="298"/>
      <c r="HHQ110" s="298"/>
      <c r="HHR110" s="298"/>
      <c r="HHS110" s="298"/>
      <c r="HHT110" s="298"/>
      <c r="HHU110" s="298"/>
      <c r="HHV110" s="298"/>
      <c r="HHW110" s="298"/>
      <c r="HHX110" s="298"/>
      <c r="HHY110" s="298"/>
      <c r="HHZ110" s="298"/>
      <c r="HIA110" s="298"/>
      <c r="HIB110" s="298"/>
      <c r="HIC110" s="298"/>
      <c r="HID110" s="298"/>
      <c r="HIE110" s="298"/>
      <c r="HIF110" s="298"/>
      <c r="HIG110" s="298"/>
      <c r="HIH110" s="298"/>
      <c r="HII110" s="298"/>
      <c r="HIJ110" s="298"/>
      <c r="HIK110" s="298"/>
      <c r="HIL110" s="298"/>
      <c r="HIM110" s="298"/>
      <c r="HIN110" s="298"/>
      <c r="HIO110" s="298"/>
      <c r="HIP110" s="298"/>
      <c r="HIQ110" s="298"/>
      <c r="HIR110" s="298"/>
      <c r="HIS110" s="298"/>
      <c r="HIT110" s="298"/>
      <c r="HIU110" s="298"/>
      <c r="HIV110" s="298"/>
      <c r="HIW110" s="298"/>
      <c r="HIX110" s="298"/>
      <c r="HIY110" s="298"/>
      <c r="HIZ110" s="298"/>
      <c r="HJA110" s="298"/>
      <c r="HJB110" s="298"/>
      <c r="HJC110" s="298"/>
      <c r="HJD110" s="298"/>
      <c r="HJE110" s="298"/>
      <c r="HJF110" s="298"/>
      <c r="HJG110" s="298"/>
      <c r="HJH110" s="298"/>
      <c r="HJI110" s="298"/>
      <c r="HJJ110" s="298"/>
      <c r="HJK110" s="298"/>
      <c r="HJL110" s="298"/>
      <c r="HJM110" s="298"/>
      <c r="HJN110" s="298"/>
      <c r="HJO110" s="298"/>
      <c r="HJP110" s="298"/>
      <c r="HJQ110" s="298"/>
      <c r="HJR110" s="298"/>
      <c r="HJS110" s="298"/>
      <c r="HJT110" s="298"/>
      <c r="HJU110" s="298"/>
      <c r="HJV110" s="298"/>
      <c r="HJW110" s="298"/>
      <c r="HJX110" s="298"/>
      <c r="HJY110" s="298"/>
      <c r="HJZ110" s="298"/>
      <c r="HKA110" s="298"/>
      <c r="HKB110" s="298"/>
      <c r="HKC110" s="298"/>
      <c r="HKD110" s="298"/>
      <c r="HKE110" s="298"/>
      <c r="HKF110" s="298"/>
      <c r="HKG110" s="298"/>
      <c r="HKH110" s="298"/>
      <c r="HKI110" s="298"/>
      <c r="HKJ110" s="298"/>
      <c r="HKK110" s="298"/>
      <c r="HKL110" s="298"/>
      <c r="HKM110" s="298"/>
      <c r="HKN110" s="298"/>
      <c r="HKO110" s="298"/>
      <c r="HKP110" s="298"/>
      <c r="HKQ110" s="298"/>
      <c r="HKR110" s="298"/>
      <c r="HKS110" s="298"/>
      <c r="HKT110" s="298"/>
      <c r="HKU110" s="298"/>
      <c r="HKV110" s="298"/>
      <c r="HKW110" s="298"/>
      <c r="HKX110" s="298"/>
      <c r="HKY110" s="298"/>
      <c r="HKZ110" s="298"/>
      <c r="HLA110" s="298"/>
      <c r="HLB110" s="298"/>
      <c r="HLC110" s="298"/>
      <c r="HLD110" s="298"/>
      <c r="HLE110" s="298"/>
      <c r="HLF110" s="298"/>
      <c r="HLG110" s="298"/>
      <c r="HLH110" s="298"/>
      <c r="HLI110" s="298"/>
      <c r="HLJ110" s="298"/>
      <c r="HLK110" s="298"/>
      <c r="HLL110" s="298"/>
      <c r="HLM110" s="298"/>
      <c r="HLN110" s="298"/>
      <c r="HLO110" s="298"/>
      <c r="HLP110" s="298"/>
      <c r="HLQ110" s="298"/>
      <c r="HLR110" s="298"/>
      <c r="HLS110" s="298"/>
      <c r="HLT110" s="298"/>
      <c r="HLU110" s="298"/>
      <c r="HLV110" s="298"/>
      <c r="HLW110" s="298"/>
      <c r="HLX110" s="298"/>
      <c r="HLY110" s="298"/>
      <c r="HLZ110" s="298"/>
      <c r="HMA110" s="298"/>
      <c r="HMB110" s="298"/>
      <c r="HMC110" s="298"/>
      <c r="HMD110" s="298"/>
      <c r="HME110" s="298"/>
      <c r="HMF110" s="298"/>
      <c r="HMG110" s="298"/>
      <c r="HMH110" s="298"/>
      <c r="HMI110" s="298"/>
      <c r="HMJ110" s="298"/>
      <c r="HMK110" s="298"/>
      <c r="HML110" s="298"/>
      <c r="HMM110" s="298"/>
      <c r="HMN110" s="298"/>
      <c r="HMO110" s="298"/>
      <c r="HMP110" s="298"/>
      <c r="HMQ110" s="298"/>
      <c r="HMR110" s="298"/>
      <c r="HMS110" s="298"/>
      <c r="HMT110" s="298"/>
      <c r="HMU110" s="298"/>
      <c r="HMV110" s="298"/>
      <c r="HMW110" s="298"/>
      <c r="HMX110" s="298"/>
      <c r="HMY110" s="298"/>
      <c r="HMZ110" s="298"/>
      <c r="HNA110" s="298"/>
      <c r="HNB110" s="298"/>
      <c r="HNC110" s="298"/>
      <c r="HND110" s="298"/>
      <c r="HNE110" s="298"/>
      <c r="HNF110" s="298"/>
      <c r="HNG110" s="298"/>
      <c r="HNH110" s="298"/>
      <c r="HNI110" s="298"/>
      <c r="HNJ110" s="298"/>
      <c r="HNK110" s="298"/>
      <c r="HNL110" s="298"/>
      <c r="HNM110" s="298"/>
      <c r="HNN110" s="298"/>
      <c r="HNO110" s="298"/>
      <c r="HNP110" s="298"/>
      <c r="HNQ110" s="298"/>
      <c r="HNR110" s="298"/>
      <c r="HNS110" s="298"/>
      <c r="HNT110" s="298"/>
      <c r="HNU110" s="298"/>
      <c r="HNV110" s="298"/>
      <c r="HNW110" s="298"/>
      <c r="HNX110" s="298"/>
      <c r="HNY110" s="298"/>
      <c r="HNZ110" s="298"/>
      <c r="HOA110" s="298"/>
      <c r="HOB110" s="298"/>
      <c r="HOC110" s="298"/>
      <c r="HOD110" s="298"/>
      <c r="HOE110" s="298"/>
      <c r="HOF110" s="298"/>
      <c r="HOG110" s="298"/>
      <c r="HOH110" s="298"/>
      <c r="HOI110" s="298"/>
      <c r="HOJ110" s="298"/>
      <c r="HOK110" s="298"/>
      <c r="HOL110" s="298"/>
      <c r="HOM110" s="298"/>
      <c r="HON110" s="298"/>
      <c r="HOO110" s="298"/>
      <c r="HOP110" s="298"/>
      <c r="HOQ110" s="298"/>
      <c r="HOR110" s="298"/>
      <c r="HOS110" s="298"/>
      <c r="HOT110" s="298"/>
      <c r="HOU110" s="298"/>
      <c r="HOV110" s="298"/>
      <c r="HOW110" s="298"/>
      <c r="HOX110" s="298"/>
      <c r="HOY110" s="298"/>
      <c r="HOZ110" s="298"/>
      <c r="HPA110" s="298"/>
      <c r="HPB110" s="298"/>
      <c r="HPC110" s="298"/>
      <c r="HPD110" s="298"/>
      <c r="HPE110" s="298"/>
      <c r="HPF110" s="298"/>
      <c r="HPG110" s="298"/>
      <c r="HPH110" s="298"/>
      <c r="HPI110" s="298"/>
      <c r="HPJ110" s="298"/>
      <c r="HPK110" s="298"/>
      <c r="HPL110" s="298"/>
      <c r="HPM110" s="298"/>
      <c r="HPN110" s="298"/>
      <c r="HPO110" s="298"/>
      <c r="HPP110" s="298"/>
      <c r="HPQ110" s="298"/>
      <c r="HPR110" s="298"/>
      <c r="HPS110" s="298"/>
      <c r="HPT110" s="298"/>
      <c r="HPU110" s="298"/>
      <c r="HPV110" s="298"/>
      <c r="HPW110" s="298"/>
      <c r="HPX110" s="298"/>
      <c r="HPY110" s="298"/>
      <c r="HPZ110" s="298"/>
      <c r="HQA110" s="298"/>
      <c r="HQB110" s="298"/>
      <c r="HQC110" s="298"/>
      <c r="HQD110" s="298"/>
      <c r="HQE110" s="298"/>
      <c r="HQF110" s="298"/>
      <c r="HQG110" s="298"/>
      <c r="HQH110" s="298"/>
      <c r="HQI110" s="298"/>
      <c r="HQJ110" s="298"/>
      <c r="HQK110" s="298"/>
      <c r="HQL110" s="298"/>
      <c r="HQM110" s="298"/>
      <c r="HQN110" s="298"/>
      <c r="HQO110" s="298"/>
      <c r="HQP110" s="298"/>
      <c r="HQQ110" s="298"/>
      <c r="HQR110" s="298"/>
      <c r="HQS110" s="298"/>
      <c r="HQT110" s="298"/>
      <c r="HQU110" s="298"/>
      <c r="HQV110" s="298"/>
      <c r="HQW110" s="298"/>
      <c r="HQX110" s="298"/>
      <c r="HQY110" s="298"/>
      <c r="HQZ110" s="298"/>
      <c r="HRA110" s="298"/>
      <c r="HRB110" s="298"/>
      <c r="HRC110" s="298"/>
      <c r="HRD110" s="298"/>
      <c r="HRE110" s="298"/>
      <c r="HRF110" s="298"/>
      <c r="HRG110" s="298"/>
      <c r="HRH110" s="298"/>
      <c r="HRI110" s="298"/>
      <c r="HRJ110" s="298"/>
      <c r="HRK110" s="298"/>
      <c r="HRL110" s="298"/>
      <c r="HRM110" s="298"/>
      <c r="HRN110" s="298"/>
      <c r="HRO110" s="298"/>
      <c r="HRP110" s="298"/>
      <c r="HRQ110" s="298"/>
      <c r="HRR110" s="298"/>
      <c r="HRS110" s="298"/>
      <c r="HRT110" s="298"/>
      <c r="HRU110" s="298"/>
      <c r="HRV110" s="298"/>
      <c r="HRW110" s="298"/>
      <c r="HRX110" s="298"/>
      <c r="HRY110" s="298"/>
      <c r="HRZ110" s="298"/>
      <c r="HSA110" s="298"/>
      <c r="HSB110" s="298"/>
      <c r="HSC110" s="298"/>
      <c r="HSD110" s="298"/>
      <c r="HSE110" s="298"/>
      <c r="HSF110" s="298"/>
      <c r="HSG110" s="298"/>
      <c r="HSH110" s="298"/>
      <c r="HSI110" s="298"/>
      <c r="HSJ110" s="298"/>
      <c r="HSK110" s="298"/>
      <c r="HSL110" s="298"/>
      <c r="HSM110" s="298"/>
      <c r="HSN110" s="298"/>
      <c r="HSO110" s="298"/>
      <c r="HSP110" s="298"/>
      <c r="HSQ110" s="298"/>
      <c r="HSR110" s="298"/>
      <c r="HSS110" s="298"/>
      <c r="HST110" s="298"/>
      <c r="HSU110" s="298"/>
      <c r="HSV110" s="298"/>
      <c r="HSW110" s="298"/>
      <c r="HSX110" s="298"/>
      <c r="HSY110" s="298"/>
      <c r="HSZ110" s="298"/>
      <c r="HTA110" s="298"/>
      <c r="HTB110" s="298"/>
      <c r="HTC110" s="298"/>
      <c r="HTD110" s="298"/>
      <c r="HTE110" s="298"/>
      <c r="HTF110" s="298"/>
      <c r="HTG110" s="298"/>
      <c r="HTH110" s="298"/>
      <c r="HTI110" s="298"/>
      <c r="HTJ110" s="298"/>
      <c r="HTK110" s="298"/>
      <c r="HTL110" s="298"/>
      <c r="HTM110" s="298"/>
      <c r="HTN110" s="298"/>
      <c r="HTO110" s="298"/>
      <c r="HTP110" s="298"/>
      <c r="HTQ110" s="298"/>
      <c r="HTR110" s="298"/>
      <c r="HTS110" s="298"/>
      <c r="HTT110" s="298"/>
      <c r="HTU110" s="298"/>
      <c r="HTV110" s="298"/>
      <c r="HTW110" s="298"/>
      <c r="HTX110" s="298"/>
      <c r="HTY110" s="298"/>
      <c r="HTZ110" s="298"/>
      <c r="HUA110" s="298"/>
      <c r="HUB110" s="298"/>
      <c r="HUC110" s="298"/>
      <c r="HUD110" s="298"/>
      <c r="HUE110" s="298"/>
      <c r="HUF110" s="298"/>
      <c r="HUG110" s="298"/>
      <c r="HUH110" s="298"/>
      <c r="HUI110" s="298"/>
      <c r="HUJ110" s="298"/>
      <c r="HUK110" s="298"/>
      <c r="HUL110" s="298"/>
      <c r="HUM110" s="298"/>
      <c r="HUN110" s="298"/>
      <c r="HUO110" s="298"/>
      <c r="HUP110" s="298"/>
      <c r="HUQ110" s="298"/>
      <c r="HUR110" s="298"/>
      <c r="HUS110" s="298"/>
      <c r="HUT110" s="298"/>
      <c r="HUU110" s="298"/>
      <c r="HUV110" s="298"/>
      <c r="HUW110" s="298"/>
      <c r="HUX110" s="298"/>
      <c r="HUY110" s="298"/>
      <c r="HUZ110" s="298"/>
      <c r="HVA110" s="298"/>
      <c r="HVB110" s="298"/>
      <c r="HVC110" s="298"/>
      <c r="HVD110" s="298"/>
      <c r="HVE110" s="298"/>
      <c r="HVF110" s="298"/>
      <c r="HVG110" s="298"/>
      <c r="HVH110" s="298"/>
      <c r="HVI110" s="298"/>
      <c r="HVJ110" s="298"/>
      <c r="HVK110" s="298"/>
      <c r="HVL110" s="298"/>
      <c r="HVM110" s="298"/>
      <c r="HVN110" s="298"/>
      <c r="HVO110" s="298"/>
      <c r="HVP110" s="298"/>
      <c r="HVQ110" s="298"/>
      <c r="HVR110" s="298"/>
      <c r="HVS110" s="298"/>
      <c r="HVT110" s="298"/>
      <c r="HVU110" s="298"/>
      <c r="HVV110" s="298"/>
      <c r="HVW110" s="298"/>
      <c r="HVX110" s="298"/>
      <c r="HVY110" s="298"/>
      <c r="HVZ110" s="298"/>
      <c r="HWA110" s="298"/>
      <c r="HWB110" s="298"/>
      <c r="HWC110" s="298"/>
      <c r="HWD110" s="298"/>
      <c r="HWE110" s="298"/>
      <c r="HWF110" s="298"/>
      <c r="HWG110" s="298"/>
      <c r="HWH110" s="298"/>
      <c r="HWI110" s="298"/>
      <c r="HWJ110" s="298"/>
      <c r="HWK110" s="298"/>
      <c r="HWL110" s="298"/>
      <c r="HWM110" s="298"/>
      <c r="HWN110" s="298"/>
      <c r="HWO110" s="298"/>
      <c r="HWP110" s="298"/>
      <c r="HWQ110" s="298"/>
      <c r="HWR110" s="298"/>
      <c r="HWS110" s="298"/>
      <c r="HWT110" s="298"/>
      <c r="HWU110" s="298"/>
      <c r="HWV110" s="298"/>
      <c r="HWW110" s="298"/>
      <c r="HWX110" s="298"/>
      <c r="HWY110" s="298"/>
      <c r="HWZ110" s="298"/>
      <c r="HXA110" s="298"/>
      <c r="HXB110" s="298"/>
      <c r="HXC110" s="298"/>
      <c r="HXD110" s="298"/>
      <c r="HXE110" s="298"/>
      <c r="HXF110" s="298"/>
      <c r="HXG110" s="298"/>
      <c r="HXH110" s="298"/>
      <c r="HXI110" s="298"/>
      <c r="HXJ110" s="298"/>
      <c r="HXK110" s="298"/>
      <c r="HXL110" s="298"/>
      <c r="HXM110" s="298"/>
      <c r="HXN110" s="298"/>
      <c r="HXO110" s="298"/>
      <c r="HXP110" s="298"/>
      <c r="HXQ110" s="298"/>
      <c r="HXR110" s="298"/>
      <c r="HXS110" s="298"/>
      <c r="HXT110" s="298"/>
      <c r="HXU110" s="298"/>
      <c r="HXV110" s="298"/>
      <c r="HXW110" s="298"/>
      <c r="HXX110" s="298"/>
      <c r="HXY110" s="298"/>
      <c r="HXZ110" s="298"/>
      <c r="HYA110" s="298"/>
      <c r="HYB110" s="298"/>
      <c r="HYC110" s="298"/>
      <c r="HYD110" s="298"/>
      <c r="HYE110" s="298"/>
      <c r="HYF110" s="298"/>
      <c r="HYG110" s="298"/>
      <c r="HYH110" s="298"/>
      <c r="HYI110" s="298"/>
      <c r="HYJ110" s="298"/>
      <c r="HYK110" s="298"/>
      <c r="HYL110" s="298"/>
      <c r="HYM110" s="298"/>
      <c r="HYN110" s="298"/>
      <c r="HYO110" s="298"/>
      <c r="HYP110" s="298"/>
      <c r="HYQ110" s="298"/>
      <c r="HYR110" s="298"/>
      <c r="HYS110" s="298"/>
      <c r="HYT110" s="298"/>
      <c r="HYU110" s="298"/>
      <c r="HYV110" s="298"/>
      <c r="HYW110" s="298"/>
      <c r="HYX110" s="298"/>
      <c r="HYY110" s="298"/>
      <c r="HYZ110" s="298"/>
      <c r="HZA110" s="298"/>
      <c r="HZB110" s="298"/>
      <c r="HZC110" s="298"/>
      <c r="HZD110" s="298"/>
      <c r="HZE110" s="298"/>
      <c r="HZF110" s="298"/>
      <c r="HZG110" s="298"/>
      <c r="HZH110" s="298"/>
      <c r="HZI110" s="298"/>
      <c r="HZJ110" s="298"/>
      <c r="HZK110" s="298"/>
      <c r="HZL110" s="298"/>
      <c r="HZM110" s="298"/>
      <c r="HZN110" s="298"/>
      <c r="HZO110" s="298"/>
      <c r="HZP110" s="298"/>
      <c r="HZQ110" s="298"/>
      <c r="HZR110" s="298"/>
      <c r="HZS110" s="298"/>
      <c r="HZT110" s="298"/>
      <c r="HZU110" s="298"/>
      <c r="HZV110" s="298"/>
      <c r="HZW110" s="298"/>
      <c r="HZX110" s="298"/>
      <c r="HZY110" s="298"/>
      <c r="HZZ110" s="298"/>
      <c r="IAA110" s="298"/>
      <c r="IAB110" s="298"/>
      <c r="IAC110" s="298"/>
      <c r="IAD110" s="298"/>
      <c r="IAE110" s="298"/>
      <c r="IAF110" s="298"/>
      <c r="IAG110" s="298"/>
      <c r="IAH110" s="298"/>
      <c r="IAI110" s="298"/>
      <c r="IAJ110" s="298"/>
      <c r="IAK110" s="298"/>
      <c r="IAL110" s="298"/>
      <c r="IAM110" s="298"/>
      <c r="IAN110" s="298"/>
      <c r="IAO110" s="298"/>
      <c r="IAP110" s="298"/>
      <c r="IAQ110" s="298"/>
      <c r="IAR110" s="298"/>
      <c r="IAS110" s="298"/>
      <c r="IAT110" s="298"/>
      <c r="IAU110" s="298"/>
      <c r="IAV110" s="298"/>
      <c r="IAW110" s="298"/>
      <c r="IAX110" s="298"/>
      <c r="IAY110" s="298"/>
      <c r="IAZ110" s="298"/>
      <c r="IBA110" s="298"/>
      <c r="IBB110" s="298"/>
      <c r="IBC110" s="298"/>
      <c r="IBD110" s="298"/>
      <c r="IBE110" s="298"/>
      <c r="IBF110" s="298"/>
      <c r="IBG110" s="298"/>
      <c r="IBH110" s="298"/>
      <c r="IBI110" s="298"/>
      <c r="IBJ110" s="298"/>
      <c r="IBK110" s="298"/>
      <c r="IBL110" s="298"/>
      <c r="IBM110" s="298"/>
      <c r="IBN110" s="298"/>
      <c r="IBO110" s="298"/>
      <c r="IBP110" s="298"/>
      <c r="IBQ110" s="298"/>
      <c r="IBR110" s="298"/>
      <c r="IBS110" s="298"/>
      <c r="IBT110" s="298"/>
      <c r="IBU110" s="298"/>
      <c r="IBV110" s="298"/>
      <c r="IBW110" s="298"/>
      <c r="IBX110" s="298"/>
      <c r="IBY110" s="298"/>
      <c r="IBZ110" s="298"/>
      <c r="ICA110" s="298"/>
      <c r="ICB110" s="298"/>
      <c r="ICC110" s="298"/>
      <c r="ICD110" s="298"/>
      <c r="ICE110" s="298"/>
      <c r="ICF110" s="298"/>
      <c r="ICG110" s="298"/>
      <c r="ICH110" s="298"/>
      <c r="ICI110" s="298"/>
      <c r="ICJ110" s="298"/>
      <c r="ICK110" s="298"/>
      <c r="ICL110" s="298"/>
      <c r="ICM110" s="298"/>
      <c r="ICN110" s="298"/>
      <c r="ICO110" s="298"/>
      <c r="ICP110" s="298"/>
      <c r="ICQ110" s="298"/>
      <c r="ICR110" s="298"/>
      <c r="ICS110" s="298"/>
      <c r="ICT110" s="298"/>
      <c r="ICU110" s="298"/>
      <c r="ICV110" s="298"/>
      <c r="ICW110" s="298"/>
      <c r="ICX110" s="298"/>
      <c r="ICY110" s="298"/>
      <c r="ICZ110" s="298"/>
      <c r="IDA110" s="298"/>
      <c r="IDB110" s="298"/>
      <c r="IDC110" s="298"/>
      <c r="IDD110" s="298"/>
      <c r="IDE110" s="298"/>
      <c r="IDF110" s="298"/>
      <c r="IDG110" s="298"/>
      <c r="IDH110" s="298"/>
      <c r="IDI110" s="298"/>
      <c r="IDJ110" s="298"/>
      <c r="IDK110" s="298"/>
      <c r="IDL110" s="298"/>
      <c r="IDM110" s="298"/>
      <c r="IDN110" s="298"/>
      <c r="IDO110" s="298"/>
      <c r="IDP110" s="298"/>
      <c r="IDQ110" s="298"/>
      <c r="IDR110" s="298"/>
      <c r="IDS110" s="298"/>
      <c r="IDT110" s="298"/>
      <c r="IDU110" s="298"/>
      <c r="IDV110" s="298"/>
      <c r="IDW110" s="298"/>
      <c r="IDX110" s="298"/>
      <c r="IDY110" s="298"/>
      <c r="IDZ110" s="298"/>
      <c r="IEA110" s="298"/>
      <c r="IEB110" s="298"/>
      <c r="IEC110" s="298"/>
      <c r="IED110" s="298"/>
      <c r="IEE110" s="298"/>
      <c r="IEF110" s="298"/>
      <c r="IEG110" s="298"/>
      <c r="IEH110" s="298"/>
      <c r="IEI110" s="298"/>
      <c r="IEJ110" s="298"/>
      <c r="IEK110" s="298"/>
      <c r="IEL110" s="298"/>
      <c r="IEM110" s="298"/>
      <c r="IEN110" s="298"/>
      <c r="IEO110" s="298"/>
      <c r="IEP110" s="298"/>
      <c r="IEQ110" s="298"/>
      <c r="IER110" s="298"/>
      <c r="IES110" s="298"/>
      <c r="IET110" s="298"/>
      <c r="IEU110" s="298"/>
      <c r="IEV110" s="298"/>
      <c r="IEW110" s="298"/>
      <c r="IEX110" s="298"/>
      <c r="IEY110" s="298"/>
      <c r="IEZ110" s="298"/>
      <c r="IFA110" s="298"/>
      <c r="IFB110" s="298"/>
      <c r="IFC110" s="298"/>
      <c r="IFD110" s="298"/>
      <c r="IFE110" s="298"/>
      <c r="IFF110" s="298"/>
      <c r="IFG110" s="298"/>
      <c r="IFH110" s="298"/>
      <c r="IFI110" s="298"/>
      <c r="IFJ110" s="298"/>
      <c r="IFK110" s="298"/>
      <c r="IFL110" s="298"/>
      <c r="IFM110" s="298"/>
      <c r="IFN110" s="298"/>
      <c r="IFO110" s="298"/>
      <c r="IFP110" s="298"/>
      <c r="IFQ110" s="298"/>
      <c r="IFR110" s="298"/>
      <c r="IFS110" s="298"/>
      <c r="IFT110" s="298"/>
      <c r="IFU110" s="298"/>
      <c r="IFV110" s="298"/>
      <c r="IFW110" s="298"/>
      <c r="IFX110" s="298"/>
      <c r="IFY110" s="298"/>
      <c r="IFZ110" s="298"/>
      <c r="IGA110" s="298"/>
      <c r="IGB110" s="298"/>
      <c r="IGC110" s="298"/>
      <c r="IGD110" s="298"/>
      <c r="IGE110" s="298"/>
      <c r="IGF110" s="298"/>
      <c r="IGG110" s="298"/>
      <c r="IGH110" s="298"/>
      <c r="IGI110" s="298"/>
      <c r="IGJ110" s="298"/>
      <c r="IGK110" s="298"/>
      <c r="IGL110" s="298"/>
      <c r="IGM110" s="298"/>
      <c r="IGN110" s="298"/>
      <c r="IGO110" s="298"/>
      <c r="IGP110" s="298"/>
      <c r="IGQ110" s="298"/>
      <c r="IGR110" s="298"/>
      <c r="IGS110" s="298"/>
      <c r="IGT110" s="298"/>
      <c r="IGU110" s="298"/>
      <c r="IGV110" s="298"/>
      <c r="IGW110" s="298"/>
      <c r="IGX110" s="298"/>
      <c r="IGY110" s="298"/>
      <c r="IGZ110" s="298"/>
      <c r="IHA110" s="298"/>
      <c r="IHB110" s="298"/>
      <c r="IHC110" s="298"/>
      <c r="IHD110" s="298"/>
      <c r="IHE110" s="298"/>
      <c r="IHF110" s="298"/>
      <c r="IHG110" s="298"/>
      <c r="IHH110" s="298"/>
      <c r="IHI110" s="298"/>
      <c r="IHJ110" s="298"/>
      <c r="IHK110" s="298"/>
      <c r="IHL110" s="298"/>
      <c r="IHM110" s="298"/>
      <c r="IHN110" s="298"/>
      <c r="IHO110" s="298"/>
      <c r="IHP110" s="298"/>
      <c r="IHQ110" s="298"/>
      <c r="IHR110" s="298"/>
      <c r="IHS110" s="298"/>
      <c r="IHT110" s="298"/>
      <c r="IHU110" s="298"/>
      <c r="IHV110" s="298"/>
      <c r="IHW110" s="298"/>
      <c r="IHX110" s="298"/>
      <c r="IHY110" s="298"/>
      <c r="IHZ110" s="298"/>
      <c r="IIA110" s="298"/>
      <c r="IIB110" s="298"/>
      <c r="IIC110" s="298"/>
      <c r="IID110" s="298"/>
      <c r="IIE110" s="298"/>
      <c r="IIF110" s="298"/>
      <c r="IIG110" s="298"/>
      <c r="IIH110" s="298"/>
      <c r="III110" s="298"/>
      <c r="IIJ110" s="298"/>
      <c r="IIK110" s="298"/>
      <c r="IIL110" s="298"/>
      <c r="IIM110" s="298"/>
      <c r="IIN110" s="298"/>
      <c r="IIO110" s="298"/>
      <c r="IIP110" s="298"/>
      <c r="IIQ110" s="298"/>
      <c r="IIR110" s="298"/>
      <c r="IIS110" s="298"/>
      <c r="IIT110" s="298"/>
      <c r="IIU110" s="298"/>
      <c r="IIV110" s="298"/>
      <c r="IIW110" s="298"/>
      <c r="IIX110" s="298"/>
      <c r="IIY110" s="298"/>
      <c r="IIZ110" s="298"/>
      <c r="IJA110" s="298"/>
      <c r="IJB110" s="298"/>
      <c r="IJC110" s="298"/>
      <c r="IJD110" s="298"/>
      <c r="IJE110" s="298"/>
      <c r="IJF110" s="298"/>
      <c r="IJG110" s="298"/>
      <c r="IJH110" s="298"/>
      <c r="IJI110" s="298"/>
      <c r="IJJ110" s="298"/>
      <c r="IJK110" s="298"/>
      <c r="IJL110" s="298"/>
      <c r="IJM110" s="298"/>
      <c r="IJN110" s="298"/>
      <c r="IJO110" s="298"/>
      <c r="IJP110" s="298"/>
      <c r="IJQ110" s="298"/>
      <c r="IJR110" s="298"/>
      <c r="IJS110" s="298"/>
      <c r="IJT110" s="298"/>
      <c r="IJU110" s="298"/>
      <c r="IJV110" s="298"/>
      <c r="IJW110" s="298"/>
      <c r="IJX110" s="298"/>
      <c r="IJY110" s="298"/>
      <c r="IJZ110" s="298"/>
      <c r="IKA110" s="298"/>
      <c r="IKB110" s="298"/>
      <c r="IKC110" s="298"/>
      <c r="IKD110" s="298"/>
      <c r="IKE110" s="298"/>
      <c r="IKF110" s="298"/>
      <c r="IKG110" s="298"/>
      <c r="IKH110" s="298"/>
      <c r="IKI110" s="298"/>
      <c r="IKJ110" s="298"/>
      <c r="IKK110" s="298"/>
      <c r="IKL110" s="298"/>
      <c r="IKM110" s="298"/>
      <c r="IKN110" s="298"/>
      <c r="IKO110" s="298"/>
      <c r="IKP110" s="298"/>
      <c r="IKQ110" s="298"/>
      <c r="IKR110" s="298"/>
      <c r="IKS110" s="298"/>
      <c r="IKT110" s="298"/>
      <c r="IKU110" s="298"/>
      <c r="IKV110" s="298"/>
      <c r="IKW110" s="298"/>
      <c r="IKX110" s="298"/>
      <c r="IKY110" s="298"/>
      <c r="IKZ110" s="298"/>
      <c r="ILA110" s="298"/>
      <c r="ILB110" s="298"/>
      <c r="ILC110" s="298"/>
      <c r="ILD110" s="298"/>
      <c r="ILE110" s="298"/>
      <c r="ILF110" s="298"/>
      <c r="ILG110" s="298"/>
      <c r="ILH110" s="298"/>
      <c r="ILI110" s="298"/>
      <c r="ILJ110" s="298"/>
      <c r="ILK110" s="298"/>
      <c r="ILL110" s="298"/>
      <c r="ILM110" s="298"/>
      <c r="ILN110" s="298"/>
      <c r="ILO110" s="298"/>
      <c r="ILP110" s="298"/>
      <c r="ILQ110" s="298"/>
      <c r="ILR110" s="298"/>
      <c r="ILS110" s="298"/>
      <c r="ILT110" s="298"/>
      <c r="ILU110" s="298"/>
      <c r="ILV110" s="298"/>
      <c r="ILW110" s="298"/>
      <c r="ILX110" s="298"/>
      <c r="ILY110" s="298"/>
      <c r="ILZ110" s="298"/>
      <c r="IMA110" s="298"/>
      <c r="IMB110" s="298"/>
      <c r="IMC110" s="298"/>
      <c r="IMD110" s="298"/>
      <c r="IME110" s="298"/>
      <c r="IMF110" s="298"/>
      <c r="IMG110" s="298"/>
      <c r="IMH110" s="298"/>
      <c r="IMI110" s="298"/>
      <c r="IMJ110" s="298"/>
      <c r="IMK110" s="298"/>
      <c r="IML110" s="298"/>
      <c r="IMM110" s="298"/>
      <c r="IMN110" s="298"/>
      <c r="IMO110" s="298"/>
      <c r="IMP110" s="298"/>
      <c r="IMQ110" s="298"/>
      <c r="IMR110" s="298"/>
      <c r="IMS110" s="298"/>
      <c r="IMT110" s="298"/>
      <c r="IMU110" s="298"/>
      <c r="IMV110" s="298"/>
      <c r="IMW110" s="298"/>
      <c r="IMX110" s="298"/>
      <c r="IMY110" s="298"/>
      <c r="IMZ110" s="298"/>
      <c r="INA110" s="298"/>
      <c r="INB110" s="298"/>
      <c r="INC110" s="298"/>
      <c r="IND110" s="298"/>
      <c r="INE110" s="298"/>
      <c r="INF110" s="298"/>
      <c r="ING110" s="298"/>
      <c r="INH110" s="298"/>
      <c r="INI110" s="298"/>
      <c r="INJ110" s="298"/>
      <c r="INK110" s="298"/>
      <c r="INL110" s="298"/>
      <c r="INM110" s="298"/>
      <c r="INN110" s="298"/>
      <c r="INO110" s="298"/>
      <c r="INP110" s="298"/>
      <c r="INQ110" s="298"/>
      <c r="INR110" s="298"/>
      <c r="INS110" s="298"/>
      <c r="INT110" s="298"/>
      <c r="INU110" s="298"/>
      <c r="INV110" s="298"/>
      <c r="INW110" s="298"/>
      <c r="INX110" s="298"/>
      <c r="INY110" s="298"/>
      <c r="INZ110" s="298"/>
      <c r="IOA110" s="298"/>
      <c r="IOB110" s="298"/>
      <c r="IOC110" s="298"/>
      <c r="IOD110" s="298"/>
      <c r="IOE110" s="298"/>
      <c r="IOF110" s="298"/>
      <c r="IOG110" s="298"/>
      <c r="IOH110" s="298"/>
      <c r="IOI110" s="298"/>
      <c r="IOJ110" s="298"/>
      <c r="IOK110" s="298"/>
      <c r="IOL110" s="298"/>
      <c r="IOM110" s="298"/>
      <c r="ION110" s="298"/>
      <c r="IOO110" s="298"/>
      <c r="IOP110" s="298"/>
      <c r="IOQ110" s="298"/>
      <c r="IOR110" s="298"/>
      <c r="IOS110" s="298"/>
      <c r="IOT110" s="298"/>
      <c r="IOU110" s="298"/>
      <c r="IOV110" s="298"/>
      <c r="IOW110" s="298"/>
      <c r="IOX110" s="298"/>
      <c r="IOY110" s="298"/>
      <c r="IOZ110" s="298"/>
      <c r="IPA110" s="298"/>
      <c r="IPB110" s="298"/>
      <c r="IPC110" s="298"/>
      <c r="IPD110" s="298"/>
      <c r="IPE110" s="298"/>
      <c r="IPF110" s="298"/>
      <c r="IPG110" s="298"/>
      <c r="IPH110" s="298"/>
      <c r="IPI110" s="298"/>
      <c r="IPJ110" s="298"/>
      <c r="IPK110" s="298"/>
      <c r="IPL110" s="298"/>
      <c r="IPM110" s="298"/>
      <c r="IPN110" s="298"/>
      <c r="IPO110" s="298"/>
      <c r="IPP110" s="298"/>
      <c r="IPQ110" s="298"/>
      <c r="IPR110" s="298"/>
      <c r="IPS110" s="298"/>
      <c r="IPT110" s="298"/>
      <c r="IPU110" s="298"/>
      <c r="IPV110" s="298"/>
      <c r="IPW110" s="298"/>
      <c r="IPX110" s="298"/>
      <c r="IPY110" s="298"/>
      <c r="IPZ110" s="298"/>
      <c r="IQA110" s="298"/>
      <c r="IQB110" s="298"/>
      <c r="IQC110" s="298"/>
      <c r="IQD110" s="298"/>
      <c r="IQE110" s="298"/>
      <c r="IQF110" s="298"/>
      <c r="IQG110" s="298"/>
      <c r="IQH110" s="298"/>
      <c r="IQI110" s="298"/>
      <c r="IQJ110" s="298"/>
      <c r="IQK110" s="298"/>
      <c r="IQL110" s="298"/>
      <c r="IQM110" s="298"/>
      <c r="IQN110" s="298"/>
      <c r="IQO110" s="298"/>
      <c r="IQP110" s="298"/>
      <c r="IQQ110" s="298"/>
      <c r="IQR110" s="298"/>
      <c r="IQS110" s="298"/>
      <c r="IQT110" s="298"/>
      <c r="IQU110" s="298"/>
      <c r="IQV110" s="298"/>
      <c r="IQW110" s="298"/>
      <c r="IQX110" s="298"/>
      <c r="IQY110" s="298"/>
      <c r="IQZ110" s="298"/>
      <c r="IRA110" s="298"/>
      <c r="IRB110" s="298"/>
      <c r="IRC110" s="298"/>
      <c r="IRD110" s="298"/>
      <c r="IRE110" s="298"/>
      <c r="IRF110" s="298"/>
      <c r="IRG110" s="298"/>
      <c r="IRH110" s="298"/>
      <c r="IRI110" s="298"/>
      <c r="IRJ110" s="298"/>
      <c r="IRK110" s="298"/>
      <c r="IRL110" s="298"/>
      <c r="IRM110" s="298"/>
      <c r="IRN110" s="298"/>
      <c r="IRO110" s="298"/>
      <c r="IRP110" s="298"/>
      <c r="IRQ110" s="298"/>
      <c r="IRR110" s="298"/>
      <c r="IRS110" s="298"/>
      <c r="IRT110" s="298"/>
      <c r="IRU110" s="298"/>
      <c r="IRV110" s="298"/>
      <c r="IRW110" s="298"/>
      <c r="IRX110" s="298"/>
      <c r="IRY110" s="298"/>
      <c r="IRZ110" s="298"/>
      <c r="ISA110" s="298"/>
      <c r="ISB110" s="298"/>
      <c r="ISC110" s="298"/>
      <c r="ISD110" s="298"/>
      <c r="ISE110" s="298"/>
      <c r="ISF110" s="298"/>
      <c r="ISG110" s="298"/>
      <c r="ISH110" s="298"/>
      <c r="ISI110" s="298"/>
      <c r="ISJ110" s="298"/>
      <c r="ISK110" s="298"/>
      <c r="ISL110" s="298"/>
      <c r="ISM110" s="298"/>
      <c r="ISN110" s="298"/>
      <c r="ISO110" s="298"/>
      <c r="ISP110" s="298"/>
      <c r="ISQ110" s="298"/>
      <c r="ISR110" s="298"/>
      <c r="ISS110" s="298"/>
      <c r="IST110" s="298"/>
      <c r="ISU110" s="298"/>
      <c r="ISV110" s="298"/>
      <c r="ISW110" s="298"/>
      <c r="ISX110" s="298"/>
      <c r="ISY110" s="298"/>
      <c r="ISZ110" s="298"/>
      <c r="ITA110" s="298"/>
      <c r="ITB110" s="298"/>
      <c r="ITC110" s="298"/>
      <c r="ITD110" s="298"/>
      <c r="ITE110" s="298"/>
      <c r="ITF110" s="298"/>
      <c r="ITG110" s="298"/>
      <c r="ITH110" s="298"/>
      <c r="ITI110" s="298"/>
      <c r="ITJ110" s="298"/>
      <c r="ITK110" s="298"/>
      <c r="ITL110" s="298"/>
      <c r="ITM110" s="298"/>
      <c r="ITN110" s="298"/>
      <c r="ITO110" s="298"/>
      <c r="ITP110" s="298"/>
      <c r="ITQ110" s="298"/>
      <c r="ITR110" s="298"/>
      <c r="ITS110" s="298"/>
      <c r="ITT110" s="298"/>
      <c r="ITU110" s="298"/>
      <c r="ITV110" s="298"/>
      <c r="ITW110" s="298"/>
      <c r="ITX110" s="298"/>
      <c r="ITY110" s="298"/>
      <c r="ITZ110" s="298"/>
      <c r="IUA110" s="298"/>
      <c r="IUB110" s="298"/>
      <c r="IUC110" s="298"/>
      <c r="IUD110" s="298"/>
      <c r="IUE110" s="298"/>
      <c r="IUF110" s="298"/>
      <c r="IUG110" s="298"/>
      <c r="IUH110" s="298"/>
      <c r="IUI110" s="298"/>
      <c r="IUJ110" s="298"/>
      <c r="IUK110" s="298"/>
      <c r="IUL110" s="298"/>
      <c r="IUM110" s="298"/>
      <c r="IUN110" s="298"/>
      <c r="IUO110" s="298"/>
      <c r="IUP110" s="298"/>
      <c r="IUQ110" s="298"/>
      <c r="IUR110" s="298"/>
      <c r="IUS110" s="298"/>
      <c r="IUT110" s="298"/>
      <c r="IUU110" s="298"/>
      <c r="IUV110" s="298"/>
      <c r="IUW110" s="298"/>
      <c r="IUX110" s="298"/>
      <c r="IUY110" s="298"/>
      <c r="IUZ110" s="298"/>
      <c r="IVA110" s="298"/>
      <c r="IVB110" s="298"/>
      <c r="IVC110" s="298"/>
      <c r="IVD110" s="298"/>
      <c r="IVE110" s="298"/>
      <c r="IVF110" s="298"/>
      <c r="IVG110" s="298"/>
      <c r="IVH110" s="298"/>
      <c r="IVI110" s="298"/>
      <c r="IVJ110" s="298"/>
      <c r="IVK110" s="298"/>
      <c r="IVL110" s="298"/>
      <c r="IVM110" s="298"/>
      <c r="IVN110" s="298"/>
      <c r="IVO110" s="298"/>
      <c r="IVP110" s="298"/>
      <c r="IVQ110" s="298"/>
      <c r="IVR110" s="298"/>
      <c r="IVS110" s="298"/>
      <c r="IVT110" s="298"/>
      <c r="IVU110" s="298"/>
      <c r="IVV110" s="298"/>
      <c r="IVW110" s="298"/>
      <c r="IVX110" s="298"/>
      <c r="IVY110" s="298"/>
      <c r="IVZ110" s="298"/>
      <c r="IWA110" s="298"/>
      <c r="IWB110" s="298"/>
      <c r="IWC110" s="298"/>
      <c r="IWD110" s="298"/>
      <c r="IWE110" s="298"/>
      <c r="IWF110" s="298"/>
      <c r="IWG110" s="298"/>
      <c r="IWH110" s="298"/>
      <c r="IWI110" s="298"/>
      <c r="IWJ110" s="298"/>
      <c r="IWK110" s="298"/>
      <c r="IWL110" s="298"/>
      <c r="IWM110" s="298"/>
      <c r="IWN110" s="298"/>
      <c r="IWO110" s="298"/>
      <c r="IWP110" s="298"/>
      <c r="IWQ110" s="298"/>
      <c r="IWR110" s="298"/>
      <c r="IWS110" s="298"/>
      <c r="IWT110" s="298"/>
      <c r="IWU110" s="298"/>
      <c r="IWV110" s="298"/>
      <c r="IWW110" s="298"/>
      <c r="IWX110" s="298"/>
      <c r="IWY110" s="298"/>
      <c r="IWZ110" s="298"/>
      <c r="IXA110" s="298"/>
      <c r="IXB110" s="298"/>
      <c r="IXC110" s="298"/>
      <c r="IXD110" s="298"/>
      <c r="IXE110" s="298"/>
      <c r="IXF110" s="298"/>
      <c r="IXG110" s="298"/>
      <c r="IXH110" s="298"/>
      <c r="IXI110" s="298"/>
      <c r="IXJ110" s="298"/>
      <c r="IXK110" s="298"/>
      <c r="IXL110" s="298"/>
      <c r="IXM110" s="298"/>
      <c r="IXN110" s="298"/>
      <c r="IXO110" s="298"/>
      <c r="IXP110" s="298"/>
      <c r="IXQ110" s="298"/>
      <c r="IXR110" s="298"/>
      <c r="IXS110" s="298"/>
      <c r="IXT110" s="298"/>
      <c r="IXU110" s="298"/>
      <c r="IXV110" s="298"/>
      <c r="IXW110" s="298"/>
      <c r="IXX110" s="298"/>
      <c r="IXY110" s="298"/>
      <c r="IXZ110" s="298"/>
      <c r="IYA110" s="298"/>
      <c r="IYB110" s="298"/>
      <c r="IYC110" s="298"/>
      <c r="IYD110" s="298"/>
      <c r="IYE110" s="298"/>
      <c r="IYF110" s="298"/>
      <c r="IYG110" s="298"/>
      <c r="IYH110" s="298"/>
      <c r="IYI110" s="298"/>
      <c r="IYJ110" s="298"/>
      <c r="IYK110" s="298"/>
      <c r="IYL110" s="298"/>
      <c r="IYM110" s="298"/>
      <c r="IYN110" s="298"/>
      <c r="IYO110" s="298"/>
      <c r="IYP110" s="298"/>
      <c r="IYQ110" s="298"/>
      <c r="IYR110" s="298"/>
      <c r="IYS110" s="298"/>
      <c r="IYT110" s="298"/>
      <c r="IYU110" s="298"/>
      <c r="IYV110" s="298"/>
      <c r="IYW110" s="298"/>
      <c r="IYX110" s="298"/>
      <c r="IYY110" s="298"/>
      <c r="IYZ110" s="298"/>
      <c r="IZA110" s="298"/>
      <c r="IZB110" s="298"/>
      <c r="IZC110" s="298"/>
      <c r="IZD110" s="298"/>
      <c r="IZE110" s="298"/>
      <c r="IZF110" s="298"/>
      <c r="IZG110" s="298"/>
      <c r="IZH110" s="298"/>
      <c r="IZI110" s="298"/>
      <c r="IZJ110" s="298"/>
      <c r="IZK110" s="298"/>
      <c r="IZL110" s="298"/>
      <c r="IZM110" s="298"/>
      <c r="IZN110" s="298"/>
      <c r="IZO110" s="298"/>
      <c r="IZP110" s="298"/>
      <c r="IZQ110" s="298"/>
      <c r="IZR110" s="298"/>
      <c r="IZS110" s="298"/>
      <c r="IZT110" s="298"/>
      <c r="IZU110" s="298"/>
      <c r="IZV110" s="298"/>
      <c r="IZW110" s="298"/>
      <c r="IZX110" s="298"/>
      <c r="IZY110" s="298"/>
      <c r="IZZ110" s="298"/>
      <c r="JAA110" s="298"/>
      <c r="JAB110" s="298"/>
      <c r="JAC110" s="298"/>
      <c r="JAD110" s="298"/>
      <c r="JAE110" s="298"/>
      <c r="JAF110" s="298"/>
      <c r="JAG110" s="298"/>
      <c r="JAH110" s="298"/>
      <c r="JAI110" s="298"/>
      <c r="JAJ110" s="298"/>
      <c r="JAK110" s="298"/>
      <c r="JAL110" s="298"/>
      <c r="JAM110" s="298"/>
      <c r="JAN110" s="298"/>
      <c r="JAO110" s="298"/>
      <c r="JAP110" s="298"/>
      <c r="JAQ110" s="298"/>
      <c r="JAR110" s="298"/>
      <c r="JAS110" s="298"/>
      <c r="JAT110" s="298"/>
      <c r="JAU110" s="298"/>
      <c r="JAV110" s="298"/>
      <c r="JAW110" s="298"/>
      <c r="JAX110" s="298"/>
      <c r="JAY110" s="298"/>
      <c r="JAZ110" s="298"/>
      <c r="JBA110" s="298"/>
      <c r="JBB110" s="298"/>
      <c r="JBC110" s="298"/>
      <c r="JBD110" s="298"/>
      <c r="JBE110" s="298"/>
      <c r="JBF110" s="298"/>
      <c r="JBG110" s="298"/>
      <c r="JBH110" s="298"/>
      <c r="JBI110" s="298"/>
      <c r="JBJ110" s="298"/>
      <c r="JBK110" s="298"/>
      <c r="JBL110" s="298"/>
      <c r="JBM110" s="298"/>
      <c r="JBN110" s="298"/>
      <c r="JBO110" s="298"/>
      <c r="JBP110" s="298"/>
      <c r="JBQ110" s="298"/>
      <c r="JBR110" s="298"/>
      <c r="JBS110" s="298"/>
      <c r="JBT110" s="298"/>
      <c r="JBU110" s="298"/>
      <c r="JBV110" s="298"/>
      <c r="JBW110" s="298"/>
      <c r="JBX110" s="298"/>
      <c r="JBY110" s="298"/>
      <c r="JBZ110" s="298"/>
      <c r="JCA110" s="298"/>
      <c r="JCB110" s="298"/>
      <c r="JCC110" s="298"/>
      <c r="JCD110" s="298"/>
      <c r="JCE110" s="298"/>
      <c r="JCF110" s="298"/>
      <c r="JCG110" s="298"/>
      <c r="JCH110" s="298"/>
      <c r="JCI110" s="298"/>
      <c r="JCJ110" s="298"/>
      <c r="JCK110" s="298"/>
      <c r="JCL110" s="298"/>
      <c r="JCM110" s="298"/>
      <c r="JCN110" s="298"/>
      <c r="JCO110" s="298"/>
      <c r="JCP110" s="298"/>
      <c r="JCQ110" s="298"/>
      <c r="JCR110" s="298"/>
      <c r="JCS110" s="298"/>
      <c r="JCT110" s="298"/>
      <c r="JCU110" s="298"/>
      <c r="JCV110" s="298"/>
      <c r="JCW110" s="298"/>
      <c r="JCX110" s="298"/>
      <c r="JCY110" s="298"/>
      <c r="JCZ110" s="298"/>
      <c r="JDA110" s="298"/>
      <c r="JDB110" s="298"/>
      <c r="JDC110" s="298"/>
      <c r="JDD110" s="298"/>
      <c r="JDE110" s="298"/>
      <c r="JDF110" s="298"/>
      <c r="JDG110" s="298"/>
      <c r="JDH110" s="298"/>
      <c r="JDI110" s="298"/>
      <c r="JDJ110" s="298"/>
      <c r="JDK110" s="298"/>
      <c r="JDL110" s="298"/>
      <c r="JDM110" s="298"/>
      <c r="JDN110" s="298"/>
      <c r="JDO110" s="298"/>
      <c r="JDP110" s="298"/>
      <c r="JDQ110" s="298"/>
      <c r="JDR110" s="298"/>
      <c r="JDS110" s="298"/>
      <c r="JDT110" s="298"/>
      <c r="JDU110" s="298"/>
      <c r="JDV110" s="298"/>
      <c r="JDW110" s="298"/>
      <c r="JDX110" s="298"/>
      <c r="JDY110" s="298"/>
      <c r="JDZ110" s="298"/>
      <c r="JEA110" s="298"/>
      <c r="JEB110" s="298"/>
      <c r="JEC110" s="298"/>
      <c r="JED110" s="298"/>
      <c r="JEE110" s="298"/>
      <c r="JEF110" s="298"/>
      <c r="JEG110" s="298"/>
      <c r="JEH110" s="298"/>
      <c r="JEI110" s="298"/>
      <c r="JEJ110" s="298"/>
      <c r="JEK110" s="298"/>
      <c r="JEL110" s="298"/>
      <c r="JEM110" s="298"/>
      <c r="JEN110" s="298"/>
      <c r="JEO110" s="298"/>
      <c r="JEP110" s="298"/>
      <c r="JEQ110" s="298"/>
      <c r="JER110" s="298"/>
      <c r="JES110" s="298"/>
      <c r="JET110" s="298"/>
      <c r="JEU110" s="298"/>
      <c r="JEV110" s="298"/>
      <c r="JEW110" s="298"/>
      <c r="JEX110" s="298"/>
      <c r="JEY110" s="298"/>
      <c r="JEZ110" s="298"/>
      <c r="JFA110" s="298"/>
      <c r="JFB110" s="298"/>
      <c r="JFC110" s="298"/>
      <c r="JFD110" s="298"/>
      <c r="JFE110" s="298"/>
      <c r="JFF110" s="298"/>
      <c r="JFG110" s="298"/>
      <c r="JFH110" s="298"/>
      <c r="JFI110" s="298"/>
      <c r="JFJ110" s="298"/>
      <c r="JFK110" s="298"/>
      <c r="JFL110" s="298"/>
      <c r="JFM110" s="298"/>
      <c r="JFN110" s="298"/>
      <c r="JFO110" s="298"/>
      <c r="JFP110" s="298"/>
      <c r="JFQ110" s="298"/>
      <c r="JFR110" s="298"/>
      <c r="JFS110" s="298"/>
      <c r="JFT110" s="298"/>
      <c r="JFU110" s="298"/>
      <c r="JFV110" s="298"/>
      <c r="JFW110" s="298"/>
      <c r="JFX110" s="298"/>
      <c r="JFY110" s="298"/>
      <c r="JFZ110" s="298"/>
      <c r="JGA110" s="298"/>
      <c r="JGB110" s="298"/>
      <c r="JGC110" s="298"/>
      <c r="JGD110" s="298"/>
      <c r="JGE110" s="298"/>
      <c r="JGF110" s="298"/>
      <c r="JGG110" s="298"/>
      <c r="JGH110" s="298"/>
      <c r="JGI110" s="298"/>
      <c r="JGJ110" s="298"/>
      <c r="JGK110" s="298"/>
      <c r="JGL110" s="298"/>
      <c r="JGM110" s="298"/>
      <c r="JGN110" s="298"/>
      <c r="JGO110" s="298"/>
      <c r="JGP110" s="298"/>
      <c r="JGQ110" s="298"/>
      <c r="JGR110" s="298"/>
      <c r="JGS110" s="298"/>
      <c r="JGT110" s="298"/>
      <c r="JGU110" s="298"/>
      <c r="JGV110" s="298"/>
      <c r="JGW110" s="298"/>
      <c r="JGX110" s="298"/>
      <c r="JGY110" s="298"/>
      <c r="JGZ110" s="298"/>
      <c r="JHA110" s="298"/>
      <c r="JHB110" s="298"/>
      <c r="JHC110" s="298"/>
      <c r="JHD110" s="298"/>
      <c r="JHE110" s="298"/>
      <c r="JHF110" s="298"/>
      <c r="JHG110" s="298"/>
      <c r="JHH110" s="298"/>
      <c r="JHI110" s="298"/>
      <c r="JHJ110" s="298"/>
      <c r="JHK110" s="298"/>
      <c r="JHL110" s="298"/>
      <c r="JHM110" s="298"/>
      <c r="JHN110" s="298"/>
      <c r="JHO110" s="298"/>
      <c r="JHP110" s="298"/>
      <c r="JHQ110" s="298"/>
      <c r="JHR110" s="298"/>
      <c r="JHS110" s="298"/>
      <c r="JHT110" s="298"/>
      <c r="JHU110" s="298"/>
      <c r="JHV110" s="298"/>
      <c r="JHW110" s="298"/>
      <c r="JHX110" s="298"/>
      <c r="JHY110" s="298"/>
      <c r="JHZ110" s="298"/>
      <c r="JIA110" s="298"/>
      <c r="JIB110" s="298"/>
      <c r="JIC110" s="298"/>
      <c r="JID110" s="298"/>
      <c r="JIE110" s="298"/>
      <c r="JIF110" s="298"/>
      <c r="JIG110" s="298"/>
      <c r="JIH110" s="298"/>
      <c r="JII110" s="298"/>
      <c r="JIJ110" s="298"/>
      <c r="JIK110" s="298"/>
      <c r="JIL110" s="298"/>
      <c r="JIM110" s="298"/>
      <c r="JIN110" s="298"/>
      <c r="JIO110" s="298"/>
      <c r="JIP110" s="298"/>
      <c r="JIQ110" s="298"/>
      <c r="JIR110" s="298"/>
      <c r="JIS110" s="298"/>
      <c r="JIT110" s="298"/>
      <c r="JIU110" s="298"/>
      <c r="JIV110" s="298"/>
      <c r="JIW110" s="298"/>
      <c r="JIX110" s="298"/>
      <c r="JIY110" s="298"/>
      <c r="JIZ110" s="298"/>
      <c r="JJA110" s="298"/>
      <c r="JJB110" s="298"/>
      <c r="JJC110" s="298"/>
      <c r="JJD110" s="298"/>
      <c r="JJE110" s="298"/>
      <c r="JJF110" s="298"/>
      <c r="JJG110" s="298"/>
      <c r="JJH110" s="298"/>
      <c r="JJI110" s="298"/>
      <c r="JJJ110" s="298"/>
      <c r="JJK110" s="298"/>
      <c r="JJL110" s="298"/>
      <c r="JJM110" s="298"/>
      <c r="JJN110" s="298"/>
      <c r="JJO110" s="298"/>
      <c r="JJP110" s="298"/>
      <c r="JJQ110" s="298"/>
      <c r="JJR110" s="298"/>
      <c r="JJS110" s="298"/>
      <c r="JJT110" s="298"/>
      <c r="JJU110" s="298"/>
      <c r="JJV110" s="298"/>
      <c r="JJW110" s="298"/>
      <c r="JJX110" s="298"/>
      <c r="JJY110" s="298"/>
      <c r="JJZ110" s="298"/>
      <c r="JKA110" s="298"/>
      <c r="JKB110" s="298"/>
      <c r="JKC110" s="298"/>
      <c r="JKD110" s="298"/>
      <c r="JKE110" s="298"/>
      <c r="JKF110" s="298"/>
      <c r="JKG110" s="298"/>
      <c r="JKH110" s="298"/>
      <c r="JKI110" s="298"/>
      <c r="JKJ110" s="298"/>
      <c r="JKK110" s="298"/>
      <c r="JKL110" s="298"/>
      <c r="JKM110" s="298"/>
      <c r="JKN110" s="298"/>
      <c r="JKO110" s="298"/>
      <c r="JKP110" s="298"/>
      <c r="JKQ110" s="298"/>
      <c r="JKR110" s="298"/>
      <c r="JKS110" s="298"/>
      <c r="JKT110" s="298"/>
      <c r="JKU110" s="298"/>
      <c r="JKV110" s="298"/>
      <c r="JKW110" s="298"/>
      <c r="JKX110" s="298"/>
      <c r="JKY110" s="298"/>
      <c r="JKZ110" s="298"/>
      <c r="JLA110" s="298"/>
      <c r="JLB110" s="298"/>
      <c r="JLC110" s="298"/>
      <c r="JLD110" s="298"/>
      <c r="JLE110" s="298"/>
      <c r="JLF110" s="298"/>
      <c r="JLG110" s="298"/>
      <c r="JLH110" s="298"/>
      <c r="JLI110" s="298"/>
      <c r="JLJ110" s="298"/>
      <c r="JLK110" s="298"/>
      <c r="JLL110" s="298"/>
      <c r="JLM110" s="298"/>
      <c r="JLN110" s="298"/>
      <c r="JLO110" s="298"/>
      <c r="JLP110" s="298"/>
      <c r="JLQ110" s="298"/>
      <c r="JLR110" s="298"/>
      <c r="JLS110" s="298"/>
      <c r="JLT110" s="298"/>
      <c r="JLU110" s="298"/>
      <c r="JLV110" s="298"/>
      <c r="JLW110" s="298"/>
      <c r="JLX110" s="298"/>
      <c r="JLY110" s="298"/>
      <c r="JLZ110" s="298"/>
      <c r="JMA110" s="298"/>
      <c r="JMB110" s="298"/>
      <c r="JMC110" s="298"/>
      <c r="JMD110" s="298"/>
      <c r="JME110" s="298"/>
      <c r="JMF110" s="298"/>
      <c r="JMG110" s="298"/>
      <c r="JMH110" s="298"/>
      <c r="JMI110" s="298"/>
      <c r="JMJ110" s="298"/>
      <c r="JMK110" s="298"/>
      <c r="JML110" s="298"/>
      <c r="JMM110" s="298"/>
      <c r="JMN110" s="298"/>
      <c r="JMO110" s="298"/>
      <c r="JMP110" s="298"/>
      <c r="JMQ110" s="298"/>
      <c r="JMR110" s="298"/>
      <c r="JMS110" s="298"/>
      <c r="JMT110" s="298"/>
      <c r="JMU110" s="298"/>
      <c r="JMV110" s="298"/>
      <c r="JMW110" s="298"/>
      <c r="JMX110" s="298"/>
      <c r="JMY110" s="298"/>
      <c r="JMZ110" s="298"/>
      <c r="JNA110" s="298"/>
      <c r="JNB110" s="298"/>
      <c r="JNC110" s="298"/>
      <c r="JND110" s="298"/>
      <c r="JNE110" s="298"/>
      <c r="JNF110" s="298"/>
      <c r="JNG110" s="298"/>
      <c r="JNH110" s="298"/>
      <c r="JNI110" s="298"/>
      <c r="JNJ110" s="298"/>
      <c r="JNK110" s="298"/>
      <c r="JNL110" s="298"/>
      <c r="JNM110" s="298"/>
      <c r="JNN110" s="298"/>
      <c r="JNO110" s="298"/>
      <c r="JNP110" s="298"/>
      <c r="JNQ110" s="298"/>
      <c r="JNR110" s="298"/>
      <c r="JNS110" s="298"/>
      <c r="JNT110" s="298"/>
      <c r="JNU110" s="298"/>
      <c r="JNV110" s="298"/>
      <c r="JNW110" s="298"/>
      <c r="JNX110" s="298"/>
      <c r="JNY110" s="298"/>
      <c r="JNZ110" s="298"/>
      <c r="JOA110" s="298"/>
      <c r="JOB110" s="298"/>
      <c r="JOC110" s="298"/>
      <c r="JOD110" s="298"/>
      <c r="JOE110" s="298"/>
      <c r="JOF110" s="298"/>
      <c r="JOG110" s="298"/>
      <c r="JOH110" s="298"/>
      <c r="JOI110" s="298"/>
      <c r="JOJ110" s="298"/>
      <c r="JOK110" s="298"/>
      <c r="JOL110" s="298"/>
      <c r="JOM110" s="298"/>
      <c r="JON110" s="298"/>
      <c r="JOO110" s="298"/>
      <c r="JOP110" s="298"/>
      <c r="JOQ110" s="298"/>
      <c r="JOR110" s="298"/>
      <c r="JOS110" s="298"/>
      <c r="JOT110" s="298"/>
      <c r="JOU110" s="298"/>
      <c r="JOV110" s="298"/>
      <c r="JOW110" s="298"/>
      <c r="JOX110" s="298"/>
      <c r="JOY110" s="298"/>
      <c r="JOZ110" s="298"/>
      <c r="JPA110" s="298"/>
      <c r="JPB110" s="298"/>
      <c r="JPC110" s="298"/>
      <c r="JPD110" s="298"/>
      <c r="JPE110" s="298"/>
      <c r="JPF110" s="298"/>
      <c r="JPG110" s="298"/>
      <c r="JPH110" s="298"/>
      <c r="JPI110" s="298"/>
      <c r="JPJ110" s="298"/>
      <c r="JPK110" s="298"/>
      <c r="JPL110" s="298"/>
      <c r="JPM110" s="298"/>
      <c r="JPN110" s="298"/>
      <c r="JPO110" s="298"/>
      <c r="JPP110" s="298"/>
      <c r="JPQ110" s="298"/>
      <c r="JPR110" s="298"/>
      <c r="JPS110" s="298"/>
      <c r="JPT110" s="298"/>
      <c r="JPU110" s="298"/>
      <c r="JPV110" s="298"/>
      <c r="JPW110" s="298"/>
      <c r="JPX110" s="298"/>
      <c r="JPY110" s="298"/>
      <c r="JPZ110" s="298"/>
      <c r="JQA110" s="298"/>
      <c r="JQB110" s="298"/>
      <c r="JQC110" s="298"/>
      <c r="JQD110" s="298"/>
      <c r="JQE110" s="298"/>
      <c r="JQF110" s="298"/>
      <c r="JQG110" s="298"/>
      <c r="JQH110" s="298"/>
      <c r="JQI110" s="298"/>
      <c r="JQJ110" s="298"/>
      <c r="JQK110" s="298"/>
      <c r="JQL110" s="298"/>
      <c r="JQM110" s="298"/>
      <c r="JQN110" s="298"/>
      <c r="JQO110" s="298"/>
      <c r="JQP110" s="298"/>
      <c r="JQQ110" s="298"/>
      <c r="JQR110" s="298"/>
      <c r="JQS110" s="298"/>
      <c r="JQT110" s="298"/>
      <c r="JQU110" s="298"/>
      <c r="JQV110" s="298"/>
      <c r="JQW110" s="298"/>
      <c r="JQX110" s="298"/>
      <c r="JQY110" s="298"/>
      <c r="JQZ110" s="298"/>
      <c r="JRA110" s="298"/>
      <c r="JRB110" s="298"/>
      <c r="JRC110" s="298"/>
      <c r="JRD110" s="298"/>
      <c r="JRE110" s="298"/>
      <c r="JRF110" s="298"/>
      <c r="JRG110" s="298"/>
      <c r="JRH110" s="298"/>
      <c r="JRI110" s="298"/>
      <c r="JRJ110" s="298"/>
      <c r="JRK110" s="298"/>
      <c r="JRL110" s="298"/>
      <c r="JRM110" s="298"/>
      <c r="JRN110" s="298"/>
      <c r="JRO110" s="298"/>
      <c r="JRP110" s="298"/>
      <c r="JRQ110" s="298"/>
      <c r="JRR110" s="298"/>
      <c r="JRS110" s="298"/>
      <c r="JRT110" s="298"/>
      <c r="JRU110" s="298"/>
      <c r="JRV110" s="298"/>
      <c r="JRW110" s="298"/>
      <c r="JRX110" s="298"/>
      <c r="JRY110" s="298"/>
      <c r="JRZ110" s="298"/>
      <c r="JSA110" s="298"/>
      <c r="JSB110" s="298"/>
      <c r="JSC110" s="298"/>
      <c r="JSD110" s="298"/>
      <c r="JSE110" s="298"/>
      <c r="JSF110" s="298"/>
      <c r="JSG110" s="298"/>
      <c r="JSH110" s="298"/>
      <c r="JSI110" s="298"/>
      <c r="JSJ110" s="298"/>
      <c r="JSK110" s="298"/>
      <c r="JSL110" s="298"/>
      <c r="JSM110" s="298"/>
      <c r="JSN110" s="298"/>
      <c r="JSO110" s="298"/>
      <c r="JSP110" s="298"/>
      <c r="JSQ110" s="298"/>
      <c r="JSR110" s="298"/>
      <c r="JSS110" s="298"/>
      <c r="JST110" s="298"/>
      <c r="JSU110" s="298"/>
      <c r="JSV110" s="298"/>
      <c r="JSW110" s="298"/>
      <c r="JSX110" s="298"/>
      <c r="JSY110" s="298"/>
      <c r="JSZ110" s="298"/>
      <c r="JTA110" s="298"/>
      <c r="JTB110" s="298"/>
      <c r="JTC110" s="298"/>
      <c r="JTD110" s="298"/>
      <c r="JTE110" s="298"/>
      <c r="JTF110" s="298"/>
      <c r="JTG110" s="298"/>
      <c r="JTH110" s="298"/>
      <c r="JTI110" s="298"/>
      <c r="JTJ110" s="298"/>
      <c r="JTK110" s="298"/>
      <c r="JTL110" s="298"/>
      <c r="JTM110" s="298"/>
      <c r="JTN110" s="298"/>
      <c r="JTO110" s="298"/>
      <c r="JTP110" s="298"/>
      <c r="JTQ110" s="298"/>
      <c r="JTR110" s="298"/>
      <c r="JTS110" s="298"/>
      <c r="JTT110" s="298"/>
      <c r="JTU110" s="298"/>
      <c r="JTV110" s="298"/>
      <c r="JTW110" s="298"/>
      <c r="JTX110" s="298"/>
      <c r="JTY110" s="298"/>
      <c r="JTZ110" s="298"/>
      <c r="JUA110" s="298"/>
      <c r="JUB110" s="298"/>
      <c r="JUC110" s="298"/>
      <c r="JUD110" s="298"/>
      <c r="JUE110" s="298"/>
      <c r="JUF110" s="298"/>
      <c r="JUG110" s="298"/>
      <c r="JUH110" s="298"/>
      <c r="JUI110" s="298"/>
      <c r="JUJ110" s="298"/>
      <c r="JUK110" s="298"/>
      <c r="JUL110" s="298"/>
      <c r="JUM110" s="298"/>
      <c r="JUN110" s="298"/>
      <c r="JUO110" s="298"/>
      <c r="JUP110" s="298"/>
      <c r="JUQ110" s="298"/>
      <c r="JUR110" s="298"/>
      <c r="JUS110" s="298"/>
      <c r="JUT110" s="298"/>
      <c r="JUU110" s="298"/>
      <c r="JUV110" s="298"/>
      <c r="JUW110" s="298"/>
      <c r="JUX110" s="298"/>
      <c r="JUY110" s="298"/>
      <c r="JUZ110" s="298"/>
      <c r="JVA110" s="298"/>
      <c r="JVB110" s="298"/>
      <c r="JVC110" s="298"/>
      <c r="JVD110" s="298"/>
      <c r="JVE110" s="298"/>
      <c r="JVF110" s="298"/>
      <c r="JVG110" s="298"/>
      <c r="JVH110" s="298"/>
      <c r="JVI110" s="298"/>
      <c r="JVJ110" s="298"/>
      <c r="JVK110" s="298"/>
      <c r="JVL110" s="298"/>
      <c r="JVM110" s="298"/>
      <c r="JVN110" s="298"/>
      <c r="JVO110" s="298"/>
      <c r="JVP110" s="298"/>
      <c r="JVQ110" s="298"/>
      <c r="JVR110" s="298"/>
      <c r="JVS110" s="298"/>
      <c r="JVT110" s="298"/>
      <c r="JVU110" s="298"/>
      <c r="JVV110" s="298"/>
      <c r="JVW110" s="298"/>
      <c r="JVX110" s="298"/>
      <c r="JVY110" s="298"/>
      <c r="JVZ110" s="298"/>
      <c r="JWA110" s="298"/>
      <c r="JWB110" s="298"/>
      <c r="JWC110" s="298"/>
      <c r="JWD110" s="298"/>
      <c r="JWE110" s="298"/>
      <c r="JWF110" s="298"/>
      <c r="JWG110" s="298"/>
      <c r="JWH110" s="298"/>
      <c r="JWI110" s="298"/>
      <c r="JWJ110" s="298"/>
      <c r="JWK110" s="298"/>
      <c r="JWL110" s="298"/>
      <c r="JWM110" s="298"/>
      <c r="JWN110" s="298"/>
      <c r="JWO110" s="298"/>
      <c r="JWP110" s="298"/>
      <c r="JWQ110" s="298"/>
      <c r="JWR110" s="298"/>
      <c r="JWS110" s="298"/>
      <c r="JWT110" s="298"/>
      <c r="JWU110" s="298"/>
      <c r="JWV110" s="298"/>
      <c r="JWW110" s="298"/>
      <c r="JWX110" s="298"/>
      <c r="JWY110" s="298"/>
      <c r="JWZ110" s="298"/>
      <c r="JXA110" s="298"/>
      <c r="JXB110" s="298"/>
      <c r="JXC110" s="298"/>
      <c r="JXD110" s="298"/>
      <c r="JXE110" s="298"/>
      <c r="JXF110" s="298"/>
      <c r="JXG110" s="298"/>
      <c r="JXH110" s="298"/>
      <c r="JXI110" s="298"/>
      <c r="JXJ110" s="298"/>
      <c r="JXK110" s="298"/>
      <c r="JXL110" s="298"/>
      <c r="JXM110" s="298"/>
      <c r="JXN110" s="298"/>
      <c r="JXO110" s="298"/>
      <c r="JXP110" s="298"/>
      <c r="JXQ110" s="298"/>
      <c r="JXR110" s="298"/>
      <c r="JXS110" s="298"/>
      <c r="JXT110" s="298"/>
      <c r="JXU110" s="298"/>
      <c r="JXV110" s="298"/>
      <c r="JXW110" s="298"/>
      <c r="JXX110" s="298"/>
      <c r="JXY110" s="298"/>
      <c r="JXZ110" s="298"/>
      <c r="JYA110" s="298"/>
      <c r="JYB110" s="298"/>
      <c r="JYC110" s="298"/>
      <c r="JYD110" s="298"/>
      <c r="JYE110" s="298"/>
      <c r="JYF110" s="298"/>
      <c r="JYG110" s="298"/>
      <c r="JYH110" s="298"/>
      <c r="JYI110" s="298"/>
      <c r="JYJ110" s="298"/>
      <c r="JYK110" s="298"/>
      <c r="JYL110" s="298"/>
      <c r="JYM110" s="298"/>
      <c r="JYN110" s="298"/>
      <c r="JYO110" s="298"/>
      <c r="JYP110" s="298"/>
      <c r="JYQ110" s="298"/>
      <c r="JYR110" s="298"/>
      <c r="JYS110" s="298"/>
      <c r="JYT110" s="298"/>
      <c r="JYU110" s="298"/>
      <c r="JYV110" s="298"/>
      <c r="JYW110" s="298"/>
      <c r="JYX110" s="298"/>
      <c r="JYY110" s="298"/>
      <c r="JYZ110" s="298"/>
      <c r="JZA110" s="298"/>
      <c r="JZB110" s="298"/>
      <c r="JZC110" s="298"/>
      <c r="JZD110" s="298"/>
      <c r="JZE110" s="298"/>
      <c r="JZF110" s="298"/>
      <c r="JZG110" s="298"/>
      <c r="JZH110" s="298"/>
      <c r="JZI110" s="298"/>
      <c r="JZJ110" s="298"/>
      <c r="JZK110" s="298"/>
      <c r="JZL110" s="298"/>
      <c r="JZM110" s="298"/>
      <c r="JZN110" s="298"/>
      <c r="JZO110" s="298"/>
      <c r="JZP110" s="298"/>
      <c r="JZQ110" s="298"/>
      <c r="JZR110" s="298"/>
      <c r="JZS110" s="298"/>
      <c r="JZT110" s="298"/>
      <c r="JZU110" s="298"/>
      <c r="JZV110" s="298"/>
      <c r="JZW110" s="298"/>
      <c r="JZX110" s="298"/>
      <c r="JZY110" s="298"/>
      <c r="JZZ110" s="298"/>
      <c r="KAA110" s="298"/>
      <c r="KAB110" s="298"/>
      <c r="KAC110" s="298"/>
      <c r="KAD110" s="298"/>
      <c r="KAE110" s="298"/>
      <c r="KAF110" s="298"/>
      <c r="KAG110" s="298"/>
      <c r="KAH110" s="298"/>
      <c r="KAI110" s="298"/>
      <c r="KAJ110" s="298"/>
      <c r="KAK110" s="298"/>
      <c r="KAL110" s="298"/>
      <c r="KAM110" s="298"/>
      <c r="KAN110" s="298"/>
      <c r="KAO110" s="298"/>
      <c r="KAP110" s="298"/>
      <c r="KAQ110" s="298"/>
      <c r="KAR110" s="298"/>
      <c r="KAS110" s="298"/>
      <c r="KAT110" s="298"/>
      <c r="KAU110" s="298"/>
      <c r="KAV110" s="298"/>
      <c r="KAW110" s="298"/>
      <c r="KAX110" s="298"/>
      <c r="KAY110" s="298"/>
      <c r="KAZ110" s="298"/>
      <c r="KBA110" s="298"/>
      <c r="KBB110" s="298"/>
      <c r="KBC110" s="298"/>
      <c r="KBD110" s="298"/>
      <c r="KBE110" s="298"/>
      <c r="KBF110" s="298"/>
      <c r="KBG110" s="298"/>
      <c r="KBH110" s="298"/>
      <c r="KBI110" s="298"/>
      <c r="KBJ110" s="298"/>
      <c r="KBK110" s="298"/>
      <c r="KBL110" s="298"/>
      <c r="KBM110" s="298"/>
      <c r="KBN110" s="298"/>
      <c r="KBO110" s="298"/>
      <c r="KBP110" s="298"/>
      <c r="KBQ110" s="298"/>
      <c r="KBR110" s="298"/>
      <c r="KBS110" s="298"/>
      <c r="KBT110" s="298"/>
      <c r="KBU110" s="298"/>
      <c r="KBV110" s="298"/>
      <c r="KBW110" s="298"/>
      <c r="KBX110" s="298"/>
      <c r="KBY110" s="298"/>
      <c r="KBZ110" s="298"/>
      <c r="KCA110" s="298"/>
      <c r="KCB110" s="298"/>
      <c r="KCC110" s="298"/>
      <c r="KCD110" s="298"/>
      <c r="KCE110" s="298"/>
      <c r="KCF110" s="298"/>
      <c r="KCG110" s="298"/>
      <c r="KCH110" s="298"/>
      <c r="KCI110" s="298"/>
      <c r="KCJ110" s="298"/>
      <c r="KCK110" s="298"/>
      <c r="KCL110" s="298"/>
      <c r="KCM110" s="298"/>
      <c r="KCN110" s="298"/>
      <c r="KCO110" s="298"/>
      <c r="KCP110" s="298"/>
      <c r="KCQ110" s="298"/>
      <c r="KCR110" s="298"/>
      <c r="KCS110" s="298"/>
      <c r="KCT110" s="298"/>
      <c r="KCU110" s="298"/>
      <c r="KCV110" s="298"/>
      <c r="KCW110" s="298"/>
      <c r="KCX110" s="298"/>
      <c r="KCY110" s="298"/>
      <c r="KCZ110" s="298"/>
      <c r="KDA110" s="298"/>
      <c r="KDB110" s="298"/>
      <c r="KDC110" s="298"/>
      <c r="KDD110" s="298"/>
      <c r="KDE110" s="298"/>
      <c r="KDF110" s="298"/>
      <c r="KDG110" s="298"/>
      <c r="KDH110" s="298"/>
      <c r="KDI110" s="298"/>
      <c r="KDJ110" s="298"/>
      <c r="KDK110" s="298"/>
      <c r="KDL110" s="298"/>
      <c r="KDM110" s="298"/>
      <c r="KDN110" s="298"/>
      <c r="KDO110" s="298"/>
      <c r="KDP110" s="298"/>
      <c r="KDQ110" s="298"/>
      <c r="KDR110" s="298"/>
      <c r="KDS110" s="298"/>
      <c r="KDT110" s="298"/>
      <c r="KDU110" s="298"/>
      <c r="KDV110" s="298"/>
      <c r="KDW110" s="298"/>
      <c r="KDX110" s="298"/>
      <c r="KDY110" s="298"/>
      <c r="KDZ110" s="298"/>
      <c r="KEA110" s="298"/>
      <c r="KEB110" s="298"/>
      <c r="KEC110" s="298"/>
      <c r="KED110" s="298"/>
      <c r="KEE110" s="298"/>
      <c r="KEF110" s="298"/>
      <c r="KEG110" s="298"/>
      <c r="KEH110" s="298"/>
      <c r="KEI110" s="298"/>
      <c r="KEJ110" s="298"/>
      <c r="KEK110" s="298"/>
      <c r="KEL110" s="298"/>
      <c r="KEM110" s="298"/>
      <c r="KEN110" s="298"/>
      <c r="KEO110" s="298"/>
      <c r="KEP110" s="298"/>
      <c r="KEQ110" s="298"/>
      <c r="KER110" s="298"/>
      <c r="KES110" s="298"/>
      <c r="KET110" s="298"/>
      <c r="KEU110" s="298"/>
      <c r="KEV110" s="298"/>
      <c r="KEW110" s="298"/>
      <c r="KEX110" s="298"/>
      <c r="KEY110" s="298"/>
      <c r="KEZ110" s="298"/>
      <c r="KFA110" s="298"/>
      <c r="KFB110" s="298"/>
      <c r="KFC110" s="298"/>
      <c r="KFD110" s="298"/>
      <c r="KFE110" s="298"/>
      <c r="KFF110" s="298"/>
      <c r="KFG110" s="298"/>
      <c r="KFH110" s="298"/>
      <c r="KFI110" s="298"/>
      <c r="KFJ110" s="298"/>
      <c r="KFK110" s="298"/>
      <c r="KFL110" s="298"/>
      <c r="KFM110" s="298"/>
      <c r="KFN110" s="298"/>
      <c r="KFO110" s="298"/>
      <c r="KFP110" s="298"/>
      <c r="KFQ110" s="298"/>
      <c r="KFR110" s="298"/>
      <c r="KFS110" s="298"/>
      <c r="KFT110" s="298"/>
      <c r="KFU110" s="298"/>
      <c r="KFV110" s="298"/>
      <c r="KFW110" s="298"/>
      <c r="KFX110" s="298"/>
      <c r="KFY110" s="298"/>
      <c r="KFZ110" s="298"/>
      <c r="KGA110" s="298"/>
      <c r="KGB110" s="298"/>
      <c r="KGC110" s="298"/>
      <c r="KGD110" s="298"/>
      <c r="KGE110" s="298"/>
      <c r="KGF110" s="298"/>
      <c r="KGG110" s="298"/>
      <c r="KGH110" s="298"/>
      <c r="KGI110" s="298"/>
      <c r="KGJ110" s="298"/>
      <c r="KGK110" s="298"/>
      <c r="KGL110" s="298"/>
      <c r="KGM110" s="298"/>
      <c r="KGN110" s="298"/>
      <c r="KGO110" s="298"/>
      <c r="KGP110" s="298"/>
      <c r="KGQ110" s="298"/>
      <c r="KGR110" s="298"/>
      <c r="KGS110" s="298"/>
      <c r="KGT110" s="298"/>
      <c r="KGU110" s="298"/>
      <c r="KGV110" s="298"/>
      <c r="KGW110" s="298"/>
      <c r="KGX110" s="298"/>
      <c r="KGY110" s="298"/>
      <c r="KGZ110" s="298"/>
      <c r="KHA110" s="298"/>
      <c r="KHB110" s="298"/>
      <c r="KHC110" s="298"/>
      <c r="KHD110" s="298"/>
      <c r="KHE110" s="298"/>
      <c r="KHF110" s="298"/>
      <c r="KHG110" s="298"/>
      <c r="KHH110" s="298"/>
      <c r="KHI110" s="298"/>
      <c r="KHJ110" s="298"/>
      <c r="KHK110" s="298"/>
      <c r="KHL110" s="298"/>
      <c r="KHM110" s="298"/>
      <c r="KHN110" s="298"/>
      <c r="KHO110" s="298"/>
      <c r="KHP110" s="298"/>
      <c r="KHQ110" s="298"/>
      <c r="KHR110" s="298"/>
      <c r="KHS110" s="298"/>
      <c r="KHT110" s="298"/>
      <c r="KHU110" s="298"/>
      <c r="KHV110" s="298"/>
      <c r="KHW110" s="298"/>
      <c r="KHX110" s="298"/>
      <c r="KHY110" s="298"/>
      <c r="KHZ110" s="298"/>
      <c r="KIA110" s="298"/>
      <c r="KIB110" s="298"/>
      <c r="KIC110" s="298"/>
      <c r="KID110" s="298"/>
      <c r="KIE110" s="298"/>
      <c r="KIF110" s="298"/>
      <c r="KIG110" s="298"/>
      <c r="KIH110" s="298"/>
      <c r="KII110" s="298"/>
      <c r="KIJ110" s="298"/>
      <c r="KIK110" s="298"/>
      <c r="KIL110" s="298"/>
      <c r="KIM110" s="298"/>
      <c r="KIN110" s="298"/>
      <c r="KIO110" s="298"/>
      <c r="KIP110" s="298"/>
      <c r="KIQ110" s="298"/>
      <c r="KIR110" s="298"/>
      <c r="KIS110" s="298"/>
      <c r="KIT110" s="298"/>
      <c r="KIU110" s="298"/>
      <c r="KIV110" s="298"/>
      <c r="KIW110" s="298"/>
      <c r="KIX110" s="298"/>
      <c r="KIY110" s="298"/>
      <c r="KIZ110" s="298"/>
      <c r="KJA110" s="298"/>
      <c r="KJB110" s="298"/>
      <c r="KJC110" s="298"/>
      <c r="KJD110" s="298"/>
      <c r="KJE110" s="298"/>
      <c r="KJF110" s="298"/>
      <c r="KJG110" s="298"/>
      <c r="KJH110" s="298"/>
      <c r="KJI110" s="298"/>
      <c r="KJJ110" s="298"/>
      <c r="KJK110" s="298"/>
      <c r="KJL110" s="298"/>
      <c r="KJM110" s="298"/>
      <c r="KJN110" s="298"/>
      <c r="KJO110" s="298"/>
      <c r="KJP110" s="298"/>
      <c r="KJQ110" s="298"/>
      <c r="KJR110" s="298"/>
      <c r="KJS110" s="298"/>
      <c r="KJT110" s="298"/>
      <c r="KJU110" s="298"/>
      <c r="KJV110" s="298"/>
      <c r="KJW110" s="298"/>
      <c r="KJX110" s="298"/>
      <c r="KJY110" s="298"/>
      <c r="KJZ110" s="298"/>
      <c r="KKA110" s="298"/>
      <c r="KKB110" s="298"/>
      <c r="KKC110" s="298"/>
      <c r="KKD110" s="298"/>
      <c r="KKE110" s="298"/>
      <c r="KKF110" s="298"/>
      <c r="KKG110" s="298"/>
      <c r="KKH110" s="298"/>
      <c r="KKI110" s="298"/>
      <c r="KKJ110" s="298"/>
      <c r="KKK110" s="298"/>
      <c r="KKL110" s="298"/>
      <c r="KKM110" s="298"/>
      <c r="KKN110" s="298"/>
      <c r="KKO110" s="298"/>
      <c r="KKP110" s="298"/>
      <c r="KKQ110" s="298"/>
      <c r="KKR110" s="298"/>
      <c r="KKS110" s="298"/>
      <c r="KKT110" s="298"/>
      <c r="KKU110" s="298"/>
      <c r="KKV110" s="298"/>
      <c r="KKW110" s="298"/>
      <c r="KKX110" s="298"/>
      <c r="KKY110" s="298"/>
      <c r="KKZ110" s="298"/>
      <c r="KLA110" s="298"/>
      <c r="KLB110" s="298"/>
      <c r="KLC110" s="298"/>
      <c r="KLD110" s="298"/>
      <c r="KLE110" s="298"/>
      <c r="KLF110" s="298"/>
      <c r="KLG110" s="298"/>
      <c r="KLH110" s="298"/>
      <c r="KLI110" s="298"/>
      <c r="KLJ110" s="298"/>
      <c r="KLK110" s="298"/>
      <c r="KLL110" s="298"/>
      <c r="KLM110" s="298"/>
      <c r="KLN110" s="298"/>
      <c r="KLO110" s="298"/>
      <c r="KLP110" s="298"/>
      <c r="KLQ110" s="298"/>
      <c r="KLR110" s="298"/>
      <c r="KLS110" s="298"/>
      <c r="KLT110" s="298"/>
      <c r="KLU110" s="298"/>
      <c r="KLV110" s="298"/>
      <c r="KLW110" s="298"/>
      <c r="KLX110" s="298"/>
      <c r="KLY110" s="298"/>
      <c r="KLZ110" s="298"/>
      <c r="KMA110" s="298"/>
      <c r="KMB110" s="298"/>
      <c r="KMC110" s="298"/>
      <c r="KMD110" s="298"/>
      <c r="KME110" s="298"/>
      <c r="KMF110" s="298"/>
      <c r="KMG110" s="298"/>
      <c r="KMH110" s="298"/>
      <c r="KMI110" s="298"/>
      <c r="KMJ110" s="298"/>
      <c r="KMK110" s="298"/>
      <c r="KML110" s="298"/>
      <c r="KMM110" s="298"/>
      <c r="KMN110" s="298"/>
      <c r="KMO110" s="298"/>
      <c r="KMP110" s="298"/>
      <c r="KMQ110" s="298"/>
      <c r="KMR110" s="298"/>
      <c r="KMS110" s="298"/>
      <c r="KMT110" s="298"/>
      <c r="KMU110" s="298"/>
      <c r="KMV110" s="298"/>
      <c r="KMW110" s="298"/>
      <c r="KMX110" s="298"/>
      <c r="KMY110" s="298"/>
      <c r="KMZ110" s="298"/>
      <c r="KNA110" s="298"/>
      <c r="KNB110" s="298"/>
      <c r="KNC110" s="298"/>
      <c r="KND110" s="298"/>
      <c r="KNE110" s="298"/>
      <c r="KNF110" s="298"/>
      <c r="KNG110" s="298"/>
      <c r="KNH110" s="298"/>
      <c r="KNI110" s="298"/>
      <c r="KNJ110" s="298"/>
      <c r="KNK110" s="298"/>
      <c r="KNL110" s="298"/>
      <c r="KNM110" s="298"/>
      <c r="KNN110" s="298"/>
      <c r="KNO110" s="298"/>
      <c r="KNP110" s="298"/>
      <c r="KNQ110" s="298"/>
      <c r="KNR110" s="298"/>
      <c r="KNS110" s="298"/>
      <c r="KNT110" s="298"/>
      <c r="KNU110" s="298"/>
      <c r="KNV110" s="298"/>
      <c r="KNW110" s="298"/>
      <c r="KNX110" s="298"/>
      <c r="KNY110" s="298"/>
      <c r="KNZ110" s="298"/>
      <c r="KOA110" s="298"/>
      <c r="KOB110" s="298"/>
      <c r="KOC110" s="298"/>
      <c r="KOD110" s="298"/>
      <c r="KOE110" s="298"/>
      <c r="KOF110" s="298"/>
      <c r="KOG110" s="298"/>
      <c r="KOH110" s="298"/>
      <c r="KOI110" s="298"/>
      <c r="KOJ110" s="298"/>
      <c r="KOK110" s="298"/>
      <c r="KOL110" s="298"/>
      <c r="KOM110" s="298"/>
      <c r="KON110" s="298"/>
      <c r="KOO110" s="298"/>
      <c r="KOP110" s="298"/>
      <c r="KOQ110" s="298"/>
      <c r="KOR110" s="298"/>
      <c r="KOS110" s="298"/>
      <c r="KOT110" s="298"/>
      <c r="KOU110" s="298"/>
      <c r="KOV110" s="298"/>
      <c r="KOW110" s="298"/>
      <c r="KOX110" s="298"/>
      <c r="KOY110" s="298"/>
      <c r="KOZ110" s="298"/>
      <c r="KPA110" s="298"/>
      <c r="KPB110" s="298"/>
      <c r="KPC110" s="298"/>
      <c r="KPD110" s="298"/>
      <c r="KPE110" s="298"/>
      <c r="KPF110" s="298"/>
      <c r="KPG110" s="298"/>
      <c r="KPH110" s="298"/>
      <c r="KPI110" s="298"/>
      <c r="KPJ110" s="298"/>
      <c r="KPK110" s="298"/>
      <c r="KPL110" s="298"/>
      <c r="KPM110" s="298"/>
      <c r="KPN110" s="298"/>
      <c r="KPO110" s="298"/>
      <c r="KPP110" s="298"/>
      <c r="KPQ110" s="298"/>
      <c r="KPR110" s="298"/>
      <c r="KPS110" s="298"/>
      <c r="KPT110" s="298"/>
      <c r="KPU110" s="298"/>
      <c r="KPV110" s="298"/>
      <c r="KPW110" s="298"/>
      <c r="KPX110" s="298"/>
      <c r="KPY110" s="298"/>
      <c r="KPZ110" s="298"/>
      <c r="KQA110" s="298"/>
      <c r="KQB110" s="298"/>
      <c r="KQC110" s="298"/>
      <c r="KQD110" s="298"/>
      <c r="KQE110" s="298"/>
      <c r="KQF110" s="298"/>
      <c r="KQG110" s="298"/>
      <c r="KQH110" s="298"/>
      <c r="KQI110" s="298"/>
      <c r="KQJ110" s="298"/>
      <c r="KQK110" s="298"/>
      <c r="KQL110" s="298"/>
      <c r="KQM110" s="298"/>
      <c r="KQN110" s="298"/>
      <c r="KQO110" s="298"/>
      <c r="KQP110" s="298"/>
      <c r="KQQ110" s="298"/>
      <c r="KQR110" s="298"/>
      <c r="KQS110" s="298"/>
      <c r="KQT110" s="298"/>
      <c r="KQU110" s="298"/>
      <c r="KQV110" s="298"/>
      <c r="KQW110" s="298"/>
      <c r="KQX110" s="298"/>
      <c r="KQY110" s="298"/>
      <c r="KQZ110" s="298"/>
      <c r="KRA110" s="298"/>
      <c r="KRB110" s="298"/>
      <c r="KRC110" s="298"/>
      <c r="KRD110" s="298"/>
      <c r="KRE110" s="298"/>
      <c r="KRF110" s="298"/>
      <c r="KRG110" s="298"/>
      <c r="KRH110" s="298"/>
      <c r="KRI110" s="298"/>
      <c r="KRJ110" s="298"/>
      <c r="KRK110" s="298"/>
      <c r="KRL110" s="298"/>
      <c r="KRM110" s="298"/>
      <c r="KRN110" s="298"/>
      <c r="KRO110" s="298"/>
      <c r="KRP110" s="298"/>
      <c r="KRQ110" s="298"/>
      <c r="KRR110" s="298"/>
      <c r="KRS110" s="298"/>
      <c r="KRT110" s="298"/>
      <c r="KRU110" s="298"/>
      <c r="KRV110" s="298"/>
      <c r="KRW110" s="298"/>
      <c r="KRX110" s="298"/>
      <c r="KRY110" s="298"/>
      <c r="KRZ110" s="298"/>
      <c r="KSA110" s="298"/>
      <c r="KSB110" s="298"/>
      <c r="KSC110" s="298"/>
      <c r="KSD110" s="298"/>
      <c r="KSE110" s="298"/>
      <c r="KSF110" s="298"/>
      <c r="KSG110" s="298"/>
      <c r="KSH110" s="298"/>
      <c r="KSI110" s="298"/>
      <c r="KSJ110" s="298"/>
      <c r="KSK110" s="298"/>
      <c r="KSL110" s="298"/>
      <c r="KSM110" s="298"/>
      <c r="KSN110" s="298"/>
      <c r="KSO110" s="298"/>
      <c r="KSP110" s="298"/>
      <c r="KSQ110" s="298"/>
      <c r="KSR110" s="298"/>
      <c r="KSS110" s="298"/>
      <c r="KST110" s="298"/>
      <c r="KSU110" s="298"/>
      <c r="KSV110" s="298"/>
      <c r="KSW110" s="298"/>
      <c r="KSX110" s="298"/>
      <c r="KSY110" s="298"/>
      <c r="KSZ110" s="298"/>
      <c r="KTA110" s="298"/>
      <c r="KTB110" s="298"/>
      <c r="KTC110" s="298"/>
      <c r="KTD110" s="298"/>
      <c r="KTE110" s="298"/>
      <c r="KTF110" s="298"/>
      <c r="KTG110" s="298"/>
      <c r="KTH110" s="298"/>
      <c r="KTI110" s="298"/>
      <c r="KTJ110" s="298"/>
      <c r="KTK110" s="298"/>
      <c r="KTL110" s="298"/>
      <c r="KTM110" s="298"/>
      <c r="KTN110" s="298"/>
      <c r="KTO110" s="298"/>
      <c r="KTP110" s="298"/>
      <c r="KTQ110" s="298"/>
      <c r="KTR110" s="298"/>
      <c r="KTS110" s="298"/>
      <c r="KTT110" s="298"/>
      <c r="KTU110" s="298"/>
      <c r="KTV110" s="298"/>
      <c r="KTW110" s="298"/>
      <c r="KTX110" s="298"/>
      <c r="KTY110" s="298"/>
      <c r="KTZ110" s="298"/>
      <c r="KUA110" s="298"/>
      <c r="KUB110" s="298"/>
      <c r="KUC110" s="298"/>
      <c r="KUD110" s="298"/>
      <c r="KUE110" s="298"/>
      <c r="KUF110" s="298"/>
      <c r="KUG110" s="298"/>
      <c r="KUH110" s="298"/>
      <c r="KUI110" s="298"/>
      <c r="KUJ110" s="298"/>
      <c r="KUK110" s="298"/>
      <c r="KUL110" s="298"/>
      <c r="KUM110" s="298"/>
      <c r="KUN110" s="298"/>
      <c r="KUO110" s="298"/>
      <c r="KUP110" s="298"/>
      <c r="KUQ110" s="298"/>
      <c r="KUR110" s="298"/>
      <c r="KUS110" s="298"/>
      <c r="KUT110" s="298"/>
      <c r="KUU110" s="298"/>
      <c r="KUV110" s="298"/>
      <c r="KUW110" s="298"/>
      <c r="KUX110" s="298"/>
      <c r="KUY110" s="298"/>
      <c r="KUZ110" s="298"/>
      <c r="KVA110" s="298"/>
      <c r="KVB110" s="298"/>
      <c r="KVC110" s="298"/>
      <c r="KVD110" s="298"/>
      <c r="KVE110" s="298"/>
      <c r="KVF110" s="298"/>
      <c r="KVG110" s="298"/>
      <c r="KVH110" s="298"/>
      <c r="KVI110" s="298"/>
      <c r="KVJ110" s="298"/>
      <c r="KVK110" s="298"/>
      <c r="KVL110" s="298"/>
      <c r="KVM110" s="298"/>
      <c r="KVN110" s="298"/>
      <c r="KVO110" s="298"/>
      <c r="KVP110" s="298"/>
      <c r="KVQ110" s="298"/>
      <c r="KVR110" s="298"/>
      <c r="KVS110" s="298"/>
      <c r="KVT110" s="298"/>
      <c r="KVU110" s="298"/>
      <c r="KVV110" s="298"/>
      <c r="KVW110" s="298"/>
      <c r="KVX110" s="298"/>
      <c r="KVY110" s="298"/>
      <c r="KVZ110" s="298"/>
      <c r="KWA110" s="298"/>
      <c r="KWB110" s="298"/>
      <c r="KWC110" s="298"/>
      <c r="KWD110" s="298"/>
      <c r="KWE110" s="298"/>
      <c r="KWF110" s="298"/>
      <c r="KWG110" s="298"/>
      <c r="KWH110" s="298"/>
      <c r="KWI110" s="298"/>
      <c r="KWJ110" s="298"/>
      <c r="KWK110" s="298"/>
      <c r="KWL110" s="298"/>
      <c r="KWM110" s="298"/>
      <c r="KWN110" s="298"/>
      <c r="KWO110" s="298"/>
      <c r="KWP110" s="298"/>
      <c r="KWQ110" s="298"/>
      <c r="KWR110" s="298"/>
      <c r="KWS110" s="298"/>
      <c r="KWT110" s="298"/>
      <c r="KWU110" s="298"/>
      <c r="KWV110" s="298"/>
      <c r="KWW110" s="298"/>
      <c r="KWX110" s="298"/>
      <c r="KWY110" s="298"/>
      <c r="KWZ110" s="298"/>
      <c r="KXA110" s="298"/>
      <c r="KXB110" s="298"/>
      <c r="KXC110" s="298"/>
      <c r="KXD110" s="298"/>
      <c r="KXE110" s="298"/>
      <c r="KXF110" s="298"/>
      <c r="KXG110" s="298"/>
      <c r="KXH110" s="298"/>
      <c r="KXI110" s="298"/>
      <c r="KXJ110" s="298"/>
      <c r="KXK110" s="298"/>
      <c r="KXL110" s="298"/>
      <c r="KXM110" s="298"/>
      <c r="KXN110" s="298"/>
      <c r="KXO110" s="298"/>
      <c r="KXP110" s="298"/>
      <c r="KXQ110" s="298"/>
      <c r="KXR110" s="298"/>
      <c r="KXS110" s="298"/>
      <c r="KXT110" s="298"/>
      <c r="KXU110" s="298"/>
      <c r="KXV110" s="298"/>
      <c r="KXW110" s="298"/>
      <c r="KXX110" s="298"/>
      <c r="KXY110" s="298"/>
      <c r="KXZ110" s="298"/>
      <c r="KYA110" s="298"/>
      <c r="KYB110" s="298"/>
      <c r="KYC110" s="298"/>
      <c r="KYD110" s="298"/>
      <c r="KYE110" s="298"/>
      <c r="KYF110" s="298"/>
      <c r="KYG110" s="298"/>
      <c r="KYH110" s="298"/>
      <c r="KYI110" s="298"/>
      <c r="KYJ110" s="298"/>
      <c r="KYK110" s="298"/>
      <c r="KYL110" s="298"/>
      <c r="KYM110" s="298"/>
      <c r="KYN110" s="298"/>
      <c r="KYO110" s="298"/>
      <c r="KYP110" s="298"/>
      <c r="KYQ110" s="298"/>
      <c r="KYR110" s="298"/>
      <c r="KYS110" s="298"/>
      <c r="KYT110" s="298"/>
      <c r="KYU110" s="298"/>
      <c r="KYV110" s="298"/>
      <c r="KYW110" s="298"/>
      <c r="KYX110" s="298"/>
      <c r="KYY110" s="298"/>
      <c r="KYZ110" s="298"/>
      <c r="KZA110" s="298"/>
      <c r="KZB110" s="298"/>
      <c r="KZC110" s="298"/>
      <c r="KZD110" s="298"/>
      <c r="KZE110" s="298"/>
      <c r="KZF110" s="298"/>
      <c r="KZG110" s="298"/>
      <c r="KZH110" s="298"/>
      <c r="KZI110" s="298"/>
      <c r="KZJ110" s="298"/>
      <c r="KZK110" s="298"/>
      <c r="KZL110" s="298"/>
      <c r="KZM110" s="298"/>
      <c r="KZN110" s="298"/>
      <c r="KZO110" s="298"/>
      <c r="KZP110" s="298"/>
      <c r="KZQ110" s="298"/>
      <c r="KZR110" s="298"/>
      <c r="KZS110" s="298"/>
      <c r="KZT110" s="298"/>
      <c r="KZU110" s="298"/>
      <c r="KZV110" s="298"/>
      <c r="KZW110" s="298"/>
      <c r="KZX110" s="298"/>
      <c r="KZY110" s="298"/>
      <c r="KZZ110" s="298"/>
      <c r="LAA110" s="298"/>
      <c r="LAB110" s="298"/>
      <c r="LAC110" s="298"/>
      <c r="LAD110" s="298"/>
      <c r="LAE110" s="298"/>
      <c r="LAF110" s="298"/>
      <c r="LAG110" s="298"/>
      <c r="LAH110" s="298"/>
      <c r="LAI110" s="298"/>
      <c r="LAJ110" s="298"/>
      <c r="LAK110" s="298"/>
      <c r="LAL110" s="298"/>
      <c r="LAM110" s="298"/>
      <c r="LAN110" s="298"/>
      <c r="LAO110" s="298"/>
      <c r="LAP110" s="298"/>
      <c r="LAQ110" s="298"/>
      <c r="LAR110" s="298"/>
      <c r="LAS110" s="298"/>
      <c r="LAT110" s="298"/>
      <c r="LAU110" s="298"/>
      <c r="LAV110" s="298"/>
      <c r="LAW110" s="298"/>
      <c r="LAX110" s="298"/>
      <c r="LAY110" s="298"/>
      <c r="LAZ110" s="298"/>
      <c r="LBA110" s="298"/>
      <c r="LBB110" s="298"/>
      <c r="LBC110" s="298"/>
      <c r="LBD110" s="298"/>
      <c r="LBE110" s="298"/>
      <c r="LBF110" s="298"/>
      <c r="LBG110" s="298"/>
      <c r="LBH110" s="298"/>
      <c r="LBI110" s="298"/>
      <c r="LBJ110" s="298"/>
      <c r="LBK110" s="298"/>
      <c r="LBL110" s="298"/>
      <c r="LBM110" s="298"/>
      <c r="LBN110" s="298"/>
      <c r="LBO110" s="298"/>
      <c r="LBP110" s="298"/>
      <c r="LBQ110" s="298"/>
      <c r="LBR110" s="298"/>
      <c r="LBS110" s="298"/>
      <c r="LBT110" s="298"/>
      <c r="LBU110" s="298"/>
      <c r="LBV110" s="298"/>
      <c r="LBW110" s="298"/>
      <c r="LBX110" s="298"/>
      <c r="LBY110" s="298"/>
      <c r="LBZ110" s="298"/>
      <c r="LCA110" s="298"/>
      <c r="LCB110" s="298"/>
      <c r="LCC110" s="298"/>
      <c r="LCD110" s="298"/>
      <c r="LCE110" s="298"/>
      <c r="LCF110" s="298"/>
      <c r="LCG110" s="298"/>
      <c r="LCH110" s="298"/>
      <c r="LCI110" s="298"/>
      <c r="LCJ110" s="298"/>
      <c r="LCK110" s="298"/>
      <c r="LCL110" s="298"/>
      <c r="LCM110" s="298"/>
      <c r="LCN110" s="298"/>
      <c r="LCO110" s="298"/>
      <c r="LCP110" s="298"/>
      <c r="LCQ110" s="298"/>
      <c r="LCR110" s="298"/>
      <c r="LCS110" s="298"/>
      <c r="LCT110" s="298"/>
      <c r="LCU110" s="298"/>
      <c r="LCV110" s="298"/>
      <c r="LCW110" s="298"/>
      <c r="LCX110" s="298"/>
      <c r="LCY110" s="298"/>
      <c r="LCZ110" s="298"/>
      <c r="LDA110" s="298"/>
      <c r="LDB110" s="298"/>
      <c r="LDC110" s="298"/>
      <c r="LDD110" s="298"/>
      <c r="LDE110" s="298"/>
      <c r="LDF110" s="298"/>
      <c r="LDG110" s="298"/>
      <c r="LDH110" s="298"/>
      <c r="LDI110" s="298"/>
      <c r="LDJ110" s="298"/>
      <c r="LDK110" s="298"/>
      <c r="LDL110" s="298"/>
      <c r="LDM110" s="298"/>
      <c r="LDN110" s="298"/>
      <c r="LDO110" s="298"/>
      <c r="LDP110" s="298"/>
      <c r="LDQ110" s="298"/>
      <c r="LDR110" s="298"/>
      <c r="LDS110" s="298"/>
      <c r="LDT110" s="298"/>
      <c r="LDU110" s="298"/>
      <c r="LDV110" s="298"/>
      <c r="LDW110" s="298"/>
      <c r="LDX110" s="298"/>
      <c r="LDY110" s="298"/>
      <c r="LDZ110" s="298"/>
      <c r="LEA110" s="298"/>
      <c r="LEB110" s="298"/>
      <c r="LEC110" s="298"/>
      <c r="LED110" s="298"/>
      <c r="LEE110" s="298"/>
      <c r="LEF110" s="298"/>
      <c r="LEG110" s="298"/>
      <c r="LEH110" s="298"/>
      <c r="LEI110" s="298"/>
      <c r="LEJ110" s="298"/>
      <c r="LEK110" s="298"/>
      <c r="LEL110" s="298"/>
      <c r="LEM110" s="298"/>
      <c r="LEN110" s="298"/>
      <c r="LEO110" s="298"/>
      <c r="LEP110" s="298"/>
      <c r="LEQ110" s="298"/>
      <c r="LER110" s="298"/>
      <c r="LES110" s="298"/>
      <c r="LET110" s="298"/>
      <c r="LEU110" s="298"/>
      <c r="LEV110" s="298"/>
      <c r="LEW110" s="298"/>
      <c r="LEX110" s="298"/>
      <c r="LEY110" s="298"/>
      <c r="LEZ110" s="298"/>
      <c r="LFA110" s="298"/>
      <c r="LFB110" s="298"/>
      <c r="LFC110" s="298"/>
      <c r="LFD110" s="298"/>
      <c r="LFE110" s="298"/>
      <c r="LFF110" s="298"/>
      <c r="LFG110" s="298"/>
      <c r="LFH110" s="298"/>
      <c r="LFI110" s="298"/>
      <c r="LFJ110" s="298"/>
      <c r="LFK110" s="298"/>
      <c r="LFL110" s="298"/>
      <c r="LFM110" s="298"/>
      <c r="LFN110" s="298"/>
      <c r="LFO110" s="298"/>
      <c r="LFP110" s="298"/>
      <c r="LFQ110" s="298"/>
      <c r="LFR110" s="298"/>
      <c r="LFS110" s="298"/>
      <c r="LFT110" s="298"/>
      <c r="LFU110" s="298"/>
      <c r="LFV110" s="298"/>
      <c r="LFW110" s="298"/>
      <c r="LFX110" s="298"/>
      <c r="LFY110" s="298"/>
      <c r="LFZ110" s="298"/>
      <c r="LGA110" s="298"/>
      <c r="LGB110" s="298"/>
      <c r="LGC110" s="298"/>
      <c r="LGD110" s="298"/>
      <c r="LGE110" s="298"/>
      <c r="LGF110" s="298"/>
      <c r="LGG110" s="298"/>
      <c r="LGH110" s="298"/>
      <c r="LGI110" s="298"/>
      <c r="LGJ110" s="298"/>
      <c r="LGK110" s="298"/>
      <c r="LGL110" s="298"/>
      <c r="LGM110" s="298"/>
      <c r="LGN110" s="298"/>
      <c r="LGO110" s="298"/>
      <c r="LGP110" s="298"/>
      <c r="LGQ110" s="298"/>
      <c r="LGR110" s="298"/>
      <c r="LGS110" s="298"/>
      <c r="LGT110" s="298"/>
      <c r="LGU110" s="298"/>
      <c r="LGV110" s="298"/>
      <c r="LGW110" s="298"/>
      <c r="LGX110" s="298"/>
      <c r="LGY110" s="298"/>
      <c r="LGZ110" s="298"/>
      <c r="LHA110" s="298"/>
      <c r="LHB110" s="298"/>
      <c r="LHC110" s="298"/>
      <c r="LHD110" s="298"/>
      <c r="LHE110" s="298"/>
      <c r="LHF110" s="298"/>
      <c r="LHG110" s="298"/>
      <c r="LHH110" s="298"/>
      <c r="LHI110" s="298"/>
      <c r="LHJ110" s="298"/>
      <c r="LHK110" s="298"/>
      <c r="LHL110" s="298"/>
      <c r="LHM110" s="298"/>
      <c r="LHN110" s="298"/>
      <c r="LHO110" s="298"/>
      <c r="LHP110" s="298"/>
      <c r="LHQ110" s="298"/>
      <c r="LHR110" s="298"/>
      <c r="LHS110" s="298"/>
      <c r="LHT110" s="298"/>
      <c r="LHU110" s="298"/>
      <c r="LHV110" s="298"/>
      <c r="LHW110" s="298"/>
      <c r="LHX110" s="298"/>
      <c r="LHY110" s="298"/>
      <c r="LHZ110" s="298"/>
      <c r="LIA110" s="298"/>
      <c r="LIB110" s="298"/>
      <c r="LIC110" s="298"/>
      <c r="LID110" s="298"/>
      <c r="LIE110" s="298"/>
      <c r="LIF110" s="298"/>
      <c r="LIG110" s="298"/>
      <c r="LIH110" s="298"/>
      <c r="LII110" s="298"/>
      <c r="LIJ110" s="298"/>
      <c r="LIK110" s="298"/>
      <c r="LIL110" s="298"/>
      <c r="LIM110" s="298"/>
      <c r="LIN110" s="298"/>
      <c r="LIO110" s="298"/>
      <c r="LIP110" s="298"/>
      <c r="LIQ110" s="298"/>
      <c r="LIR110" s="298"/>
      <c r="LIS110" s="298"/>
      <c r="LIT110" s="298"/>
      <c r="LIU110" s="298"/>
      <c r="LIV110" s="298"/>
      <c r="LIW110" s="298"/>
      <c r="LIX110" s="298"/>
      <c r="LIY110" s="298"/>
      <c r="LIZ110" s="298"/>
      <c r="LJA110" s="298"/>
      <c r="LJB110" s="298"/>
      <c r="LJC110" s="298"/>
      <c r="LJD110" s="298"/>
      <c r="LJE110" s="298"/>
      <c r="LJF110" s="298"/>
      <c r="LJG110" s="298"/>
      <c r="LJH110" s="298"/>
      <c r="LJI110" s="298"/>
      <c r="LJJ110" s="298"/>
      <c r="LJK110" s="298"/>
      <c r="LJL110" s="298"/>
      <c r="LJM110" s="298"/>
      <c r="LJN110" s="298"/>
      <c r="LJO110" s="298"/>
      <c r="LJP110" s="298"/>
      <c r="LJQ110" s="298"/>
      <c r="LJR110" s="298"/>
      <c r="LJS110" s="298"/>
      <c r="LJT110" s="298"/>
      <c r="LJU110" s="298"/>
      <c r="LJV110" s="298"/>
      <c r="LJW110" s="298"/>
      <c r="LJX110" s="298"/>
      <c r="LJY110" s="298"/>
      <c r="LJZ110" s="298"/>
      <c r="LKA110" s="298"/>
      <c r="LKB110" s="298"/>
      <c r="LKC110" s="298"/>
      <c r="LKD110" s="298"/>
      <c r="LKE110" s="298"/>
      <c r="LKF110" s="298"/>
      <c r="LKG110" s="298"/>
      <c r="LKH110" s="298"/>
      <c r="LKI110" s="298"/>
      <c r="LKJ110" s="298"/>
      <c r="LKK110" s="298"/>
      <c r="LKL110" s="298"/>
      <c r="LKM110" s="298"/>
      <c r="LKN110" s="298"/>
      <c r="LKO110" s="298"/>
      <c r="LKP110" s="298"/>
      <c r="LKQ110" s="298"/>
      <c r="LKR110" s="298"/>
      <c r="LKS110" s="298"/>
      <c r="LKT110" s="298"/>
      <c r="LKU110" s="298"/>
      <c r="LKV110" s="298"/>
      <c r="LKW110" s="298"/>
      <c r="LKX110" s="298"/>
      <c r="LKY110" s="298"/>
      <c r="LKZ110" s="298"/>
      <c r="LLA110" s="298"/>
      <c r="LLB110" s="298"/>
      <c r="LLC110" s="298"/>
      <c r="LLD110" s="298"/>
      <c r="LLE110" s="298"/>
      <c r="LLF110" s="298"/>
      <c r="LLG110" s="298"/>
      <c r="LLH110" s="298"/>
      <c r="LLI110" s="298"/>
      <c r="LLJ110" s="298"/>
      <c r="LLK110" s="298"/>
      <c r="LLL110" s="298"/>
      <c r="LLM110" s="298"/>
      <c r="LLN110" s="298"/>
      <c r="LLO110" s="298"/>
      <c r="LLP110" s="298"/>
      <c r="LLQ110" s="298"/>
      <c r="LLR110" s="298"/>
      <c r="LLS110" s="298"/>
      <c r="LLT110" s="298"/>
      <c r="LLU110" s="298"/>
      <c r="LLV110" s="298"/>
      <c r="LLW110" s="298"/>
      <c r="LLX110" s="298"/>
      <c r="LLY110" s="298"/>
      <c r="LLZ110" s="298"/>
      <c r="LMA110" s="298"/>
      <c r="LMB110" s="298"/>
      <c r="LMC110" s="298"/>
      <c r="LMD110" s="298"/>
      <c r="LME110" s="298"/>
      <c r="LMF110" s="298"/>
      <c r="LMG110" s="298"/>
      <c r="LMH110" s="298"/>
      <c r="LMI110" s="298"/>
      <c r="LMJ110" s="298"/>
      <c r="LMK110" s="298"/>
      <c r="LML110" s="298"/>
      <c r="LMM110" s="298"/>
      <c r="LMN110" s="298"/>
      <c r="LMO110" s="298"/>
      <c r="LMP110" s="298"/>
      <c r="LMQ110" s="298"/>
      <c r="LMR110" s="298"/>
      <c r="LMS110" s="298"/>
      <c r="LMT110" s="298"/>
      <c r="LMU110" s="298"/>
      <c r="LMV110" s="298"/>
      <c r="LMW110" s="298"/>
      <c r="LMX110" s="298"/>
      <c r="LMY110" s="298"/>
      <c r="LMZ110" s="298"/>
      <c r="LNA110" s="298"/>
      <c r="LNB110" s="298"/>
      <c r="LNC110" s="298"/>
      <c r="LND110" s="298"/>
      <c r="LNE110" s="298"/>
      <c r="LNF110" s="298"/>
      <c r="LNG110" s="298"/>
      <c r="LNH110" s="298"/>
      <c r="LNI110" s="298"/>
      <c r="LNJ110" s="298"/>
      <c r="LNK110" s="298"/>
      <c r="LNL110" s="298"/>
      <c r="LNM110" s="298"/>
      <c r="LNN110" s="298"/>
      <c r="LNO110" s="298"/>
      <c r="LNP110" s="298"/>
      <c r="LNQ110" s="298"/>
      <c r="LNR110" s="298"/>
      <c r="LNS110" s="298"/>
      <c r="LNT110" s="298"/>
      <c r="LNU110" s="298"/>
      <c r="LNV110" s="298"/>
      <c r="LNW110" s="298"/>
      <c r="LNX110" s="298"/>
      <c r="LNY110" s="298"/>
      <c r="LNZ110" s="298"/>
      <c r="LOA110" s="298"/>
      <c r="LOB110" s="298"/>
      <c r="LOC110" s="298"/>
      <c r="LOD110" s="298"/>
      <c r="LOE110" s="298"/>
      <c r="LOF110" s="298"/>
      <c r="LOG110" s="298"/>
      <c r="LOH110" s="298"/>
      <c r="LOI110" s="298"/>
      <c r="LOJ110" s="298"/>
      <c r="LOK110" s="298"/>
      <c r="LOL110" s="298"/>
      <c r="LOM110" s="298"/>
      <c r="LON110" s="298"/>
      <c r="LOO110" s="298"/>
      <c r="LOP110" s="298"/>
      <c r="LOQ110" s="298"/>
      <c r="LOR110" s="298"/>
      <c r="LOS110" s="298"/>
      <c r="LOT110" s="298"/>
      <c r="LOU110" s="298"/>
      <c r="LOV110" s="298"/>
      <c r="LOW110" s="298"/>
      <c r="LOX110" s="298"/>
      <c r="LOY110" s="298"/>
      <c r="LOZ110" s="298"/>
      <c r="LPA110" s="298"/>
      <c r="LPB110" s="298"/>
      <c r="LPC110" s="298"/>
      <c r="LPD110" s="298"/>
      <c r="LPE110" s="298"/>
      <c r="LPF110" s="298"/>
      <c r="LPG110" s="298"/>
      <c r="LPH110" s="298"/>
      <c r="LPI110" s="298"/>
      <c r="LPJ110" s="298"/>
      <c r="LPK110" s="298"/>
      <c r="LPL110" s="298"/>
      <c r="LPM110" s="298"/>
      <c r="LPN110" s="298"/>
      <c r="LPO110" s="298"/>
      <c r="LPP110" s="298"/>
      <c r="LPQ110" s="298"/>
      <c r="LPR110" s="298"/>
      <c r="LPS110" s="298"/>
      <c r="LPT110" s="298"/>
      <c r="LPU110" s="298"/>
      <c r="LPV110" s="298"/>
      <c r="LPW110" s="298"/>
      <c r="LPX110" s="298"/>
      <c r="LPY110" s="298"/>
      <c r="LPZ110" s="298"/>
      <c r="LQA110" s="298"/>
      <c r="LQB110" s="298"/>
      <c r="LQC110" s="298"/>
      <c r="LQD110" s="298"/>
      <c r="LQE110" s="298"/>
      <c r="LQF110" s="298"/>
      <c r="LQG110" s="298"/>
      <c r="LQH110" s="298"/>
      <c r="LQI110" s="298"/>
      <c r="LQJ110" s="298"/>
      <c r="LQK110" s="298"/>
      <c r="LQL110" s="298"/>
      <c r="LQM110" s="298"/>
      <c r="LQN110" s="298"/>
      <c r="LQO110" s="298"/>
      <c r="LQP110" s="298"/>
      <c r="LQQ110" s="298"/>
      <c r="LQR110" s="298"/>
      <c r="LQS110" s="298"/>
      <c r="LQT110" s="298"/>
      <c r="LQU110" s="298"/>
      <c r="LQV110" s="298"/>
      <c r="LQW110" s="298"/>
      <c r="LQX110" s="298"/>
      <c r="LQY110" s="298"/>
      <c r="LQZ110" s="298"/>
      <c r="LRA110" s="298"/>
      <c r="LRB110" s="298"/>
      <c r="LRC110" s="298"/>
      <c r="LRD110" s="298"/>
      <c r="LRE110" s="298"/>
      <c r="LRF110" s="298"/>
      <c r="LRG110" s="298"/>
      <c r="LRH110" s="298"/>
      <c r="LRI110" s="298"/>
      <c r="LRJ110" s="298"/>
      <c r="LRK110" s="298"/>
      <c r="LRL110" s="298"/>
      <c r="LRM110" s="298"/>
      <c r="LRN110" s="298"/>
      <c r="LRO110" s="298"/>
      <c r="LRP110" s="298"/>
      <c r="LRQ110" s="298"/>
      <c r="LRR110" s="298"/>
      <c r="LRS110" s="298"/>
      <c r="LRT110" s="298"/>
      <c r="LRU110" s="298"/>
      <c r="LRV110" s="298"/>
      <c r="LRW110" s="298"/>
      <c r="LRX110" s="298"/>
      <c r="LRY110" s="298"/>
      <c r="LRZ110" s="298"/>
      <c r="LSA110" s="298"/>
      <c r="LSB110" s="298"/>
      <c r="LSC110" s="298"/>
      <c r="LSD110" s="298"/>
      <c r="LSE110" s="298"/>
      <c r="LSF110" s="298"/>
      <c r="LSG110" s="298"/>
      <c r="LSH110" s="298"/>
      <c r="LSI110" s="298"/>
      <c r="LSJ110" s="298"/>
      <c r="LSK110" s="298"/>
      <c r="LSL110" s="298"/>
      <c r="LSM110" s="298"/>
      <c r="LSN110" s="298"/>
      <c r="LSO110" s="298"/>
      <c r="LSP110" s="298"/>
      <c r="LSQ110" s="298"/>
      <c r="LSR110" s="298"/>
      <c r="LSS110" s="298"/>
      <c r="LST110" s="298"/>
      <c r="LSU110" s="298"/>
      <c r="LSV110" s="298"/>
      <c r="LSW110" s="298"/>
      <c r="LSX110" s="298"/>
      <c r="LSY110" s="298"/>
      <c r="LSZ110" s="298"/>
      <c r="LTA110" s="298"/>
      <c r="LTB110" s="298"/>
      <c r="LTC110" s="298"/>
      <c r="LTD110" s="298"/>
      <c r="LTE110" s="298"/>
      <c r="LTF110" s="298"/>
      <c r="LTG110" s="298"/>
      <c r="LTH110" s="298"/>
      <c r="LTI110" s="298"/>
      <c r="LTJ110" s="298"/>
      <c r="LTK110" s="298"/>
      <c r="LTL110" s="298"/>
      <c r="LTM110" s="298"/>
      <c r="LTN110" s="298"/>
      <c r="LTO110" s="298"/>
      <c r="LTP110" s="298"/>
      <c r="LTQ110" s="298"/>
      <c r="LTR110" s="298"/>
      <c r="LTS110" s="298"/>
      <c r="LTT110" s="298"/>
      <c r="LTU110" s="298"/>
      <c r="LTV110" s="298"/>
      <c r="LTW110" s="298"/>
      <c r="LTX110" s="298"/>
      <c r="LTY110" s="298"/>
      <c r="LTZ110" s="298"/>
      <c r="LUA110" s="298"/>
      <c r="LUB110" s="298"/>
      <c r="LUC110" s="298"/>
      <c r="LUD110" s="298"/>
      <c r="LUE110" s="298"/>
      <c r="LUF110" s="298"/>
      <c r="LUG110" s="298"/>
      <c r="LUH110" s="298"/>
      <c r="LUI110" s="298"/>
      <c r="LUJ110" s="298"/>
      <c r="LUK110" s="298"/>
      <c r="LUL110" s="298"/>
      <c r="LUM110" s="298"/>
      <c r="LUN110" s="298"/>
      <c r="LUO110" s="298"/>
      <c r="LUP110" s="298"/>
      <c r="LUQ110" s="298"/>
      <c r="LUR110" s="298"/>
      <c r="LUS110" s="298"/>
      <c r="LUT110" s="298"/>
      <c r="LUU110" s="298"/>
      <c r="LUV110" s="298"/>
      <c r="LUW110" s="298"/>
      <c r="LUX110" s="298"/>
      <c r="LUY110" s="298"/>
      <c r="LUZ110" s="298"/>
      <c r="LVA110" s="298"/>
      <c r="LVB110" s="298"/>
      <c r="LVC110" s="298"/>
      <c r="LVD110" s="298"/>
      <c r="LVE110" s="298"/>
      <c r="LVF110" s="298"/>
      <c r="LVG110" s="298"/>
      <c r="LVH110" s="298"/>
      <c r="LVI110" s="298"/>
      <c r="LVJ110" s="298"/>
      <c r="LVK110" s="298"/>
      <c r="LVL110" s="298"/>
      <c r="LVM110" s="298"/>
      <c r="LVN110" s="298"/>
      <c r="LVO110" s="298"/>
      <c r="LVP110" s="298"/>
      <c r="LVQ110" s="298"/>
      <c r="LVR110" s="298"/>
      <c r="LVS110" s="298"/>
      <c r="LVT110" s="298"/>
      <c r="LVU110" s="298"/>
      <c r="LVV110" s="298"/>
      <c r="LVW110" s="298"/>
      <c r="LVX110" s="298"/>
      <c r="LVY110" s="298"/>
      <c r="LVZ110" s="298"/>
      <c r="LWA110" s="298"/>
      <c r="LWB110" s="298"/>
      <c r="LWC110" s="298"/>
      <c r="LWD110" s="298"/>
      <c r="LWE110" s="298"/>
      <c r="LWF110" s="298"/>
      <c r="LWG110" s="298"/>
      <c r="LWH110" s="298"/>
      <c r="LWI110" s="298"/>
      <c r="LWJ110" s="298"/>
      <c r="LWK110" s="298"/>
      <c r="LWL110" s="298"/>
      <c r="LWM110" s="298"/>
      <c r="LWN110" s="298"/>
      <c r="LWO110" s="298"/>
      <c r="LWP110" s="298"/>
      <c r="LWQ110" s="298"/>
      <c r="LWR110" s="298"/>
      <c r="LWS110" s="298"/>
      <c r="LWT110" s="298"/>
      <c r="LWU110" s="298"/>
      <c r="LWV110" s="298"/>
      <c r="LWW110" s="298"/>
      <c r="LWX110" s="298"/>
      <c r="LWY110" s="298"/>
      <c r="LWZ110" s="298"/>
      <c r="LXA110" s="298"/>
      <c r="LXB110" s="298"/>
      <c r="LXC110" s="298"/>
      <c r="LXD110" s="298"/>
      <c r="LXE110" s="298"/>
      <c r="LXF110" s="298"/>
      <c r="LXG110" s="298"/>
      <c r="LXH110" s="298"/>
      <c r="LXI110" s="298"/>
      <c r="LXJ110" s="298"/>
      <c r="LXK110" s="298"/>
      <c r="LXL110" s="298"/>
      <c r="LXM110" s="298"/>
      <c r="LXN110" s="298"/>
      <c r="LXO110" s="298"/>
      <c r="LXP110" s="298"/>
      <c r="LXQ110" s="298"/>
      <c r="LXR110" s="298"/>
      <c r="LXS110" s="298"/>
      <c r="LXT110" s="298"/>
      <c r="LXU110" s="298"/>
      <c r="LXV110" s="298"/>
      <c r="LXW110" s="298"/>
      <c r="LXX110" s="298"/>
      <c r="LXY110" s="298"/>
      <c r="LXZ110" s="298"/>
      <c r="LYA110" s="298"/>
      <c r="LYB110" s="298"/>
      <c r="LYC110" s="298"/>
      <c r="LYD110" s="298"/>
      <c r="LYE110" s="298"/>
      <c r="LYF110" s="298"/>
      <c r="LYG110" s="298"/>
      <c r="LYH110" s="298"/>
      <c r="LYI110" s="298"/>
      <c r="LYJ110" s="298"/>
      <c r="LYK110" s="298"/>
      <c r="LYL110" s="298"/>
      <c r="LYM110" s="298"/>
      <c r="LYN110" s="298"/>
      <c r="LYO110" s="298"/>
      <c r="LYP110" s="298"/>
      <c r="LYQ110" s="298"/>
      <c r="LYR110" s="298"/>
      <c r="LYS110" s="298"/>
      <c r="LYT110" s="298"/>
      <c r="LYU110" s="298"/>
      <c r="LYV110" s="298"/>
      <c r="LYW110" s="298"/>
      <c r="LYX110" s="298"/>
      <c r="LYY110" s="298"/>
      <c r="LYZ110" s="298"/>
      <c r="LZA110" s="298"/>
      <c r="LZB110" s="298"/>
      <c r="LZC110" s="298"/>
      <c r="LZD110" s="298"/>
      <c r="LZE110" s="298"/>
      <c r="LZF110" s="298"/>
      <c r="LZG110" s="298"/>
      <c r="LZH110" s="298"/>
      <c r="LZI110" s="298"/>
      <c r="LZJ110" s="298"/>
      <c r="LZK110" s="298"/>
      <c r="LZL110" s="298"/>
      <c r="LZM110" s="298"/>
      <c r="LZN110" s="298"/>
      <c r="LZO110" s="298"/>
      <c r="LZP110" s="298"/>
      <c r="LZQ110" s="298"/>
      <c r="LZR110" s="298"/>
      <c r="LZS110" s="298"/>
      <c r="LZT110" s="298"/>
      <c r="LZU110" s="298"/>
      <c r="LZV110" s="298"/>
      <c r="LZW110" s="298"/>
      <c r="LZX110" s="298"/>
      <c r="LZY110" s="298"/>
      <c r="LZZ110" s="298"/>
      <c r="MAA110" s="298"/>
      <c r="MAB110" s="298"/>
      <c r="MAC110" s="298"/>
      <c r="MAD110" s="298"/>
      <c r="MAE110" s="298"/>
      <c r="MAF110" s="298"/>
      <c r="MAG110" s="298"/>
      <c r="MAH110" s="298"/>
      <c r="MAI110" s="298"/>
      <c r="MAJ110" s="298"/>
      <c r="MAK110" s="298"/>
      <c r="MAL110" s="298"/>
      <c r="MAM110" s="298"/>
      <c r="MAN110" s="298"/>
      <c r="MAO110" s="298"/>
      <c r="MAP110" s="298"/>
      <c r="MAQ110" s="298"/>
      <c r="MAR110" s="298"/>
      <c r="MAS110" s="298"/>
      <c r="MAT110" s="298"/>
      <c r="MAU110" s="298"/>
      <c r="MAV110" s="298"/>
      <c r="MAW110" s="298"/>
      <c r="MAX110" s="298"/>
      <c r="MAY110" s="298"/>
      <c r="MAZ110" s="298"/>
      <c r="MBA110" s="298"/>
      <c r="MBB110" s="298"/>
      <c r="MBC110" s="298"/>
      <c r="MBD110" s="298"/>
      <c r="MBE110" s="298"/>
      <c r="MBF110" s="298"/>
      <c r="MBG110" s="298"/>
      <c r="MBH110" s="298"/>
      <c r="MBI110" s="298"/>
      <c r="MBJ110" s="298"/>
      <c r="MBK110" s="298"/>
      <c r="MBL110" s="298"/>
      <c r="MBM110" s="298"/>
      <c r="MBN110" s="298"/>
      <c r="MBO110" s="298"/>
      <c r="MBP110" s="298"/>
      <c r="MBQ110" s="298"/>
      <c r="MBR110" s="298"/>
      <c r="MBS110" s="298"/>
      <c r="MBT110" s="298"/>
      <c r="MBU110" s="298"/>
      <c r="MBV110" s="298"/>
      <c r="MBW110" s="298"/>
      <c r="MBX110" s="298"/>
      <c r="MBY110" s="298"/>
      <c r="MBZ110" s="298"/>
      <c r="MCA110" s="298"/>
      <c r="MCB110" s="298"/>
      <c r="MCC110" s="298"/>
      <c r="MCD110" s="298"/>
      <c r="MCE110" s="298"/>
      <c r="MCF110" s="298"/>
      <c r="MCG110" s="298"/>
      <c r="MCH110" s="298"/>
      <c r="MCI110" s="298"/>
      <c r="MCJ110" s="298"/>
      <c r="MCK110" s="298"/>
      <c r="MCL110" s="298"/>
      <c r="MCM110" s="298"/>
      <c r="MCN110" s="298"/>
      <c r="MCO110" s="298"/>
      <c r="MCP110" s="298"/>
      <c r="MCQ110" s="298"/>
      <c r="MCR110" s="298"/>
      <c r="MCS110" s="298"/>
      <c r="MCT110" s="298"/>
      <c r="MCU110" s="298"/>
      <c r="MCV110" s="298"/>
      <c r="MCW110" s="298"/>
      <c r="MCX110" s="298"/>
      <c r="MCY110" s="298"/>
      <c r="MCZ110" s="298"/>
      <c r="MDA110" s="298"/>
      <c r="MDB110" s="298"/>
      <c r="MDC110" s="298"/>
      <c r="MDD110" s="298"/>
      <c r="MDE110" s="298"/>
      <c r="MDF110" s="298"/>
      <c r="MDG110" s="298"/>
      <c r="MDH110" s="298"/>
      <c r="MDI110" s="298"/>
      <c r="MDJ110" s="298"/>
      <c r="MDK110" s="298"/>
      <c r="MDL110" s="298"/>
      <c r="MDM110" s="298"/>
      <c r="MDN110" s="298"/>
      <c r="MDO110" s="298"/>
      <c r="MDP110" s="298"/>
      <c r="MDQ110" s="298"/>
      <c r="MDR110" s="298"/>
      <c r="MDS110" s="298"/>
      <c r="MDT110" s="298"/>
      <c r="MDU110" s="298"/>
      <c r="MDV110" s="298"/>
      <c r="MDW110" s="298"/>
      <c r="MDX110" s="298"/>
      <c r="MDY110" s="298"/>
      <c r="MDZ110" s="298"/>
      <c r="MEA110" s="298"/>
      <c r="MEB110" s="298"/>
      <c r="MEC110" s="298"/>
      <c r="MED110" s="298"/>
      <c r="MEE110" s="298"/>
      <c r="MEF110" s="298"/>
      <c r="MEG110" s="298"/>
      <c r="MEH110" s="298"/>
      <c r="MEI110" s="298"/>
      <c r="MEJ110" s="298"/>
      <c r="MEK110" s="298"/>
      <c r="MEL110" s="298"/>
      <c r="MEM110" s="298"/>
      <c r="MEN110" s="298"/>
      <c r="MEO110" s="298"/>
      <c r="MEP110" s="298"/>
      <c r="MEQ110" s="298"/>
      <c r="MER110" s="298"/>
      <c r="MES110" s="298"/>
      <c r="MET110" s="298"/>
      <c r="MEU110" s="298"/>
      <c r="MEV110" s="298"/>
      <c r="MEW110" s="298"/>
      <c r="MEX110" s="298"/>
      <c r="MEY110" s="298"/>
      <c r="MEZ110" s="298"/>
      <c r="MFA110" s="298"/>
      <c r="MFB110" s="298"/>
      <c r="MFC110" s="298"/>
      <c r="MFD110" s="298"/>
      <c r="MFE110" s="298"/>
      <c r="MFF110" s="298"/>
      <c r="MFG110" s="298"/>
      <c r="MFH110" s="298"/>
      <c r="MFI110" s="298"/>
      <c r="MFJ110" s="298"/>
      <c r="MFK110" s="298"/>
      <c r="MFL110" s="298"/>
      <c r="MFM110" s="298"/>
      <c r="MFN110" s="298"/>
      <c r="MFO110" s="298"/>
      <c r="MFP110" s="298"/>
      <c r="MFQ110" s="298"/>
      <c r="MFR110" s="298"/>
      <c r="MFS110" s="298"/>
      <c r="MFT110" s="298"/>
      <c r="MFU110" s="298"/>
      <c r="MFV110" s="298"/>
      <c r="MFW110" s="298"/>
      <c r="MFX110" s="298"/>
      <c r="MFY110" s="298"/>
      <c r="MFZ110" s="298"/>
      <c r="MGA110" s="298"/>
      <c r="MGB110" s="298"/>
      <c r="MGC110" s="298"/>
      <c r="MGD110" s="298"/>
      <c r="MGE110" s="298"/>
      <c r="MGF110" s="298"/>
      <c r="MGG110" s="298"/>
      <c r="MGH110" s="298"/>
      <c r="MGI110" s="298"/>
      <c r="MGJ110" s="298"/>
      <c r="MGK110" s="298"/>
      <c r="MGL110" s="298"/>
      <c r="MGM110" s="298"/>
      <c r="MGN110" s="298"/>
      <c r="MGO110" s="298"/>
      <c r="MGP110" s="298"/>
      <c r="MGQ110" s="298"/>
      <c r="MGR110" s="298"/>
      <c r="MGS110" s="298"/>
      <c r="MGT110" s="298"/>
      <c r="MGU110" s="298"/>
      <c r="MGV110" s="298"/>
      <c r="MGW110" s="298"/>
      <c r="MGX110" s="298"/>
      <c r="MGY110" s="298"/>
      <c r="MGZ110" s="298"/>
      <c r="MHA110" s="298"/>
      <c r="MHB110" s="298"/>
      <c r="MHC110" s="298"/>
      <c r="MHD110" s="298"/>
      <c r="MHE110" s="298"/>
      <c r="MHF110" s="298"/>
      <c r="MHG110" s="298"/>
      <c r="MHH110" s="298"/>
      <c r="MHI110" s="298"/>
      <c r="MHJ110" s="298"/>
      <c r="MHK110" s="298"/>
      <c r="MHL110" s="298"/>
      <c r="MHM110" s="298"/>
      <c r="MHN110" s="298"/>
      <c r="MHO110" s="298"/>
      <c r="MHP110" s="298"/>
      <c r="MHQ110" s="298"/>
      <c r="MHR110" s="298"/>
      <c r="MHS110" s="298"/>
      <c r="MHT110" s="298"/>
      <c r="MHU110" s="298"/>
      <c r="MHV110" s="298"/>
      <c r="MHW110" s="298"/>
      <c r="MHX110" s="298"/>
      <c r="MHY110" s="298"/>
      <c r="MHZ110" s="298"/>
      <c r="MIA110" s="298"/>
      <c r="MIB110" s="298"/>
      <c r="MIC110" s="298"/>
      <c r="MID110" s="298"/>
      <c r="MIE110" s="298"/>
      <c r="MIF110" s="298"/>
      <c r="MIG110" s="298"/>
      <c r="MIH110" s="298"/>
      <c r="MII110" s="298"/>
      <c r="MIJ110" s="298"/>
      <c r="MIK110" s="298"/>
      <c r="MIL110" s="298"/>
      <c r="MIM110" s="298"/>
      <c r="MIN110" s="298"/>
      <c r="MIO110" s="298"/>
      <c r="MIP110" s="298"/>
      <c r="MIQ110" s="298"/>
      <c r="MIR110" s="298"/>
      <c r="MIS110" s="298"/>
      <c r="MIT110" s="298"/>
      <c r="MIU110" s="298"/>
      <c r="MIV110" s="298"/>
      <c r="MIW110" s="298"/>
      <c r="MIX110" s="298"/>
      <c r="MIY110" s="298"/>
      <c r="MIZ110" s="298"/>
      <c r="MJA110" s="298"/>
      <c r="MJB110" s="298"/>
      <c r="MJC110" s="298"/>
      <c r="MJD110" s="298"/>
      <c r="MJE110" s="298"/>
      <c r="MJF110" s="298"/>
      <c r="MJG110" s="298"/>
      <c r="MJH110" s="298"/>
      <c r="MJI110" s="298"/>
      <c r="MJJ110" s="298"/>
      <c r="MJK110" s="298"/>
      <c r="MJL110" s="298"/>
      <c r="MJM110" s="298"/>
      <c r="MJN110" s="298"/>
      <c r="MJO110" s="298"/>
      <c r="MJP110" s="298"/>
      <c r="MJQ110" s="298"/>
      <c r="MJR110" s="298"/>
      <c r="MJS110" s="298"/>
      <c r="MJT110" s="298"/>
      <c r="MJU110" s="298"/>
      <c r="MJV110" s="298"/>
      <c r="MJW110" s="298"/>
      <c r="MJX110" s="298"/>
      <c r="MJY110" s="298"/>
      <c r="MJZ110" s="298"/>
      <c r="MKA110" s="298"/>
      <c r="MKB110" s="298"/>
      <c r="MKC110" s="298"/>
      <c r="MKD110" s="298"/>
      <c r="MKE110" s="298"/>
      <c r="MKF110" s="298"/>
      <c r="MKG110" s="298"/>
      <c r="MKH110" s="298"/>
      <c r="MKI110" s="298"/>
      <c r="MKJ110" s="298"/>
      <c r="MKK110" s="298"/>
      <c r="MKL110" s="298"/>
      <c r="MKM110" s="298"/>
      <c r="MKN110" s="298"/>
      <c r="MKO110" s="298"/>
      <c r="MKP110" s="298"/>
      <c r="MKQ110" s="298"/>
      <c r="MKR110" s="298"/>
      <c r="MKS110" s="298"/>
      <c r="MKT110" s="298"/>
      <c r="MKU110" s="298"/>
      <c r="MKV110" s="298"/>
      <c r="MKW110" s="298"/>
      <c r="MKX110" s="298"/>
      <c r="MKY110" s="298"/>
      <c r="MKZ110" s="298"/>
      <c r="MLA110" s="298"/>
      <c r="MLB110" s="298"/>
      <c r="MLC110" s="298"/>
      <c r="MLD110" s="298"/>
      <c r="MLE110" s="298"/>
      <c r="MLF110" s="298"/>
      <c r="MLG110" s="298"/>
      <c r="MLH110" s="298"/>
      <c r="MLI110" s="298"/>
      <c r="MLJ110" s="298"/>
      <c r="MLK110" s="298"/>
      <c r="MLL110" s="298"/>
      <c r="MLM110" s="298"/>
      <c r="MLN110" s="298"/>
      <c r="MLO110" s="298"/>
      <c r="MLP110" s="298"/>
      <c r="MLQ110" s="298"/>
      <c r="MLR110" s="298"/>
      <c r="MLS110" s="298"/>
      <c r="MLT110" s="298"/>
      <c r="MLU110" s="298"/>
      <c r="MLV110" s="298"/>
      <c r="MLW110" s="298"/>
      <c r="MLX110" s="298"/>
      <c r="MLY110" s="298"/>
      <c r="MLZ110" s="298"/>
      <c r="MMA110" s="298"/>
      <c r="MMB110" s="298"/>
      <c r="MMC110" s="298"/>
      <c r="MMD110" s="298"/>
      <c r="MME110" s="298"/>
      <c r="MMF110" s="298"/>
      <c r="MMG110" s="298"/>
      <c r="MMH110" s="298"/>
      <c r="MMI110" s="298"/>
      <c r="MMJ110" s="298"/>
      <c r="MMK110" s="298"/>
      <c r="MML110" s="298"/>
      <c r="MMM110" s="298"/>
      <c r="MMN110" s="298"/>
      <c r="MMO110" s="298"/>
      <c r="MMP110" s="298"/>
      <c r="MMQ110" s="298"/>
      <c r="MMR110" s="298"/>
      <c r="MMS110" s="298"/>
      <c r="MMT110" s="298"/>
      <c r="MMU110" s="298"/>
      <c r="MMV110" s="298"/>
      <c r="MMW110" s="298"/>
      <c r="MMX110" s="298"/>
      <c r="MMY110" s="298"/>
      <c r="MMZ110" s="298"/>
      <c r="MNA110" s="298"/>
      <c r="MNB110" s="298"/>
      <c r="MNC110" s="298"/>
      <c r="MND110" s="298"/>
      <c r="MNE110" s="298"/>
      <c r="MNF110" s="298"/>
      <c r="MNG110" s="298"/>
      <c r="MNH110" s="298"/>
      <c r="MNI110" s="298"/>
      <c r="MNJ110" s="298"/>
      <c r="MNK110" s="298"/>
      <c r="MNL110" s="298"/>
      <c r="MNM110" s="298"/>
      <c r="MNN110" s="298"/>
      <c r="MNO110" s="298"/>
      <c r="MNP110" s="298"/>
      <c r="MNQ110" s="298"/>
      <c r="MNR110" s="298"/>
      <c r="MNS110" s="298"/>
      <c r="MNT110" s="298"/>
      <c r="MNU110" s="298"/>
      <c r="MNV110" s="298"/>
      <c r="MNW110" s="298"/>
      <c r="MNX110" s="298"/>
      <c r="MNY110" s="298"/>
      <c r="MNZ110" s="298"/>
      <c r="MOA110" s="298"/>
      <c r="MOB110" s="298"/>
      <c r="MOC110" s="298"/>
      <c r="MOD110" s="298"/>
      <c r="MOE110" s="298"/>
      <c r="MOF110" s="298"/>
      <c r="MOG110" s="298"/>
      <c r="MOH110" s="298"/>
      <c r="MOI110" s="298"/>
      <c r="MOJ110" s="298"/>
      <c r="MOK110" s="298"/>
      <c r="MOL110" s="298"/>
      <c r="MOM110" s="298"/>
      <c r="MON110" s="298"/>
      <c r="MOO110" s="298"/>
      <c r="MOP110" s="298"/>
      <c r="MOQ110" s="298"/>
      <c r="MOR110" s="298"/>
      <c r="MOS110" s="298"/>
      <c r="MOT110" s="298"/>
      <c r="MOU110" s="298"/>
      <c r="MOV110" s="298"/>
      <c r="MOW110" s="298"/>
      <c r="MOX110" s="298"/>
      <c r="MOY110" s="298"/>
      <c r="MOZ110" s="298"/>
      <c r="MPA110" s="298"/>
      <c r="MPB110" s="298"/>
      <c r="MPC110" s="298"/>
      <c r="MPD110" s="298"/>
      <c r="MPE110" s="298"/>
      <c r="MPF110" s="298"/>
      <c r="MPG110" s="298"/>
      <c r="MPH110" s="298"/>
      <c r="MPI110" s="298"/>
      <c r="MPJ110" s="298"/>
      <c r="MPK110" s="298"/>
      <c r="MPL110" s="298"/>
      <c r="MPM110" s="298"/>
      <c r="MPN110" s="298"/>
      <c r="MPO110" s="298"/>
      <c r="MPP110" s="298"/>
      <c r="MPQ110" s="298"/>
      <c r="MPR110" s="298"/>
      <c r="MPS110" s="298"/>
      <c r="MPT110" s="298"/>
      <c r="MPU110" s="298"/>
      <c r="MPV110" s="298"/>
      <c r="MPW110" s="298"/>
      <c r="MPX110" s="298"/>
      <c r="MPY110" s="298"/>
      <c r="MPZ110" s="298"/>
      <c r="MQA110" s="298"/>
      <c r="MQB110" s="298"/>
      <c r="MQC110" s="298"/>
      <c r="MQD110" s="298"/>
      <c r="MQE110" s="298"/>
      <c r="MQF110" s="298"/>
      <c r="MQG110" s="298"/>
      <c r="MQH110" s="298"/>
      <c r="MQI110" s="298"/>
      <c r="MQJ110" s="298"/>
      <c r="MQK110" s="298"/>
      <c r="MQL110" s="298"/>
      <c r="MQM110" s="298"/>
      <c r="MQN110" s="298"/>
      <c r="MQO110" s="298"/>
      <c r="MQP110" s="298"/>
      <c r="MQQ110" s="298"/>
      <c r="MQR110" s="298"/>
      <c r="MQS110" s="298"/>
      <c r="MQT110" s="298"/>
      <c r="MQU110" s="298"/>
      <c r="MQV110" s="298"/>
      <c r="MQW110" s="298"/>
      <c r="MQX110" s="298"/>
      <c r="MQY110" s="298"/>
      <c r="MQZ110" s="298"/>
      <c r="MRA110" s="298"/>
      <c r="MRB110" s="298"/>
      <c r="MRC110" s="298"/>
      <c r="MRD110" s="298"/>
      <c r="MRE110" s="298"/>
      <c r="MRF110" s="298"/>
      <c r="MRG110" s="298"/>
      <c r="MRH110" s="298"/>
      <c r="MRI110" s="298"/>
      <c r="MRJ110" s="298"/>
      <c r="MRK110" s="298"/>
      <c r="MRL110" s="298"/>
      <c r="MRM110" s="298"/>
      <c r="MRN110" s="298"/>
      <c r="MRO110" s="298"/>
      <c r="MRP110" s="298"/>
      <c r="MRQ110" s="298"/>
      <c r="MRR110" s="298"/>
      <c r="MRS110" s="298"/>
      <c r="MRT110" s="298"/>
      <c r="MRU110" s="298"/>
      <c r="MRV110" s="298"/>
      <c r="MRW110" s="298"/>
      <c r="MRX110" s="298"/>
      <c r="MRY110" s="298"/>
      <c r="MRZ110" s="298"/>
      <c r="MSA110" s="298"/>
      <c r="MSB110" s="298"/>
      <c r="MSC110" s="298"/>
      <c r="MSD110" s="298"/>
      <c r="MSE110" s="298"/>
      <c r="MSF110" s="298"/>
      <c r="MSG110" s="298"/>
      <c r="MSH110" s="298"/>
      <c r="MSI110" s="298"/>
      <c r="MSJ110" s="298"/>
      <c r="MSK110" s="298"/>
      <c r="MSL110" s="298"/>
      <c r="MSM110" s="298"/>
      <c r="MSN110" s="298"/>
      <c r="MSO110" s="298"/>
      <c r="MSP110" s="298"/>
      <c r="MSQ110" s="298"/>
      <c r="MSR110" s="298"/>
      <c r="MSS110" s="298"/>
      <c r="MST110" s="298"/>
      <c r="MSU110" s="298"/>
      <c r="MSV110" s="298"/>
      <c r="MSW110" s="298"/>
      <c r="MSX110" s="298"/>
      <c r="MSY110" s="298"/>
      <c r="MSZ110" s="298"/>
      <c r="MTA110" s="298"/>
      <c r="MTB110" s="298"/>
      <c r="MTC110" s="298"/>
      <c r="MTD110" s="298"/>
      <c r="MTE110" s="298"/>
      <c r="MTF110" s="298"/>
      <c r="MTG110" s="298"/>
      <c r="MTH110" s="298"/>
      <c r="MTI110" s="298"/>
      <c r="MTJ110" s="298"/>
      <c r="MTK110" s="298"/>
      <c r="MTL110" s="298"/>
      <c r="MTM110" s="298"/>
      <c r="MTN110" s="298"/>
      <c r="MTO110" s="298"/>
      <c r="MTP110" s="298"/>
      <c r="MTQ110" s="298"/>
      <c r="MTR110" s="298"/>
      <c r="MTS110" s="298"/>
      <c r="MTT110" s="298"/>
      <c r="MTU110" s="298"/>
      <c r="MTV110" s="298"/>
      <c r="MTW110" s="298"/>
      <c r="MTX110" s="298"/>
      <c r="MTY110" s="298"/>
      <c r="MTZ110" s="298"/>
      <c r="MUA110" s="298"/>
      <c r="MUB110" s="298"/>
      <c r="MUC110" s="298"/>
      <c r="MUD110" s="298"/>
      <c r="MUE110" s="298"/>
      <c r="MUF110" s="298"/>
      <c r="MUG110" s="298"/>
      <c r="MUH110" s="298"/>
      <c r="MUI110" s="298"/>
      <c r="MUJ110" s="298"/>
      <c r="MUK110" s="298"/>
      <c r="MUL110" s="298"/>
      <c r="MUM110" s="298"/>
      <c r="MUN110" s="298"/>
      <c r="MUO110" s="298"/>
      <c r="MUP110" s="298"/>
      <c r="MUQ110" s="298"/>
      <c r="MUR110" s="298"/>
      <c r="MUS110" s="298"/>
      <c r="MUT110" s="298"/>
      <c r="MUU110" s="298"/>
      <c r="MUV110" s="298"/>
      <c r="MUW110" s="298"/>
      <c r="MUX110" s="298"/>
      <c r="MUY110" s="298"/>
      <c r="MUZ110" s="298"/>
      <c r="MVA110" s="298"/>
      <c r="MVB110" s="298"/>
      <c r="MVC110" s="298"/>
      <c r="MVD110" s="298"/>
      <c r="MVE110" s="298"/>
      <c r="MVF110" s="298"/>
      <c r="MVG110" s="298"/>
      <c r="MVH110" s="298"/>
      <c r="MVI110" s="298"/>
      <c r="MVJ110" s="298"/>
      <c r="MVK110" s="298"/>
      <c r="MVL110" s="298"/>
      <c r="MVM110" s="298"/>
      <c r="MVN110" s="298"/>
      <c r="MVO110" s="298"/>
      <c r="MVP110" s="298"/>
      <c r="MVQ110" s="298"/>
      <c r="MVR110" s="298"/>
      <c r="MVS110" s="298"/>
      <c r="MVT110" s="298"/>
      <c r="MVU110" s="298"/>
      <c r="MVV110" s="298"/>
      <c r="MVW110" s="298"/>
      <c r="MVX110" s="298"/>
      <c r="MVY110" s="298"/>
      <c r="MVZ110" s="298"/>
      <c r="MWA110" s="298"/>
      <c r="MWB110" s="298"/>
      <c r="MWC110" s="298"/>
      <c r="MWD110" s="298"/>
      <c r="MWE110" s="298"/>
      <c r="MWF110" s="298"/>
      <c r="MWG110" s="298"/>
      <c r="MWH110" s="298"/>
      <c r="MWI110" s="298"/>
      <c r="MWJ110" s="298"/>
      <c r="MWK110" s="298"/>
      <c r="MWL110" s="298"/>
      <c r="MWM110" s="298"/>
      <c r="MWN110" s="298"/>
      <c r="MWO110" s="298"/>
      <c r="MWP110" s="298"/>
      <c r="MWQ110" s="298"/>
      <c r="MWR110" s="298"/>
      <c r="MWS110" s="298"/>
      <c r="MWT110" s="298"/>
      <c r="MWU110" s="298"/>
      <c r="MWV110" s="298"/>
      <c r="MWW110" s="298"/>
      <c r="MWX110" s="298"/>
      <c r="MWY110" s="298"/>
      <c r="MWZ110" s="298"/>
      <c r="MXA110" s="298"/>
      <c r="MXB110" s="298"/>
      <c r="MXC110" s="298"/>
      <c r="MXD110" s="298"/>
      <c r="MXE110" s="298"/>
      <c r="MXF110" s="298"/>
      <c r="MXG110" s="298"/>
      <c r="MXH110" s="298"/>
      <c r="MXI110" s="298"/>
      <c r="MXJ110" s="298"/>
      <c r="MXK110" s="298"/>
      <c r="MXL110" s="298"/>
      <c r="MXM110" s="298"/>
      <c r="MXN110" s="298"/>
      <c r="MXO110" s="298"/>
      <c r="MXP110" s="298"/>
      <c r="MXQ110" s="298"/>
      <c r="MXR110" s="298"/>
      <c r="MXS110" s="298"/>
      <c r="MXT110" s="298"/>
      <c r="MXU110" s="298"/>
      <c r="MXV110" s="298"/>
      <c r="MXW110" s="298"/>
      <c r="MXX110" s="298"/>
      <c r="MXY110" s="298"/>
      <c r="MXZ110" s="298"/>
      <c r="MYA110" s="298"/>
      <c r="MYB110" s="298"/>
      <c r="MYC110" s="298"/>
      <c r="MYD110" s="298"/>
      <c r="MYE110" s="298"/>
      <c r="MYF110" s="298"/>
      <c r="MYG110" s="298"/>
      <c r="MYH110" s="298"/>
      <c r="MYI110" s="298"/>
      <c r="MYJ110" s="298"/>
      <c r="MYK110" s="298"/>
      <c r="MYL110" s="298"/>
      <c r="MYM110" s="298"/>
      <c r="MYN110" s="298"/>
      <c r="MYO110" s="298"/>
      <c r="MYP110" s="298"/>
      <c r="MYQ110" s="298"/>
      <c r="MYR110" s="298"/>
      <c r="MYS110" s="298"/>
      <c r="MYT110" s="298"/>
      <c r="MYU110" s="298"/>
      <c r="MYV110" s="298"/>
      <c r="MYW110" s="298"/>
      <c r="MYX110" s="298"/>
      <c r="MYY110" s="298"/>
      <c r="MYZ110" s="298"/>
      <c r="MZA110" s="298"/>
      <c r="MZB110" s="298"/>
      <c r="MZC110" s="298"/>
      <c r="MZD110" s="298"/>
      <c r="MZE110" s="298"/>
      <c r="MZF110" s="298"/>
      <c r="MZG110" s="298"/>
      <c r="MZH110" s="298"/>
      <c r="MZI110" s="298"/>
      <c r="MZJ110" s="298"/>
      <c r="MZK110" s="298"/>
      <c r="MZL110" s="298"/>
      <c r="MZM110" s="298"/>
      <c r="MZN110" s="298"/>
      <c r="MZO110" s="298"/>
      <c r="MZP110" s="298"/>
      <c r="MZQ110" s="298"/>
      <c r="MZR110" s="298"/>
      <c r="MZS110" s="298"/>
      <c r="MZT110" s="298"/>
      <c r="MZU110" s="298"/>
      <c r="MZV110" s="298"/>
      <c r="MZW110" s="298"/>
      <c r="MZX110" s="298"/>
      <c r="MZY110" s="298"/>
      <c r="MZZ110" s="298"/>
      <c r="NAA110" s="298"/>
      <c r="NAB110" s="298"/>
      <c r="NAC110" s="298"/>
      <c r="NAD110" s="298"/>
      <c r="NAE110" s="298"/>
      <c r="NAF110" s="298"/>
      <c r="NAG110" s="298"/>
      <c r="NAH110" s="298"/>
      <c r="NAI110" s="298"/>
      <c r="NAJ110" s="298"/>
      <c r="NAK110" s="298"/>
      <c r="NAL110" s="298"/>
      <c r="NAM110" s="298"/>
      <c r="NAN110" s="298"/>
      <c r="NAO110" s="298"/>
      <c r="NAP110" s="298"/>
      <c r="NAQ110" s="298"/>
      <c r="NAR110" s="298"/>
      <c r="NAS110" s="298"/>
      <c r="NAT110" s="298"/>
      <c r="NAU110" s="298"/>
      <c r="NAV110" s="298"/>
      <c r="NAW110" s="298"/>
      <c r="NAX110" s="298"/>
      <c r="NAY110" s="298"/>
      <c r="NAZ110" s="298"/>
      <c r="NBA110" s="298"/>
      <c r="NBB110" s="298"/>
      <c r="NBC110" s="298"/>
      <c r="NBD110" s="298"/>
      <c r="NBE110" s="298"/>
      <c r="NBF110" s="298"/>
      <c r="NBG110" s="298"/>
      <c r="NBH110" s="298"/>
      <c r="NBI110" s="298"/>
      <c r="NBJ110" s="298"/>
      <c r="NBK110" s="298"/>
      <c r="NBL110" s="298"/>
      <c r="NBM110" s="298"/>
      <c r="NBN110" s="298"/>
      <c r="NBO110" s="298"/>
      <c r="NBP110" s="298"/>
      <c r="NBQ110" s="298"/>
      <c r="NBR110" s="298"/>
      <c r="NBS110" s="298"/>
      <c r="NBT110" s="298"/>
      <c r="NBU110" s="298"/>
      <c r="NBV110" s="298"/>
      <c r="NBW110" s="298"/>
      <c r="NBX110" s="298"/>
      <c r="NBY110" s="298"/>
      <c r="NBZ110" s="298"/>
      <c r="NCA110" s="298"/>
      <c r="NCB110" s="298"/>
      <c r="NCC110" s="298"/>
      <c r="NCD110" s="298"/>
      <c r="NCE110" s="298"/>
      <c r="NCF110" s="298"/>
      <c r="NCG110" s="298"/>
      <c r="NCH110" s="298"/>
      <c r="NCI110" s="298"/>
      <c r="NCJ110" s="298"/>
      <c r="NCK110" s="298"/>
      <c r="NCL110" s="298"/>
      <c r="NCM110" s="298"/>
      <c r="NCN110" s="298"/>
      <c r="NCO110" s="298"/>
      <c r="NCP110" s="298"/>
      <c r="NCQ110" s="298"/>
      <c r="NCR110" s="298"/>
      <c r="NCS110" s="298"/>
      <c r="NCT110" s="298"/>
      <c r="NCU110" s="298"/>
      <c r="NCV110" s="298"/>
      <c r="NCW110" s="298"/>
      <c r="NCX110" s="298"/>
      <c r="NCY110" s="298"/>
      <c r="NCZ110" s="298"/>
      <c r="NDA110" s="298"/>
      <c r="NDB110" s="298"/>
      <c r="NDC110" s="298"/>
      <c r="NDD110" s="298"/>
      <c r="NDE110" s="298"/>
      <c r="NDF110" s="298"/>
      <c r="NDG110" s="298"/>
      <c r="NDH110" s="298"/>
      <c r="NDI110" s="298"/>
      <c r="NDJ110" s="298"/>
      <c r="NDK110" s="298"/>
      <c r="NDL110" s="298"/>
      <c r="NDM110" s="298"/>
      <c r="NDN110" s="298"/>
      <c r="NDO110" s="298"/>
      <c r="NDP110" s="298"/>
      <c r="NDQ110" s="298"/>
      <c r="NDR110" s="298"/>
      <c r="NDS110" s="298"/>
      <c r="NDT110" s="298"/>
      <c r="NDU110" s="298"/>
      <c r="NDV110" s="298"/>
      <c r="NDW110" s="298"/>
      <c r="NDX110" s="298"/>
      <c r="NDY110" s="298"/>
      <c r="NDZ110" s="298"/>
      <c r="NEA110" s="298"/>
      <c r="NEB110" s="298"/>
      <c r="NEC110" s="298"/>
      <c r="NED110" s="298"/>
      <c r="NEE110" s="298"/>
      <c r="NEF110" s="298"/>
      <c r="NEG110" s="298"/>
      <c r="NEH110" s="298"/>
      <c r="NEI110" s="298"/>
      <c r="NEJ110" s="298"/>
      <c r="NEK110" s="298"/>
      <c r="NEL110" s="298"/>
      <c r="NEM110" s="298"/>
      <c r="NEN110" s="298"/>
      <c r="NEO110" s="298"/>
      <c r="NEP110" s="298"/>
      <c r="NEQ110" s="298"/>
      <c r="NER110" s="298"/>
      <c r="NES110" s="298"/>
      <c r="NET110" s="298"/>
      <c r="NEU110" s="298"/>
      <c r="NEV110" s="298"/>
      <c r="NEW110" s="298"/>
      <c r="NEX110" s="298"/>
      <c r="NEY110" s="298"/>
      <c r="NEZ110" s="298"/>
      <c r="NFA110" s="298"/>
      <c r="NFB110" s="298"/>
      <c r="NFC110" s="298"/>
      <c r="NFD110" s="298"/>
      <c r="NFE110" s="298"/>
      <c r="NFF110" s="298"/>
      <c r="NFG110" s="298"/>
      <c r="NFH110" s="298"/>
      <c r="NFI110" s="298"/>
      <c r="NFJ110" s="298"/>
      <c r="NFK110" s="298"/>
      <c r="NFL110" s="298"/>
      <c r="NFM110" s="298"/>
      <c r="NFN110" s="298"/>
      <c r="NFO110" s="298"/>
      <c r="NFP110" s="298"/>
      <c r="NFQ110" s="298"/>
      <c r="NFR110" s="298"/>
      <c r="NFS110" s="298"/>
      <c r="NFT110" s="298"/>
      <c r="NFU110" s="298"/>
      <c r="NFV110" s="298"/>
      <c r="NFW110" s="298"/>
      <c r="NFX110" s="298"/>
      <c r="NFY110" s="298"/>
      <c r="NFZ110" s="298"/>
      <c r="NGA110" s="298"/>
      <c r="NGB110" s="298"/>
      <c r="NGC110" s="298"/>
      <c r="NGD110" s="298"/>
      <c r="NGE110" s="298"/>
      <c r="NGF110" s="298"/>
      <c r="NGG110" s="298"/>
      <c r="NGH110" s="298"/>
      <c r="NGI110" s="298"/>
      <c r="NGJ110" s="298"/>
      <c r="NGK110" s="298"/>
      <c r="NGL110" s="298"/>
      <c r="NGM110" s="298"/>
      <c r="NGN110" s="298"/>
      <c r="NGO110" s="298"/>
      <c r="NGP110" s="298"/>
      <c r="NGQ110" s="298"/>
      <c r="NGR110" s="298"/>
      <c r="NGS110" s="298"/>
      <c r="NGT110" s="298"/>
      <c r="NGU110" s="298"/>
      <c r="NGV110" s="298"/>
      <c r="NGW110" s="298"/>
      <c r="NGX110" s="298"/>
      <c r="NGY110" s="298"/>
      <c r="NGZ110" s="298"/>
      <c r="NHA110" s="298"/>
      <c r="NHB110" s="298"/>
      <c r="NHC110" s="298"/>
      <c r="NHD110" s="298"/>
      <c r="NHE110" s="298"/>
      <c r="NHF110" s="298"/>
      <c r="NHG110" s="298"/>
      <c r="NHH110" s="298"/>
      <c r="NHI110" s="298"/>
      <c r="NHJ110" s="298"/>
      <c r="NHK110" s="298"/>
      <c r="NHL110" s="298"/>
      <c r="NHM110" s="298"/>
      <c r="NHN110" s="298"/>
      <c r="NHO110" s="298"/>
      <c r="NHP110" s="298"/>
      <c r="NHQ110" s="298"/>
      <c r="NHR110" s="298"/>
      <c r="NHS110" s="298"/>
      <c r="NHT110" s="298"/>
      <c r="NHU110" s="298"/>
      <c r="NHV110" s="298"/>
      <c r="NHW110" s="298"/>
      <c r="NHX110" s="298"/>
      <c r="NHY110" s="298"/>
      <c r="NHZ110" s="298"/>
      <c r="NIA110" s="298"/>
      <c r="NIB110" s="298"/>
      <c r="NIC110" s="298"/>
      <c r="NID110" s="298"/>
      <c r="NIE110" s="298"/>
      <c r="NIF110" s="298"/>
      <c r="NIG110" s="298"/>
      <c r="NIH110" s="298"/>
      <c r="NII110" s="298"/>
      <c r="NIJ110" s="298"/>
      <c r="NIK110" s="298"/>
      <c r="NIL110" s="298"/>
      <c r="NIM110" s="298"/>
      <c r="NIN110" s="298"/>
      <c r="NIO110" s="298"/>
      <c r="NIP110" s="298"/>
      <c r="NIQ110" s="298"/>
      <c r="NIR110" s="298"/>
      <c r="NIS110" s="298"/>
      <c r="NIT110" s="298"/>
      <c r="NIU110" s="298"/>
      <c r="NIV110" s="298"/>
      <c r="NIW110" s="298"/>
      <c r="NIX110" s="298"/>
      <c r="NIY110" s="298"/>
      <c r="NIZ110" s="298"/>
      <c r="NJA110" s="298"/>
      <c r="NJB110" s="298"/>
      <c r="NJC110" s="298"/>
      <c r="NJD110" s="298"/>
      <c r="NJE110" s="298"/>
      <c r="NJF110" s="298"/>
      <c r="NJG110" s="298"/>
      <c r="NJH110" s="298"/>
      <c r="NJI110" s="298"/>
      <c r="NJJ110" s="298"/>
      <c r="NJK110" s="298"/>
      <c r="NJL110" s="298"/>
      <c r="NJM110" s="298"/>
      <c r="NJN110" s="298"/>
      <c r="NJO110" s="298"/>
      <c r="NJP110" s="298"/>
      <c r="NJQ110" s="298"/>
      <c r="NJR110" s="298"/>
      <c r="NJS110" s="298"/>
      <c r="NJT110" s="298"/>
      <c r="NJU110" s="298"/>
      <c r="NJV110" s="298"/>
      <c r="NJW110" s="298"/>
      <c r="NJX110" s="298"/>
      <c r="NJY110" s="298"/>
      <c r="NJZ110" s="298"/>
      <c r="NKA110" s="298"/>
      <c r="NKB110" s="298"/>
      <c r="NKC110" s="298"/>
      <c r="NKD110" s="298"/>
      <c r="NKE110" s="298"/>
      <c r="NKF110" s="298"/>
      <c r="NKG110" s="298"/>
      <c r="NKH110" s="298"/>
      <c r="NKI110" s="298"/>
      <c r="NKJ110" s="298"/>
      <c r="NKK110" s="298"/>
      <c r="NKL110" s="298"/>
      <c r="NKM110" s="298"/>
      <c r="NKN110" s="298"/>
      <c r="NKO110" s="298"/>
      <c r="NKP110" s="298"/>
      <c r="NKQ110" s="298"/>
      <c r="NKR110" s="298"/>
      <c r="NKS110" s="298"/>
      <c r="NKT110" s="298"/>
      <c r="NKU110" s="298"/>
      <c r="NKV110" s="298"/>
      <c r="NKW110" s="298"/>
      <c r="NKX110" s="298"/>
      <c r="NKY110" s="298"/>
      <c r="NKZ110" s="298"/>
      <c r="NLA110" s="298"/>
      <c r="NLB110" s="298"/>
      <c r="NLC110" s="298"/>
      <c r="NLD110" s="298"/>
      <c r="NLE110" s="298"/>
      <c r="NLF110" s="298"/>
      <c r="NLG110" s="298"/>
      <c r="NLH110" s="298"/>
      <c r="NLI110" s="298"/>
      <c r="NLJ110" s="298"/>
      <c r="NLK110" s="298"/>
      <c r="NLL110" s="298"/>
      <c r="NLM110" s="298"/>
      <c r="NLN110" s="298"/>
      <c r="NLO110" s="298"/>
      <c r="NLP110" s="298"/>
      <c r="NLQ110" s="298"/>
      <c r="NLR110" s="298"/>
      <c r="NLS110" s="298"/>
      <c r="NLT110" s="298"/>
      <c r="NLU110" s="298"/>
      <c r="NLV110" s="298"/>
      <c r="NLW110" s="298"/>
      <c r="NLX110" s="298"/>
      <c r="NLY110" s="298"/>
      <c r="NLZ110" s="298"/>
      <c r="NMA110" s="298"/>
      <c r="NMB110" s="298"/>
      <c r="NMC110" s="298"/>
      <c r="NMD110" s="298"/>
      <c r="NME110" s="298"/>
      <c r="NMF110" s="298"/>
      <c r="NMG110" s="298"/>
      <c r="NMH110" s="298"/>
      <c r="NMI110" s="298"/>
      <c r="NMJ110" s="298"/>
      <c r="NMK110" s="298"/>
      <c r="NML110" s="298"/>
      <c r="NMM110" s="298"/>
      <c r="NMN110" s="298"/>
      <c r="NMO110" s="298"/>
      <c r="NMP110" s="298"/>
      <c r="NMQ110" s="298"/>
      <c r="NMR110" s="298"/>
      <c r="NMS110" s="298"/>
      <c r="NMT110" s="298"/>
      <c r="NMU110" s="298"/>
      <c r="NMV110" s="298"/>
      <c r="NMW110" s="298"/>
      <c r="NMX110" s="298"/>
      <c r="NMY110" s="298"/>
      <c r="NMZ110" s="298"/>
      <c r="NNA110" s="298"/>
      <c r="NNB110" s="298"/>
      <c r="NNC110" s="298"/>
      <c r="NND110" s="298"/>
      <c r="NNE110" s="298"/>
      <c r="NNF110" s="298"/>
      <c r="NNG110" s="298"/>
      <c r="NNH110" s="298"/>
      <c r="NNI110" s="298"/>
      <c r="NNJ110" s="298"/>
      <c r="NNK110" s="298"/>
      <c r="NNL110" s="298"/>
      <c r="NNM110" s="298"/>
      <c r="NNN110" s="298"/>
      <c r="NNO110" s="298"/>
      <c r="NNP110" s="298"/>
      <c r="NNQ110" s="298"/>
      <c r="NNR110" s="298"/>
      <c r="NNS110" s="298"/>
      <c r="NNT110" s="298"/>
      <c r="NNU110" s="298"/>
      <c r="NNV110" s="298"/>
      <c r="NNW110" s="298"/>
      <c r="NNX110" s="298"/>
      <c r="NNY110" s="298"/>
      <c r="NNZ110" s="298"/>
      <c r="NOA110" s="298"/>
      <c r="NOB110" s="298"/>
      <c r="NOC110" s="298"/>
      <c r="NOD110" s="298"/>
      <c r="NOE110" s="298"/>
      <c r="NOF110" s="298"/>
      <c r="NOG110" s="298"/>
      <c r="NOH110" s="298"/>
      <c r="NOI110" s="298"/>
      <c r="NOJ110" s="298"/>
      <c r="NOK110" s="298"/>
      <c r="NOL110" s="298"/>
      <c r="NOM110" s="298"/>
      <c r="NON110" s="298"/>
      <c r="NOO110" s="298"/>
      <c r="NOP110" s="298"/>
      <c r="NOQ110" s="298"/>
      <c r="NOR110" s="298"/>
      <c r="NOS110" s="298"/>
      <c r="NOT110" s="298"/>
      <c r="NOU110" s="298"/>
      <c r="NOV110" s="298"/>
      <c r="NOW110" s="298"/>
      <c r="NOX110" s="298"/>
      <c r="NOY110" s="298"/>
      <c r="NOZ110" s="298"/>
      <c r="NPA110" s="298"/>
      <c r="NPB110" s="298"/>
      <c r="NPC110" s="298"/>
      <c r="NPD110" s="298"/>
      <c r="NPE110" s="298"/>
      <c r="NPF110" s="298"/>
      <c r="NPG110" s="298"/>
      <c r="NPH110" s="298"/>
      <c r="NPI110" s="298"/>
      <c r="NPJ110" s="298"/>
      <c r="NPK110" s="298"/>
      <c r="NPL110" s="298"/>
      <c r="NPM110" s="298"/>
      <c r="NPN110" s="298"/>
      <c r="NPO110" s="298"/>
      <c r="NPP110" s="298"/>
      <c r="NPQ110" s="298"/>
      <c r="NPR110" s="298"/>
      <c r="NPS110" s="298"/>
      <c r="NPT110" s="298"/>
      <c r="NPU110" s="298"/>
      <c r="NPV110" s="298"/>
      <c r="NPW110" s="298"/>
      <c r="NPX110" s="298"/>
      <c r="NPY110" s="298"/>
      <c r="NPZ110" s="298"/>
      <c r="NQA110" s="298"/>
      <c r="NQB110" s="298"/>
      <c r="NQC110" s="298"/>
      <c r="NQD110" s="298"/>
      <c r="NQE110" s="298"/>
      <c r="NQF110" s="298"/>
      <c r="NQG110" s="298"/>
      <c r="NQH110" s="298"/>
      <c r="NQI110" s="298"/>
      <c r="NQJ110" s="298"/>
      <c r="NQK110" s="298"/>
      <c r="NQL110" s="298"/>
      <c r="NQM110" s="298"/>
      <c r="NQN110" s="298"/>
      <c r="NQO110" s="298"/>
      <c r="NQP110" s="298"/>
      <c r="NQQ110" s="298"/>
      <c r="NQR110" s="298"/>
      <c r="NQS110" s="298"/>
      <c r="NQT110" s="298"/>
      <c r="NQU110" s="298"/>
      <c r="NQV110" s="298"/>
      <c r="NQW110" s="298"/>
      <c r="NQX110" s="298"/>
      <c r="NQY110" s="298"/>
      <c r="NQZ110" s="298"/>
      <c r="NRA110" s="298"/>
      <c r="NRB110" s="298"/>
      <c r="NRC110" s="298"/>
      <c r="NRD110" s="298"/>
      <c r="NRE110" s="298"/>
      <c r="NRF110" s="298"/>
      <c r="NRG110" s="298"/>
      <c r="NRH110" s="298"/>
      <c r="NRI110" s="298"/>
      <c r="NRJ110" s="298"/>
      <c r="NRK110" s="298"/>
      <c r="NRL110" s="298"/>
      <c r="NRM110" s="298"/>
      <c r="NRN110" s="298"/>
      <c r="NRO110" s="298"/>
      <c r="NRP110" s="298"/>
      <c r="NRQ110" s="298"/>
      <c r="NRR110" s="298"/>
      <c r="NRS110" s="298"/>
      <c r="NRT110" s="298"/>
      <c r="NRU110" s="298"/>
      <c r="NRV110" s="298"/>
      <c r="NRW110" s="298"/>
      <c r="NRX110" s="298"/>
      <c r="NRY110" s="298"/>
      <c r="NRZ110" s="298"/>
      <c r="NSA110" s="298"/>
      <c r="NSB110" s="298"/>
      <c r="NSC110" s="298"/>
      <c r="NSD110" s="298"/>
      <c r="NSE110" s="298"/>
      <c r="NSF110" s="298"/>
      <c r="NSG110" s="298"/>
      <c r="NSH110" s="298"/>
      <c r="NSI110" s="298"/>
      <c r="NSJ110" s="298"/>
      <c r="NSK110" s="298"/>
      <c r="NSL110" s="298"/>
      <c r="NSM110" s="298"/>
      <c r="NSN110" s="298"/>
      <c r="NSO110" s="298"/>
      <c r="NSP110" s="298"/>
      <c r="NSQ110" s="298"/>
      <c r="NSR110" s="298"/>
      <c r="NSS110" s="298"/>
      <c r="NST110" s="298"/>
      <c r="NSU110" s="298"/>
      <c r="NSV110" s="298"/>
      <c r="NSW110" s="298"/>
      <c r="NSX110" s="298"/>
      <c r="NSY110" s="298"/>
      <c r="NSZ110" s="298"/>
      <c r="NTA110" s="298"/>
      <c r="NTB110" s="298"/>
      <c r="NTC110" s="298"/>
      <c r="NTD110" s="298"/>
      <c r="NTE110" s="298"/>
      <c r="NTF110" s="298"/>
      <c r="NTG110" s="298"/>
      <c r="NTH110" s="298"/>
      <c r="NTI110" s="298"/>
      <c r="NTJ110" s="298"/>
      <c r="NTK110" s="298"/>
      <c r="NTL110" s="298"/>
      <c r="NTM110" s="298"/>
      <c r="NTN110" s="298"/>
      <c r="NTO110" s="298"/>
      <c r="NTP110" s="298"/>
      <c r="NTQ110" s="298"/>
      <c r="NTR110" s="298"/>
      <c r="NTS110" s="298"/>
      <c r="NTT110" s="298"/>
      <c r="NTU110" s="298"/>
      <c r="NTV110" s="298"/>
      <c r="NTW110" s="298"/>
      <c r="NTX110" s="298"/>
      <c r="NTY110" s="298"/>
      <c r="NTZ110" s="298"/>
      <c r="NUA110" s="298"/>
      <c r="NUB110" s="298"/>
      <c r="NUC110" s="298"/>
      <c r="NUD110" s="298"/>
      <c r="NUE110" s="298"/>
      <c r="NUF110" s="298"/>
      <c r="NUG110" s="298"/>
      <c r="NUH110" s="298"/>
      <c r="NUI110" s="298"/>
      <c r="NUJ110" s="298"/>
      <c r="NUK110" s="298"/>
      <c r="NUL110" s="298"/>
      <c r="NUM110" s="298"/>
      <c r="NUN110" s="298"/>
      <c r="NUO110" s="298"/>
      <c r="NUP110" s="298"/>
      <c r="NUQ110" s="298"/>
      <c r="NUR110" s="298"/>
      <c r="NUS110" s="298"/>
      <c r="NUT110" s="298"/>
      <c r="NUU110" s="298"/>
      <c r="NUV110" s="298"/>
      <c r="NUW110" s="298"/>
      <c r="NUX110" s="298"/>
      <c r="NUY110" s="298"/>
      <c r="NUZ110" s="298"/>
      <c r="NVA110" s="298"/>
      <c r="NVB110" s="298"/>
      <c r="NVC110" s="298"/>
      <c r="NVD110" s="298"/>
      <c r="NVE110" s="298"/>
      <c r="NVF110" s="298"/>
      <c r="NVG110" s="298"/>
      <c r="NVH110" s="298"/>
      <c r="NVI110" s="298"/>
      <c r="NVJ110" s="298"/>
      <c r="NVK110" s="298"/>
      <c r="NVL110" s="298"/>
      <c r="NVM110" s="298"/>
      <c r="NVN110" s="298"/>
      <c r="NVO110" s="298"/>
      <c r="NVP110" s="298"/>
      <c r="NVQ110" s="298"/>
      <c r="NVR110" s="298"/>
      <c r="NVS110" s="298"/>
      <c r="NVT110" s="298"/>
      <c r="NVU110" s="298"/>
      <c r="NVV110" s="298"/>
      <c r="NVW110" s="298"/>
      <c r="NVX110" s="298"/>
      <c r="NVY110" s="298"/>
      <c r="NVZ110" s="298"/>
      <c r="NWA110" s="298"/>
      <c r="NWB110" s="298"/>
      <c r="NWC110" s="298"/>
      <c r="NWD110" s="298"/>
      <c r="NWE110" s="298"/>
      <c r="NWF110" s="298"/>
      <c r="NWG110" s="298"/>
      <c r="NWH110" s="298"/>
      <c r="NWI110" s="298"/>
      <c r="NWJ110" s="298"/>
      <c r="NWK110" s="298"/>
      <c r="NWL110" s="298"/>
      <c r="NWM110" s="298"/>
      <c r="NWN110" s="298"/>
      <c r="NWO110" s="298"/>
      <c r="NWP110" s="298"/>
      <c r="NWQ110" s="298"/>
      <c r="NWR110" s="298"/>
      <c r="NWS110" s="298"/>
      <c r="NWT110" s="298"/>
      <c r="NWU110" s="298"/>
      <c r="NWV110" s="298"/>
      <c r="NWW110" s="298"/>
      <c r="NWX110" s="298"/>
      <c r="NWY110" s="298"/>
      <c r="NWZ110" s="298"/>
      <c r="NXA110" s="298"/>
      <c r="NXB110" s="298"/>
      <c r="NXC110" s="298"/>
      <c r="NXD110" s="298"/>
      <c r="NXE110" s="298"/>
      <c r="NXF110" s="298"/>
      <c r="NXG110" s="298"/>
      <c r="NXH110" s="298"/>
      <c r="NXI110" s="298"/>
      <c r="NXJ110" s="298"/>
      <c r="NXK110" s="298"/>
      <c r="NXL110" s="298"/>
      <c r="NXM110" s="298"/>
      <c r="NXN110" s="298"/>
      <c r="NXO110" s="298"/>
      <c r="NXP110" s="298"/>
      <c r="NXQ110" s="298"/>
      <c r="NXR110" s="298"/>
      <c r="NXS110" s="298"/>
      <c r="NXT110" s="298"/>
      <c r="NXU110" s="298"/>
      <c r="NXV110" s="298"/>
      <c r="NXW110" s="298"/>
      <c r="NXX110" s="298"/>
      <c r="NXY110" s="298"/>
      <c r="NXZ110" s="298"/>
      <c r="NYA110" s="298"/>
      <c r="NYB110" s="298"/>
      <c r="NYC110" s="298"/>
      <c r="NYD110" s="298"/>
      <c r="NYE110" s="298"/>
      <c r="NYF110" s="298"/>
      <c r="NYG110" s="298"/>
      <c r="NYH110" s="298"/>
      <c r="NYI110" s="298"/>
      <c r="NYJ110" s="298"/>
      <c r="NYK110" s="298"/>
      <c r="NYL110" s="298"/>
      <c r="NYM110" s="298"/>
      <c r="NYN110" s="298"/>
      <c r="NYO110" s="298"/>
      <c r="NYP110" s="298"/>
      <c r="NYQ110" s="298"/>
      <c r="NYR110" s="298"/>
      <c r="NYS110" s="298"/>
      <c r="NYT110" s="298"/>
      <c r="NYU110" s="298"/>
      <c r="NYV110" s="298"/>
      <c r="NYW110" s="298"/>
      <c r="NYX110" s="298"/>
      <c r="NYY110" s="298"/>
      <c r="NYZ110" s="298"/>
      <c r="NZA110" s="298"/>
      <c r="NZB110" s="298"/>
      <c r="NZC110" s="298"/>
      <c r="NZD110" s="298"/>
      <c r="NZE110" s="298"/>
      <c r="NZF110" s="298"/>
      <c r="NZG110" s="298"/>
      <c r="NZH110" s="298"/>
      <c r="NZI110" s="298"/>
      <c r="NZJ110" s="298"/>
      <c r="NZK110" s="298"/>
      <c r="NZL110" s="298"/>
      <c r="NZM110" s="298"/>
      <c r="NZN110" s="298"/>
      <c r="NZO110" s="298"/>
      <c r="NZP110" s="298"/>
      <c r="NZQ110" s="298"/>
      <c r="NZR110" s="298"/>
      <c r="NZS110" s="298"/>
      <c r="NZT110" s="298"/>
      <c r="NZU110" s="298"/>
      <c r="NZV110" s="298"/>
      <c r="NZW110" s="298"/>
      <c r="NZX110" s="298"/>
      <c r="NZY110" s="298"/>
      <c r="NZZ110" s="298"/>
      <c r="OAA110" s="298"/>
      <c r="OAB110" s="298"/>
      <c r="OAC110" s="298"/>
      <c r="OAD110" s="298"/>
      <c r="OAE110" s="298"/>
      <c r="OAF110" s="298"/>
      <c r="OAG110" s="298"/>
      <c r="OAH110" s="298"/>
      <c r="OAI110" s="298"/>
      <c r="OAJ110" s="298"/>
      <c r="OAK110" s="298"/>
      <c r="OAL110" s="298"/>
      <c r="OAM110" s="298"/>
      <c r="OAN110" s="298"/>
      <c r="OAO110" s="298"/>
      <c r="OAP110" s="298"/>
      <c r="OAQ110" s="298"/>
      <c r="OAR110" s="298"/>
      <c r="OAS110" s="298"/>
      <c r="OAT110" s="298"/>
      <c r="OAU110" s="298"/>
      <c r="OAV110" s="298"/>
      <c r="OAW110" s="298"/>
      <c r="OAX110" s="298"/>
      <c r="OAY110" s="298"/>
      <c r="OAZ110" s="298"/>
      <c r="OBA110" s="298"/>
      <c r="OBB110" s="298"/>
      <c r="OBC110" s="298"/>
      <c r="OBD110" s="298"/>
      <c r="OBE110" s="298"/>
      <c r="OBF110" s="298"/>
      <c r="OBG110" s="298"/>
      <c r="OBH110" s="298"/>
      <c r="OBI110" s="298"/>
      <c r="OBJ110" s="298"/>
      <c r="OBK110" s="298"/>
      <c r="OBL110" s="298"/>
      <c r="OBM110" s="298"/>
      <c r="OBN110" s="298"/>
      <c r="OBO110" s="298"/>
      <c r="OBP110" s="298"/>
      <c r="OBQ110" s="298"/>
      <c r="OBR110" s="298"/>
      <c r="OBS110" s="298"/>
      <c r="OBT110" s="298"/>
      <c r="OBU110" s="298"/>
      <c r="OBV110" s="298"/>
      <c r="OBW110" s="298"/>
      <c r="OBX110" s="298"/>
      <c r="OBY110" s="298"/>
      <c r="OBZ110" s="298"/>
      <c r="OCA110" s="298"/>
      <c r="OCB110" s="298"/>
      <c r="OCC110" s="298"/>
      <c r="OCD110" s="298"/>
      <c r="OCE110" s="298"/>
      <c r="OCF110" s="298"/>
      <c r="OCG110" s="298"/>
      <c r="OCH110" s="298"/>
      <c r="OCI110" s="298"/>
      <c r="OCJ110" s="298"/>
      <c r="OCK110" s="298"/>
      <c r="OCL110" s="298"/>
      <c r="OCM110" s="298"/>
      <c r="OCN110" s="298"/>
      <c r="OCO110" s="298"/>
      <c r="OCP110" s="298"/>
      <c r="OCQ110" s="298"/>
      <c r="OCR110" s="298"/>
      <c r="OCS110" s="298"/>
      <c r="OCT110" s="298"/>
      <c r="OCU110" s="298"/>
      <c r="OCV110" s="298"/>
      <c r="OCW110" s="298"/>
      <c r="OCX110" s="298"/>
      <c r="OCY110" s="298"/>
      <c r="OCZ110" s="298"/>
      <c r="ODA110" s="298"/>
      <c r="ODB110" s="298"/>
      <c r="ODC110" s="298"/>
      <c r="ODD110" s="298"/>
      <c r="ODE110" s="298"/>
      <c r="ODF110" s="298"/>
      <c r="ODG110" s="298"/>
      <c r="ODH110" s="298"/>
      <c r="ODI110" s="298"/>
      <c r="ODJ110" s="298"/>
      <c r="ODK110" s="298"/>
      <c r="ODL110" s="298"/>
      <c r="ODM110" s="298"/>
      <c r="ODN110" s="298"/>
      <c r="ODO110" s="298"/>
      <c r="ODP110" s="298"/>
      <c r="ODQ110" s="298"/>
      <c r="ODR110" s="298"/>
      <c r="ODS110" s="298"/>
      <c r="ODT110" s="298"/>
      <c r="ODU110" s="298"/>
      <c r="ODV110" s="298"/>
      <c r="ODW110" s="298"/>
      <c r="ODX110" s="298"/>
      <c r="ODY110" s="298"/>
      <c r="ODZ110" s="298"/>
      <c r="OEA110" s="298"/>
      <c r="OEB110" s="298"/>
      <c r="OEC110" s="298"/>
      <c r="OED110" s="298"/>
      <c r="OEE110" s="298"/>
      <c r="OEF110" s="298"/>
      <c r="OEG110" s="298"/>
      <c r="OEH110" s="298"/>
      <c r="OEI110" s="298"/>
      <c r="OEJ110" s="298"/>
      <c r="OEK110" s="298"/>
      <c r="OEL110" s="298"/>
      <c r="OEM110" s="298"/>
      <c r="OEN110" s="298"/>
      <c r="OEO110" s="298"/>
      <c r="OEP110" s="298"/>
      <c r="OEQ110" s="298"/>
      <c r="OER110" s="298"/>
      <c r="OES110" s="298"/>
      <c r="OET110" s="298"/>
      <c r="OEU110" s="298"/>
      <c r="OEV110" s="298"/>
      <c r="OEW110" s="298"/>
      <c r="OEX110" s="298"/>
      <c r="OEY110" s="298"/>
      <c r="OEZ110" s="298"/>
      <c r="OFA110" s="298"/>
      <c r="OFB110" s="298"/>
      <c r="OFC110" s="298"/>
      <c r="OFD110" s="298"/>
      <c r="OFE110" s="298"/>
      <c r="OFF110" s="298"/>
      <c r="OFG110" s="298"/>
      <c r="OFH110" s="298"/>
      <c r="OFI110" s="298"/>
      <c r="OFJ110" s="298"/>
      <c r="OFK110" s="298"/>
      <c r="OFL110" s="298"/>
      <c r="OFM110" s="298"/>
      <c r="OFN110" s="298"/>
      <c r="OFO110" s="298"/>
      <c r="OFP110" s="298"/>
      <c r="OFQ110" s="298"/>
      <c r="OFR110" s="298"/>
      <c r="OFS110" s="298"/>
      <c r="OFT110" s="298"/>
      <c r="OFU110" s="298"/>
      <c r="OFV110" s="298"/>
      <c r="OFW110" s="298"/>
      <c r="OFX110" s="298"/>
      <c r="OFY110" s="298"/>
      <c r="OFZ110" s="298"/>
      <c r="OGA110" s="298"/>
      <c r="OGB110" s="298"/>
      <c r="OGC110" s="298"/>
      <c r="OGD110" s="298"/>
      <c r="OGE110" s="298"/>
      <c r="OGF110" s="298"/>
      <c r="OGG110" s="298"/>
      <c r="OGH110" s="298"/>
      <c r="OGI110" s="298"/>
      <c r="OGJ110" s="298"/>
      <c r="OGK110" s="298"/>
      <c r="OGL110" s="298"/>
      <c r="OGM110" s="298"/>
      <c r="OGN110" s="298"/>
      <c r="OGO110" s="298"/>
      <c r="OGP110" s="298"/>
      <c r="OGQ110" s="298"/>
      <c r="OGR110" s="298"/>
      <c r="OGS110" s="298"/>
      <c r="OGT110" s="298"/>
      <c r="OGU110" s="298"/>
      <c r="OGV110" s="298"/>
      <c r="OGW110" s="298"/>
      <c r="OGX110" s="298"/>
      <c r="OGY110" s="298"/>
      <c r="OGZ110" s="298"/>
      <c r="OHA110" s="298"/>
      <c r="OHB110" s="298"/>
      <c r="OHC110" s="298"/>
      <c r="OHD110" s="298"/>
      <c r="OHE110" s="298"/>
      <c r="OHF110" s="298"/>
      <c r="OHG110" s="298"/>
      <c r="OHH110" s="298"/>
      <c r="OHI110" s="298"/>
      <c r="OHJ110" s="298"/>
      <c r="OHK110" s="298"/>
      <c r="OHL110" s="298"/>
      <c r="OHM110" s="298"/>
      <c r="OHN110" s="298"/>
      <c r="OHO110" s="298"/>
      <c r="OHP110" s="298"/>
      <c r="OHQ110" s="298"/>
      <c r="OHR110" s="298"/>
      <c r="OHS110" s="298"/>
      <c r="OHT110" s="298"/>
      <c r="OHU110" s="298"/>
      <c r="OHV110" s="298"/>
      <c r="OHW110" s="298"/>
      <c r="OHX110" s="298"/>
      <c r="OHY110" s="298"/>
      <c r="OHZ110" s="298"/>
      <c r="OIA110" s="298"/>
      <c r="OIB110" s="298"/>
      <c r="OIC110" s="298"/>
      <c r="OID110" s="298"/>
      <c r="OIE110" s="298"/>
      <c r="OIF110" s="298"/>
      <c r="OIG110" s="298"/>
      <c r="OIH110" s="298"/>
      <c r="OII110" s="298"/>
      <c r="OIJ110" s="298"/>
      <c r="OIK110" s="298"/>
      <c r="OIL110" s="298"/>
      <c r="OIM110" s="298"/>
      <c r="OIN110" s="298"/>
      <c r="OIO110" s="298"/>
      <c r="OIP110" s="298"/>
      <c r="OIQ110" s="298"/>
      <c r="OIR110" s="298"/>
      <c r="OIS110" s="298"/>
      <c r="OIT110" s="298"/>
      <c r="OIU110" s="298"/>
      <c r="OIV110" s="298"/>
      <c r="OIW110" s="298"/>
      <c r="OIX110" s="298"/>
      <c r="OIY110" s="298"/>
      <c r="OIZ110" s="298"/>
      <c r="OJA110" s="298"/>
      <c r="OJB110" s="298"/>
      <c r="OJC110" s="298"/>
      <c r="OJD110" s="298"/>
      <c r="OJE110" s="298"/>
      <c r="OJF110" s="298"/>
      <c r="OJG110" s="298"/>
      <c r="OJH110" s="298"/>
      <c r="OJI110" s="298"/>
      <c r="OJJ110" s="298"/>
      <c r="OJK110" s="298"/>
      <c r="OJL110" s="298"/>
      <c r="OJM110" s="298"/>
      <c r="OJN110" s="298"/>
      <c r="OJO110" s="298"/>
      <c r="OJP110" s="298"/>
      <c r="OJQ110" s="298"/>
      <c r="OJR110" s="298"/>
      <c r="OJS110" s="298"/>
      <c r="OJT110" s="298"/>
      <c r="OJU110" s="298"/>
      <c r="OJV110" s="298"/>
      <c r="OJW110" s="298"/>
      <c r="OJX110" s="298"/>
      <c r="OJY110" s="298"/>
      <c r="OJZ110" s="298"/>
      <c r="OKA110" s="298"/>
      <c r="OKB110" s="298"/>
      <c r="OKC110" s="298"/>
      <c r="OKD110" s="298"/>
      <c r="OKE110" s="298"/>
      <c r="OKF110" s="298"/>
      <c r="OKG110" s="298"/>
      <c r="OKH110" s="298"/>
      <c r="OKI110" s="298"/>
      <c r="OKJ110" s="298"/>
      <c r="OKK110" s="298"/>
      <c r="OKL110" s="298"/>
      <c r="OKM110" s="298"/>
      <c r="OKN110" s="298"/>
      <c r="OKO110" s="298"/>
      <c r="OKP110" s="298"/>
      <c r="OKQ110" s="298"/>
      <c r="OKR110" s="298"/>
      <c r="OKS110" s="298"/>
      <c r="OKT110" s="298"/>
      <c r="OKU110" s="298"/>
      <c r="OKV110" s="298"/>
      <c r="OKW110" s="298"/>
      <c r="OKX110" s="298"/>
      <c r="OKY110" s="298"/>
      <c r="OKZ110" s="298"/>
      <c r="OLA110" s="298"/>
      <c r="OLB110" s="298"/>
      <c r="OLC110" s="298"/>
      <c r="OLD110" s="298"/>
      <c r="OLE110" s="298"/>
      <c r="OLF110" s="298"/>
      <c r="OLG110" s="298"/>
      <c r="OLH110" s="298"/>
      <c r="OLI110" s="298"/>
      <c r="OLJ110" s="298"/>
      <c r="OLK110" s="298"/>
      <c r="OLL110" s="298"/>
      <c r="OLM110" s="298"/>
      <c r="OLN110" s="298"/>
      <c r="OLO110" s="298"/>
      <c r="OLP110" s="298"/>
      <c r="OLQ110" s="298"/>
      <c r="OLR110" s="298"/>
      <c r="OLS110" s="298"/>
      <c r="OLT110" s="298"/>
      <c r="OLU110" s="298"/>
      <c r="OLV110" s="298"/>
      <c r="OLW110" s="298"/>
      <c r="OLX110" s="298"/>
      <c r="OLY110" s="298"/>
      <c r="OLZ110" s="298"/>
      <c r="OMA110" s="298"/>
      <c r="OMB110" s="298"/>
      <c r="OMC110" s="298"/>
      <c r="OMD110" s="298"/>
      <c r="OME110" s="298"/>
      <c r="OMF110" s="298"/>
      <c r="OMG110" s="298"/>
      <c r="OMH110" s="298"/>
      <c r="OMI110" s="298"/>
      <c r="OMJ110" s="298"/>
      <c r="OMK110" s="298"/>
      <c r="OML110" s="298"/>
      <c r="OMM110" s="298"/>
      <c r="OMN110" s="298"/>
      <c r="OMO110" s="298"/>
      <c r="OMP110" s="298"/>
      <c r="OMQ110" s="298"/>
      <c r="OMR110" s="298"/>
      <c r="OMS110" s="298"/>
      <c r="OMT110" s="298"/>
      <c r="OMU110" s="298"/>
      <c r="OMV110" s="298"/>
      <c r="OMW110" s="298"/>
      <c r="OMX110" s="298"/>
      <c r="OMY110" s="298"/>
      <c r="OMZ110" s="298"/>
      <c r="ONA110" s="298"/>
      <c r="ONB110" s="298"/>
      <c r="ONC110" s="298"/>
      <c r="OND110" s="298"/>
      <c r="ONE110" s="298"/>
      <c r="ONF110" s="298"/>
      <c r="ONG110" s="298"/>
      <c r="ONH110" s="298"/>
      <c r="ONI110" s="298"/>
      <c r="ONJ110" s="298"/>
      <c r="ONK110" s="298"/>
      <c r="ONL110" s="298"/>
      <c r="ONM110" s="298"/>
      <c r="ONN110" s="298"/>
      <c r="ONO110" s="298"/>
      <c r="ONP110" s="298"/>
      <c r="ONQ110" s="298"/>
      <c r="ONR110" s="298"/>
      <c r="ONS110" s="298"/>
      <c r="ONT110" s="298"/>
      <c r="ONU110" s="298"/>
      <c r="ONV110" s="298"/>
      <c r="ONW110" s="298"/>
      <c r="ONX110" s="298"/>
      <c r="ONY110" s="298"/>
      <c r="ONZ110" s="298"/>
      <c r="OOA110" s="298"/>
      <c r="OOB110" s="298"/>
      <c r="OOC110" s="298"/>
      <c r="OOD110" s="298"/>
      <c r="OOE110" s="298"/>
      <c r="OOF110" s="298"/>
      <c r="OOG110" s="298"/>
      <c r="OOH110" s="298"/>
      <c r="OOI110" s="298"/>
      <c r="OOJ110" s="298"/>
      <c r="OOK110" s="298"/>
      <c r="OOL110" s="298"/>
      <c r="OOM110" s="298"/>
      <c r="OON110" s="298"/>
      <c r="OOO110" s="298"/>
      <c r="OOP110" s="298"/>
      <c r="OOQ110" s="298"/>
      <c r="OOR110" s="298"/>
      <c r="OOS110" s="298"/>
      <c r="OOT110" s="298"/>
      <c r="OOU110" s="298"/>
      <c r="OOV110" s="298"/>
      <c r="OOW110" s="298"/>
      <c r="OOX110" s="298"/>
      <c r="OOY110" s="298"/>
      <c r="OOZ110" s="298"/>
      <c r="OPA110" s="298"/>
      <c r="OPB110" s="298"/>
      <c r="OPC110" s="298"/>
      <c r="OPD110" s="298"/>
      <c r="OPE110" s="298"/>
      <c r="OPF110" s="298"/>
      <c r="OPG110" s="298"/>
      <c r="OPH110" s="298"/>
      <c r="OPI110" s="298"/>
      <c r="OPJ110" s="298"/>
      <c r="OPK110" s="298"/>
      <c r="OPL110" s="298"/>
      <c r="OPM110" s="298"/>
      <c r="OPN110" s="298"/>
      <c r="OPO110" s="298"/>
      <c r="OPP110" s="298"/>
      <c r="OPQ110" s="298"/>
      <c r="OPR110" s="298"/>
      <c r="OPS110" s="298"/>
      <c r="OPT110" s="298"/>
      <c r="OPU110" s="298"/>
      <c r="OPV110" s="298"/>
      <c r="OPW110" s="298"/>
      <c r="OPX110" s="298"/>
      <c r="OPY110" s="298"/>
      <c r="OPZ110" s="298"/>
      <c r="OQA110" s="298"/>
      <c r="OQB110" s="298"/>
      <c r="OQC110" s="298"/>
      <c r="OQD110" s="298"/>
      <c r="OQE110" s="298"/>
      <c r="OQF110" s="298"/>
      <c r="OQG110" s="298"/>
      <c r="OQH110" s="298"/>
      <c r="OQI110" s="298"/>
      <c r="OQJ110" s="298"/>
      <c r="OQK110" s="298"/>
      <c r="OQL110" s="298"/>
      <c r="OQM110" s="298"/>
      <c r="OQN110" s="298"/>
      <c r="OQO110" s="298"/>
      <c r="OQP110" s="298"/>
      <c r="OQQ110" s="298"/>
      <c r="OQR110" s="298"/>
      <c r="OQS110" s="298"/>
      <c r="OQT110" s="298"/>
      <c r="OQU110" s="298"/>
      <c r="OQV110" s="298"/>
      <c r="OQW110" s="298"/>
      <c r="OQX110" s="298"/>
      <c r="OQY110" s="298"/>
      <c r="OQZ110" s="298"/>
      <c r="ORA110" s="298"/>
      <c r="ORB110" s="298"/>
      <c r="ORC110" s="298"/>
      <c r="ORD110" s="298"/>
      <c r="ORE110" s="298"/>
      <c r="ORF110" s="298"/>
      <c r="ORG110" s="298"/>
      <c r="ORH110" s="298"/>
      <c r="ORI110" s="298"/>
      <c r="ORJ110" s="298"/>
      <c r="ORK110" s="298"/>
      <c r="ORL110" s="298"/>
      <c r="ORM110" s="298"/>
      <c r="ORN110" s="298"/>
      <c r="ORO110" s="298"/>
      <c r="ORP110" s="298"/>
      <c r="ORQ110" s="298"/>
      <c r="ORR110" s="298"/>
      <c r="ORS110" s="298"/>
      <c r="ORT110" s="298"/>
      <c r="ORU110" s="298"/>
      <c r="ORV110" s="298"/>
      <c r="ORW110" s="298"/>
      <c r="ORX110" s="298"/>
      <c r="ORY110" s="298"/>
      <c r="ORZ110" s="298"/>
      <c r="OSA110" s="298"/>
      <c r="OSB110" s="298"/>
      <c r="OSC110" s="298"/>
      <c r="OSD110" s="298"/>
      <c r="OSE110" s="298"/>
      <c r="OSF110" s="298"/>
      <c r="OSG110" s="298"/>
      <c r="OSH110" s="298"/>
      <c r="OSI110" s="298"/>
      <c r="OSJ110" s="298"/>
      <c r="OSK110" s="298"/>
      <c r="OSL110" s="298"/>
      <c r="OSM110" s="298"/>
      <c r="OSN110" s="298"/>
      <c r="OSO110" s="298"/>
      <c r="OSP110" s="298"/>
      <c r="OSQ110" s="298"/>
      <c r="OSR110" s="298"/>
      <c r="OSS110" s="298"/>
      <c r="OST110" s="298"/>
      <c r="OSU110" s="298"/>
      <c r="OSV110" s="298"/>
      <c r="OSW110" s="298"/>
      <c r="OSX110" s="298"/>
      <c r="OSY110" s="298"/>
      <c r="OSZ110" s="298"/>
      <c r="OTA110" s="298"/>
      <c r="OTB110" s="298"/>
      <c r="OTC110" s="298"/>
      <c r="OTD110" s="298"/>
      <c r="OTE110" s="298"/>
      <c r="OTF110" s="298"/>
      <c r="OTG110" s="298"/>
      <c r="OTH110" s="298"/>
      <c r="OTI110" s="298"/>
      <c r="OTJ110" s="298"/>
      <c r="OTK110" s="298"/>
      <c r="OTL110" s="298"/>
      <c r="OTM110" s="298"/>
      <c r="OTN110" s="298"/>
      <c r="OTO110" s="298"/>
      <c r="OTP110" s="298"/>
      <c r="OTQ110" s="298"/>
      <c r="OTR110" s="298"/>
      <c r="OTS110" s="298"/>
      <c r="OTT110" s="298"/>
      <c r="OTU110" s="298"/>
      <c r="OTV110" s="298"/>
      <c r="OTW110" s="298"/>
      <c r="OTX110" s="298"/>
      <c r="OTY110" s="298"/>
      <c r="OTZ110" s="298"/>
      <c r="OUA110" s="298"/>
      <c r="OUB110" s="298"/>
      <c r="OUC110" s="298"/>
      <c r="OUD110" s="298"/>
      <c r="OUE110" s="298"/>
      <c r="OUF110" s="298"/>
      <c r="OUG110" s="298"/>
      <c r="OUH110" s="298"/>
      <c r="OUI110" s="298"/>
      <c r="OUJ110" s="298"/>
      <c r="OUK110" s="298"/>
      <c r="OUL110" s="298"/>
      <c r="OUM110" s="298"/>
      <c r="OUN110" s="298"/>
      <c r="OUO110" s="298"/>
      <c r="OUP110" s="298"/>
      <c r="OUQ110" s="298"/>
      <c r="OUR110" s="298"/>
      <c r="OUS110" s="298"/>
      <c r="OUT110" s="298"/>
      <c r="OUU110" s="298"/>
      <c r="OUV110" s="298"/>
      <c r="OUW110" s="298"/>
      <c r="OUX110" s="298"/>
      <c r="OUY110" s="298"/>
      <c r="OUZ110" s="298"/>
      <c r="OVA110" s="298"/>
      <c r="OVB110" s="298"/>
      <c r="OVC110" s="298"/>
      <c r="OVD110" s="298"/>
      <c r="OVE110" s="298"/>
      <c r="OVF110" s="298"/>
      <c r="OVG110" s="298"/>
      <c r="OVH110" s="298"/>
      <c r="OVI110" s="298"/>
      <c r="OVJ110" s="298"/>
      <c r="OVK110" s="298"/>
      <c r="OVL110" s="298"/>
      <c r="OVM110" s="298"/>
      <c r="OVN110" s="298"/>
      <c r="OVO110" s="298"/>
      <c r="OVP110" s="298"/>
      <c r="OVQ110" s="298"/>
      <c r="OVR110" s="298"/>
      <c r="OVS110" s="298"/>
      <c r="OVT110" s="298"/>
      <c r="OVU110" s="298"/>
      <c r="OVV110" s="298"/>
      <c r="OVW110" s="298"/>
      <c r="OVX110" s="298"/>
      <c r="OVY110" s="298"/>
      <c r="OVZ110" s="298"/>
      <c r="OWA110" s="298"/>
      <c r="OWB110" s="298"/>
      <c r="OWC110" s="298"/>
      <c r="OWD110" s="298"/>
      <c r="OWE110" s="298"/>
      <c r="OWF110" s="298"/>
      <c r="OWG110" s="298"/>
      <c r="OWH110" s="298"/>
      <c r="OWI110" s="298"/>
      <c r="OWJ110" s="298"/>
      <c r="OWK110" s="298"/>
      <c r="OWL110" s="298"/>
      <c r="OWM110" s="298"/>
      <c r="OWN110" s="298"/>
      <c r="OWO110" s="298"/>
      <c r="OWP110" s="298"/>
      <c r="OWQ110" s="298"/>
      <c r="OWR110" s="298"/>
      <c r="OWS110" s="298"/>
      <c r="OWT110" s="298"/>
      <c r="OWU110" s="298"/>
      <c r="OWV110" s="298"/>
      <c r="OWW110" s="298"/>
      <c r="OWX110" s="298"/>
      <c r="OWY110" s="298"/>
      <c r="OWZ110" s="298"/>
      <c r="OXA110" s="298"/>
      <c r="OXB110" s="298"/>
      <c r="OXC110" s="298"/>
      <c r="OXD110" s="298"/>
      <c r="OXE110" s="298"/>
      <c r="OXF110" s="298"/>
      <c r="OXG110" s="298"/>
      <c r="OXH110" s="298"/>
      <c r="OXI110" s="298"/>
      <c r="OXJ110" s="298"/>
      <c r="OXK110" s="298"/>
      <c r="OXL110" s="298"/>
      <c r="OXM110" s="298"/>
      <c r="OXN110" s="298"/>
      <c r="OXO110" s="298"/>
      <c r="OXP110" s="298"/>
      <c r="OXQ110" s="298"/>
      <c r="OXR110" s="298"/>
      <c r="OXS110" s="298"/>
      <c r="OXT110" s="298"/>
      <c r="OXU110" s="298"/>
      <c r="OXV110" s="298"/>
      <c r="OXW110" s="298"/>
      <c r="OXX110" s="298"/>
      <c r="OXY110" s="298"/>
      <c r="OXZ110" s="298"/>
      <c r="OYA110" s="298"/>
      <c r="OYB110" s="298"/>
      <c r="OYC110" s="298"/>
      <c r="OYD110" s="298"/>
      <c r="OYE110" s="298"/>
      <c r="OYF110" s="298"/>
      <c r="OYG110" s="298"/>
      <c r="OYH110" s="298"/>
      <c r="OYI110" s="298"/>
      <c r="OYJ110" s="298"/>
      <c r="OYK110" s="298"/>
      <c r="OYL110" s="298"/>
      <c r="OYM110" s="298"/>
      <c r="OYN110" s="298"/>
      <c r="OYO110" s="298"/>
      <c r="OYP110" s="298"/>
      <c r="OYQ110" s="298"/>
      <c r="OYR110" s="298"/>
      <c r="OYS110" s="298"/>
      <c r="OYT110" s="298"/>
      <c r="OYU110" s="298"/>
      <c r="OYV110" s="298"/>
      <c r="OYW110" s="298"/>
      <c r="OYX110" s="298"/>
      <c r="OYY110" s="298"/>
      <c r="OYZ110" s="298"/>
      <c r="OZA110" s="298"/>
      <c r="OZB110" s="298"/>
      <c r="OZC110" s="298"/>
      <c r="OZD110" s="298"/>
      <c r="OZE110" s="298"/>
      <c r="OZF110" s="298"/>
      <c r="OZG110" s="298"/>
      <c r="OZH110" s="298"/>
      <c r="OZI110" s="298"/>
      <c r="OZJ110" s="298"/>
      <c r="OZK110" s="298"/>
      <c r="OZL110" s="298"/>
      <c r="OZM110" s="298"/>
      <c r="OZN110" s="298"/>
      <c r="OZO110" s="298"/>
      <c r="OZP110" s="298"/>
      <c r="OZQ110" s="298"/>
      <c r="OZR110" s="298"/>
      <c r="OZS110" s="298"/>
      <c r="OZT110" s="298"/>
      <c r="OZU110" s="298"/>
      <c r="OZV110" s="298"/>
      <c r="OZW110" s="298"/>
      <c r="OZX110" s="298"/>
      <c r="OZY110" s="298"/>
      <c r="OZZ110" s="298"/>
      <c r="PAA110" s="298"/>
      <c r="PAB110" s="298"/>
      <c r="PAC110" s="298"/>
      <c r="PAD110" s="298"/>
      <c r="PAE110" s="298"/>
      <c r="PAF110" s="298"/>
      <c r="PAG110" s="298"/>
      <c r="PAH110" s="298"/>
      <c r="PAI110" s="298"/>
      <c r="PAJ110" s="298"/>
      <c r="PAK110" s="298"/>
      <c r="PAL110" s="298"/>
      <c r="PAM110" s="298"/>
      <c r="PAN110" s="298"/>
      <c r="PAO110" s="298"/>
      <c r="PAP110" s="298"/>
      <c r="PAQ110" s="298"/>
      <c r="PAR110" s="298"/>
      <c r="PAS110" s="298"/>
      <c r="PAT110" s="298"/>
      <c r="PAU110" s="298"/>
      <c r="PAV110" s="298"/>
      <c r="PAW110" s="298"/>
      <c r="PAX110" s="298"/>
      <c r="PAY110" s="298"/>
      <c r="PAZ110" s="298"/>
      <c r="PBA110" s="298"/>
      <c r="PBB110" s="298"/>
      <c r="PBC110" s="298"/>
      <c r="PBD110" s="298"/>
      <c r="PBE110" s="298"/>
      <c r="PBF110" s="298"/>
      <c r="PBG110" s="298"/>
      <c r="PBH110" s="298"/>
      <c r="PBI110" s="298"/>
      <c r="PBJ110" s="298"/>
      <c r="PBK110" s="298"/>
      <c r="PBL110" s="298"/>
      <c r="PBM110" s="298"/>
      <c r="PBN110" s="298"/>
      <c r="PBO110" s="298"/>
      <c r="PBP110" s="298"/>
      <c r="PBQ110" s="298"/>
      <c r="PBR110" s="298"/>
      <c r="PBS110" s="298"/>
      <c r="PBT110" s="298"/>
      <c r="PBU110" s="298"/>
      <c r="PBV110" s="298"/>
      <c r="PBW110" s="298"/>
      <c r="PBX110" s="298"/>
      <c r="PBY110" s="298"/>
      <c r="PBZ110" s="298"/>
      <c r="PCA110" s="298"/>
      <c r="PCB110" s="298"/>
      <c r="PCC110" s="298"/>
      <c r="PCD110" s="298"/>
      <c r="PCE110" s="298"/>
      <c r="PCF110" s="298"/>
      <c r="PCG110" s="298"/>
      <c r="PCH110" s="298"/>
      <c r="PCI110" s="298"/>
      <c r="PCJ110" s="298"/>
      <c r="PCK110" s="298"/>
      <c r="PCL110" s="298"/>
      <c r="PCM110" s="298"/>
      <c r="PCN110" s="298"/>
      <c r="PCO110" s="298"/>
      <c r="PCP110" s="298"/>
      <c r="PCQ110" s="298"/>
      <c r="PCR110" s="298"/>
      <c r="PCS110" s="298"/>
      <c r="PCT110" s="298"/>
      <c r="PCU110" s="298"/>
      <c r="PCV110" s="298"/>
      <c r="PCW110" s="298"/>
      <c r="PCX110" s="298"/>
      <c r="PCY110" s="298"/>
      <c r="PCZ110" s="298"/>
      <c r="PDA110" s="298"/>
      <c r="PDB110" s="298"/>
      <c r="PDC110" s="298"/>
      <c r="PDD110" s="298"/>
      <c r="PDE110" s="298"/>
      <c r="PDF110" s="298"/>
      <c r="PDG110" s="298"/>
      <c r="PDH110" s="298"/>
      <c r="PDI110" s="298"/>
      <c r="PDJ110" s="298"/>
      <c r="PDK110" s="298"/>
      <c r="PDL110" s="298"/>
      <c r="PDM110" s="298"/>
      <c r="PDN110" s="298"/>
      <c r="PDO110" s="298"/>
      <c r="PDP110" s="298"/>
      <c r="PDQ110" s="298"/>
      <c r="PDR110" s="298"/>
      <c r="PDS110" s="298"/>
      <c r="PDT110" s="298"/>
      <c r="PDU110" s="298"/>
      <c r="PDV110" s="298"/>
      <c r="PDW110" s="298"/>
      <c r="PDX110" s="298"/>
      <c r="PDY110" s="298"/>
      <c r="PDZ110" s="298"/>
      <c r="PEA110" s="298"/>
      <c r="PEB110" s="298"/>
      <c r="PEC110" s="298"/>
      <c r="PED110" s="298"/>
      <c r="PEE110" s="298"/>
      <c r="PEF110" s="298"/>
      <c r="PEG110" s="298"/>
      <c r="PEH110" s="298"/>
      <c r="PEI110" s="298"/>
      <c r="PEJ110" s="298"/>
      <c r="PEK110" s="298"/>
      <c r="PEL110" s="298"/>
      <c r="PEM110" s="298"/>
      <c r="PEN110" s="298"/>
      <c r="PEO110" s="298"/>
      <c r="PEP110" s="298"/>
      <c r="PEQ110" s="298"/>
      <c r="PER110" s="298"/>
      <c r="PES110" s="298"/>
      <c r="PET110" s="298"/>
      <c r="PEU110" s="298"/>
      <c r="PEV110" s="298"/>
      <c r="PEW110" s="298"/>
      <c r="PEX110" s="298"/>
      <c r="PEY110" s="298"/>
      <c r="PEZ110" s="298"/>
      <c r="PFA110" s="298"/>
      <c r="PFB110" s="298"/>
      <c r="PFC110" s="298"/>
      <c r="PFD110" s="298"/>
      <c r="PFE110" s="298"/>
      <c r="PFF110" s="298"/>
      <c r="PFG110" s="298"/>
      <c r="PFH110" s="298"/>
      <c r="PFI110" s="298"/>
      <c r="PFJ110" s="298"/>
      <c r="PFK110" s="298"/>
      <c r="PFL110" s="298"/>
      <c r="PFM110" s="298"/>
      <c r="PFN110" s="298"/>
      <c r="PFO110" s="298"/>
      <c r="PFP110" s="298"/>
      <c r="PFQ110" s="298"/>
      <c r="PFR110" s="298"/>
      <c r="PFS110" s="298"/>
      <c r="PFT110" s="298"/>
      <c r="PFU110" s="298"/>
      <c r="PFV110" s="298"/>
      <c r="PFW110" s="298"/>
      <c r="PFX110" s="298"/>
      <c r="PFY110" s="298"/>
      <c r="PFZ110" s="298"/>
      <c r="PGA110" s="298"/>
      <c r="PGB110" s="298"/>
      <c r="PGC110" s="298"/>
      <c r="PGD110" s="298"/>
      <c r="PGE110" s="298"/>
      <c r="PGF110" s="298"/>
      <c r="PGG110" s="298"/>
      <c r="PGH110" s="298"/>
      <c r="PGI110" s="298"/>
      <c r="PGJ110" s="298"/>
      <c r="PGK110" s="298"/>
      <c r="PGL110" s="298"/>
      <c r="PGM110" s="298"/>
      <c r="PGN110" s="298"/>
      <c r="PGO110" s="298"/>
      <c r="PGP110" s="298"/>
      <c r="PGQ110" s="298"/>
      <c r="PGR110" s="298"/>
      <c r="PGS110" s="298"/>
      <c r="PGT110" s="298"/>
      <c r="PGU110" s="298"/>
      <c r="PGV110" s="298"/>
      <c r="PGW110" s="298"/>
      <c r="PGX110" s="298"/>
      <c r="PGY110" s="298"/>
      <c r="PGZ110" s="298"/>
      <c r="PHA110" s="298"/>
      <c r="PHB110" s="298"/>
      <c r="PHC110" s="298"/>
      <c r="PHD110" s="298"/>
      <c r="PHE110" s="298"/>
      <c r="PHF110" s="298"/>
      <c r="PHG110" s="298"/>
      <c r="PHH110" s="298"/>
      <c r="PHI110" s="298"/>
      <c r="PHJ110" s="298"/>
      <c r="PHK110" s="298"/>
      <c r="PHL110" s="298"/>
      <c r="PHM110" s="298"/>
      <c r="PHN110" s="298"/>
      <c r="PHO110" s="298"/>
      <c r="PHP110" s="298"/>
      <c r="PHQ110" s="298"/>
      <c r="PHR110" s="298"/>
      <c r="PHS110" s="298"/>
      <c r="PHT110" s="298"/>
      <c r="PHU110" s="298"/>
      <c r="PHV110" s="298"/>
      <c r="PHW110" s="298"/>
      <c r="PHX110" s="298"/>
      <c r="PHY110" s="298"/>
      <c r="PHZ110" s="298"/>
      <c r="PIA110" s="298"/>
      <c r="PIB110" s="298"/>
      <c r="PIC110" s="298"/>
      <c r="PID110" s="298"/>
      <c r="PIE110" s="298"/>
      <c r="PIF110" s="298"/>
      <c r="PIG110" s="298"/>
      <c r="PIH110" s="298"/>
      <c r="PII110" s="298"/>
      <c r="PIJ110" s="298"/>
      <c r="PIK110" s="298"/>
      <c r="PIL110" s="298"/>
      <c r="PIM110" s="298"/>
      <c r="PIN110" s="298"/>
      <c r="PIO110" s="298"/>
      <c r="PIP110" s="298"/>
      <c r="PIQ110" s="298"/>
      <c r="PIR110" s="298"/>
      <c r="PIS110" s="298"/>
      <c r="PIT110" s="298"/>
      <c r="PIU110" s="298"/>
      <c r="PIV110" s="298"/>
      <c r="PIW110" s="298"/>
      <c r="PIX110" s="298"/>
      <c r="PIY110" s="298"/>
      <c r="PIZ110" s="298"/>
      <c r="PJA110" s="298"/>
      <c r="PJB110" s="298"/>
      <c r="PJC110" s="298"/>
      <c r="PJD110" s="298"/>
      <c r="PJE110" s="298"/>
      <c r="PJF110" s="298"/>
      <c r="PJG110" s="298"/>
      <c r="PJH110" s="298"/>
      <c r="PJI110" s="298"/>
      <c r="PJJ110" s="298"/>
      <c r="PJK110" s="298"/>
      <c r="PJL110" s="298"/>
      <c r="PJM110" s="298"/>
      <c r="PJN110" s="298"/>
      <c r="PJO110" s="298"/>
      <c r="PJP110" s="298"/>
      <c r="PJQ110" s="298"/>
      <c r="PJR110" s="298"/>
      <c r="PJS110" s="298"/>
      <c r="PJT110" s="298"/>
      <c r="PJU110" s="298"/>
      <c r="PJV110" s="298"/>
      <c r="PJW110" s="298"/>
      <c r="PJX110" s="298"/>
      <c r="PJY110" s="298"/>
      <c r="PJZ110" s="298"/>
      <c r="PKA110" s="298"/>
      <c r="PKB110" s="298"/>
      <c r="PKC110" s="298"/>
      <c r="PKD110" s="298"/>
      <c r="PKE110" s="298"/>
      <c r="PKF110" s="298"/>
      <c r="PKG110" s="298"/>
      <c r="PKH110" s="298"/>
      <c r="PKI110" s="298"/>
      <c r="PKJ110" s="298"/>
      <c r="PKK110" s="298"/>
      <c r="PKL110" s="298"/>
      <c r="PKM110" s="298"/>
      <c r="PKN110" s="298"/>
      <c r="PKO110" s="298"/>
      <c r="PKP110" s="298"/>
      <c r="PKQ110" s="298"/>
      <c r="PKR110" s="298"/>
      <c r="PKS110" s="298"/>
      <c r="PKT110" s="298"/>
      <c r="PKU110" s="298"/>
      <c r="PKV110" s="298"/>
      <c r="PKW110" s="298"/>
      <c r="PKX110" s="298"/>
      <c r="PKY110" s="298"/>
      <c r="PKZ110" s="298"/>
      <c r="PLA110" s="298"/>
      <c r="PLB110" s="298"/>
      <c r="PLC110" s="298"/>
      <c r="PLD110" s="298"/>
      <c r="PLE110" s="298"/>
      <c r="PLF110" s="298"/>
      <c r="PLG110" s="298"/>
      <c r="PLH110" s="298"/>
      <c r="PLI110" s="298"/>
      <c r="PLJ110" s="298"/>
      <c r="PLK110" s="298"/>
      <c r="PLL110" s="298"/>
      <c r="PLM110" s="298"/>
      <c r="PLN110" s="298"/>
      <c r="PLO110" s="298"/>
      <c r="PLP110" s="298"/>
      <c r="PLQ110" s="298"/>
      <c r="PLR110" s="298"/>
      <c r="PLS110" s="298"/>
      <c r="PLT110" s="298"/>
      <c r="PLU110" s="298"/>
      <c r="PLV110" s="298"/>
      <c r="PLW110" s="298"/>
      <c r="PLX110" s="298"/>
      <c r="PLY110" s="298"/>
      <c r="PLZ110" s="298"/>
      <c r="PMA110" s="298"/>
      <c r="PMB110" s="298"/>
      <c r="PMC110" s="298"/>
      <c r="PMD110" s="298"/>
      <c r="PME110" s="298"/>
      <c r="PMF110" s="298"/>
      <c r="PMG110" s="298"/>
      <c r="PMH110" s="298"/>
      <c r="PMI110" s="298"/>
      <c r="PMJ110" s="298"/>
      <c r="PMK110" s="298"/>
      <c r="PML110" s="298"/>
      <c r="PMM110" s="298"/>
      <c r="PMN110" s="298"/>
      <c r="PMO110" s="298"/>
      <c r="PMP110" s="298"/>
      <c r="PMQ110" s="298"/>
      <c r="PMR110" s="298"/>
      <c r="PMS110" s="298"/>
      <c r="PMT110" s="298"/>
      <c r="PMU110" s="298"/>
      <c r="PMV110" s="298"/>
      <c r="PMW110" s="298"/>
      <c r="PMX110" s="298"/>
      <c r="PMY110" s="298"/>
      <c r="PMZ110" s="298"/>
      <c r="PNA110" s="298"/>
      <c r="PNB110" s="298"/>
      <c r="PNC110" s="298"/>
      <c r="PND110" s="298"/>
      <c r="PNE110" s="298"/>
      <c r="PNF110" s="298"/>
      <c r="PNG110" s="298"/>
      <c r="PNH110" s="298"/>
      <c r="PNI110" s="298"/>
      <c r="PNJ110" s="298"/>
      <c r="PNK110" s="298"/>
      <c r="PNL110" s="298"/>
      <c r="PNM110" s="298"/>
      <c r="PNN110" s="298"/>
      <c r="PNO110" s="298"/>
      <c r="PNP110" s="298"/>
      <c r="PNQ110" s="298"/>
      <c r="PNR110" s="298"/>
      <c r="PNS110" s="298"/>
      <c r="PNT110" s="298"/>
      <c r="PNU110" s="298"/>
      <c r="PNV110" s="298"/>
      <c r="PNW110" s="298"/>
      <c r="PNX110" s="298"/>
      <c r="PNY110" s="298"/>
      <c r="PNZ110" s="298"/>
      <c r="POA110" s="298"/>
      <c r="POB110" s="298"/>
      <c r="POC110" s="298"/>
      <c r="POD110" s="298"/>
      <c r="POE110" s="298"/>
      <c r="POF110" s="298"/>
      <c r="POG110" s="298"/>
      <c r="POH110" s="298"/>
      <c r="POI110" s="298"/>
      <c r="POJ110" s="298"/>
      <c r="POK110" s="298"/>
      <c r="POL110" s="298"/>
      <c r="POM110" s="298"/>
      <c r="PON110" s="298"/>
      <c r="POO110" s="298"/>
      <c r="POP110" s="298"/>
      <c r="POQ110" s="298"/>
      <c r="POR110" s="298"/>
      <c r="POS110" s="298"/>
      <c r="POT110" s="298"/>
      <c r="POU110" s="298"/>
      <c r="POV110" s="298"/>
      <c r="POW110" s="298"/>
      <c r="POX110" s="298"/>
      <c r="POY110" s="298"/>
      <c r="POZ110" s="298"/>
      <c r="PPA110" s="298"/>
      <c r="PPB110" s="298"/>
      <c r="PPC110" s="298"/>
      <c r="PPD110" s="298"/>
      <c r="PPE110" s="298"/>
      <c r="PPF110" s="298"/>
      <c r="PPG110" s="298"/>
      <c r="PPH110" s="298"/>
      <c r="PPI110" s="298"/>
      <c r="PPJ110" s="298"/>
      <c r="PPK110" s="298"/>
      <c r="PPL110" s="298"/>
      <c r="PPM110" s="298"/>
      <c r="PPN110" s="298"/>
      <c r="PPO110" s="298"/>
      <c r="PPP110" s="298"/>
      <c r="PPQ110" s="298"/>
      <c r="PPR110" s="298"/>
      <c r="PPS110" s="298"/>
      <c r="PPT110" s="298"/>
      <c r="PPU110" s="298"/>
      <c r="PPV110" s="298"/>
      <c r="PPW110" s="298"/>
      <c r="PPX110" s="298"/>
      <c r="PPY110" s="298"/>
      <c r="PPZ110" s="298"/>
      <c r="PQA110" s="298"/>
      <c r="PQB110" s="298"/>
      <c r="PQC110" s="298"/>
      <c r="PQD110" s="298"/>
      <c r="PQE110" s="298"/>
      <c r="PQF110" s="298"/>
      <c r="PQG110" s="298"/>
      <c r="PQH110" s="298"/>
      <c r="PQI110" s="298"/>
      <c r="PQJ110" s="298"/>
      <c r="PQK110" s="298"/>
      <c r="PQL110" s="298"/>
      <c r="PQM110" s="298"/>
      <c r="PQN110" s="298"/>
      <c r="PQO110" s="298"/>
      <c r="PQP110" s="298"/>
      <c r="PQQ110" s="298"/>
      <c r="PQR110" s="298"/>
      <c r="PQS110" s="298"/>
      <c r="PQT110" s="298"/>
      <c r="PQU110" s="298"/>
      <c r="PQV110" s="298"/>
      <c r="PQW110" s="298"/>
      <c r="PQX110" s="298"/>
      <c r="PQY110" s="298"/>
      <c r="PQZ110" s="298"/>
      <c r="PRA110" s="298"/>
      <c r="PRB110" s="298"/>
      <c r="PRC110" s="298"/>
      <c r="PRD110" s="298"/>
      <c r="PRE110" s="298"/>
      <c r="PRF110" s="298"/>
      <c r="PRG110" s="298"/>
      <c r="PRH110" s="298"/>
      <c r="PRI110" s="298"/>
      <c r="PRJ110" s="298"/>
      <c r="PRK110" s="298"/>
      <c r="PRL110" s="298"/>
      <c r="PRM110" s="298"/>
      <c r="PRN110" s="298"/>
      <c r="PRO110" s="298"/>
      <c r="PRP110" s="298"/>
      <c r="PRQ110" s="298"/>
      <c r="PRR110" s="298"/>
      <c r="PRS110" s="298"/>
      <c r="PRT110" s="298"/>
      <c r="PRU110" s="298"/>
      <c r="PRV110" s="298"/>
      <c r="PRW110" s="298"/>
      <c r="PRX110" s="298"/>
      <c r="PRY110" s="298"/>
      <c r="PRZ110" s="298"/>
      <c r="PSA110" s="298"/>
      <c r="PSB110" s="298"/>
      <c r="PSC110" s="298"/>
      <c r="PSD110" s="298"/>
      <c r="PSE110" s="298"/>
      <c r="PSF110" s="298"/>
      <c r="PSG110" s="298"/>
      <c r="PSH110" s="298"/>
      <c r="PSI110" s="298"/>
      <c r="PSJ110" s="298"/>
      <c r="PSK110" s="298"/>
      <c r="PSL110" s="298"/>
      <c r="PSM110" s="298"/>
      <c r="PSN110" s="298"/>
      <c r="PSO110" s="298"/>
      <c r="PSP110" s="298"/>
      <c r="PSQ110" s="298"/>
      <c r="PSR110" s="298"/>
      <c r="PSS110" s="298"/>
      <c r="PST110" s="298"/>
      <c r="PSU110" s="298"/>
      <c r="PSV110" s="298"/>
      <c r="PSW110" s="298"/>
      <c r="PSX110" s="298"/>
      <c r="PSY110" s="298"/>
      <c r="PSZ110" s="298"/>
      <c r="PTA110" s="298"/>
      <c r="PTB110" s="298"/>
      <c r="PTC110" s="298"/>
      <c r="PTD110" s="298"/>
      <c r="PTE110" s="298"/>
      <c r="PTF110" s="298"/>
      <c r="PTG110" s="298"/>
      <c r="PTH110" s="298"/>
      <c r="PTI110" s="298"/>
      <c r="PTJ110" s="298"/>
      <c r="PTK110" s="298"/>
      <c r="PTL110" s="298"/>
      <c r="PTM110" s="298"/>
      <c r="PTN110" s="298"/>
      <c r="PTO110" s="298"/>
      <c r="PTP110" s="298"/>
      <c r="PTQ110" s="298"/>
      <c r="PTR110" s="298"/>
      <c r="PTS110" s="298"/>
      <c r="PTT110" s="298"/>
      <c r="PTU110" s="298"/>
      <c r="PTV110" s="298"/>
      <c r="PTW110" s="298"/>
      <c r="PTX110" s="298"/>
      <c r="PTY110" s="298"/>
      <c r="PTZ110" s="298"/>
      <c r="PUA110" s="298"/>
      <c r="PUB110" s="298"/>
      <c r="PUC110" s="298"/>
      <c r="PUD110" s="298"/>
      <c r="PUE110" s="298"/>
      <c r="PUF110" s="298"/>
      <c r="PUG110" s="298"/>
      <c r="PUH110" s="298"/>
      <c r="PUI110" s="298"/>
      <c r="PUJ110" s="298"/>
      <c r="PUK110" s="298"/>
      <c r="PUL110" s="298"/>
      <c r="PUM110" s="298"/>
      <c r="PUN110" s="298"/>
      <c r="PUO110" s="298"/>
      <c r="PUP110" s="298"/>
      <c r="PUQ110" s="298"/>
      <c r="PUR110" s="298"/>
      <c r="PUS110" s="298"/>
      <c r="PUT110" s="298"/>
      <c r="PUU110" s="298"/>
      <c r="PUV110" s="298"/>
      <c r="PUW110" s="298"/>
      <c r="PUX110" s="298"/>
      <c r="PUY110" s="298"/>
      <c r="PUZ110" s="298"/>
      <c r="PVA110" s="298"/>
      <c r="PVB110" s="298"/>
      <c r="PVC110" s="298"/>
      <c r="PVD110" s="298"/>
      <c r="PVE110" s="298"/>
      <c r="PVF110" s="298"/>
      <c r="PVG110" s="298"/>
      <c r="PVH110" s="298"/>
      <c r="PVI110" s="298"/>
      <c r="PVJ110" s="298"/>
      <c r="PVK110" s="298"/>
      <c r="PVL110" s="298"/>
      <c r="PVM110" s="298"/>
      <c r="PVN110" s="298"/>
      <c r="PVO110" s="298"/>
      <c r="PVP110" s="298"/>
      <c r="PVQ110" s="298"/>
      <c r="PVR110" s="298"/>
      <c r="PVS110" s="298"/>
      <c r="PVT110" s="298"/>
      <c r="PVU110" s="298"/>
      <c r="PVV110" s="298"/>
      <c r="PVW110" s="298"/>
      <c r="PVX110" s="298"/>
      <c r="PVY110" s="298"/>
      <c r="PVZ110" s="298"/>
      <c r="PWA110" s="298"/>
      <c r="PWB110" s="298"/>
      <c r="PWC110" s="298"/>
      <c r="PWD110" s="298"/>
      <c r="PWE110" s="298"/>
      <c r="PWF110" s="298"/>
      <c r="PWG110" s="298"/>
      <c r="PWH110" s="298"/>
      <c r="PWI110" s="298"/>
      <c r="PWJ110" s="298"/>
      <c r="PWK110" s="298"/>
      <c r="PWL110" s="298"/>
      <c r="PWM110" s="298"/>
      <c r="PWN110" s="298"/>
      <c r="PWO110" s="298"/>
      <c r="PWP110" s="298"/>
      <c r="PWQ110" s="298"/>
      <c r="PWR110" s="298"/>
      <c r="PWS110" s="298"/>
      <c r="PWT110" s="298"/>
      <c r="PWU110" s="298"/>
      <c r="PWV110" s="298"/>
      <c r="PWW110" s="298"/>
      <c r="PWX110" s="298"/>
      <c r="PWY110" s="298"/>
      <c r="PWZ110" s="298"/>
      <c r="PXA110" s="298"/>
      <c r="PXB110" s="298"/>
      <c r="PXC110" s="298"/>
      <c r="PXD110" s="298"/>
      <c r="PXE110" s="298"/>
      <c r="PXF110" s="298"/>
      <c r="PXG110" s="298"/>
      <c r="PXH110" s="298"/>
      <c r="PXI110" s="298"/>
      <c r="PXJ110" s="298"/>
      <c r="PXK110" s="298"/>
      <c r="PXL110" s="298"/>
      <c r="PXM110" s="298"/>
      <c r="PXN110" s="298"/>
      <c r="PXO110" s="298"/>
      <c r="PXP110" s="298"/>
      <c r="PXQ110" s="298"/>
      <c r="PXR110" s="298"/>
      <c r="PXS110" s="298"/>
      <c r="PXT110" s="298"/>
      <c r="PXU110" s="298"/>
      <c r="PXV110" s="298"/>
      <c r="PXW110" s="298"/>
      <c r="PXX110" s="298"/>
      <c r="PXY110" s="298"/>
      <c r="PXZ110" s="298"/>
      <c r="PYA110" s="298"/>
      <c r="PYB110" s="298"/>
      <c r="PYC110" s="298"/>
      <c r="PYD110" s="298"/>
      <c r="PYE110" s="298"/>
      <c r="PYF110" s="298"/>
      <c r="PYG110" s="298"/>
      <c r="PYH110" s="298"/>
      <c r="PYI110" s="298"/>
      <c r="PYJ110" s="298"/>
      <c r="PYK110" s="298"/>
      <c r="PYL110" s="298"/>
      <c r="PYM110" s="298"/>
      <c r="PYN110" s="298"/>
      <c r="PYO110" s="298"/>
      <c r="PYP110" s="298"/>
      <c r="PYQ110" s="298"/>
      <c r="PYR110" s="298"/>
      <c r="PYS110" s="298"/>
      <c r="PYT110" s="298"/>
      <c r="PYU110" s="298"/>
      <c r="PYV110" s="298"/>
      <c r="PYW110" s="298"/>
      <c r="PYX110" s="298"/>
      <c r="PYY110" s="298"/>
      <c r="PYZ110" s="298"/>
      <c r="PZA110" s="298"/>
      <c r="PZB110" s="298"/>
      <c r="PZC110" s="298"/>
      <c r="PZD110" s="298"/>
      <c r="PZE110" s="298"/>
      <c r="PZF110" s="298"/>
      <c r="PZG110" s="298"/>
      <c r="PZH110" s="298"/>
      <c r="PZI110" s="298"/>
      <c r="PZJ110" s="298"/>
      <c r="PZK110" s="298"/>
      <c r="PZL110" s="298"/>
      <c r="PZM110" s="298"/>
      <c r="PZN110" s="298"/>
      <c r="PZO110" s="298"/>
      <c r="PZP110" s="298"/>
      <c r="PZQ110" s="298"/>
      <c r="PZR110" s="298"/>
      <c r="PZS110" s="298"/>
      <c r="PZT110" s="298"/>
      <c r="PZU110" s="298"/>
      <c r="PZV110" s="298"/>
      <c r="PZW110" s="298"/>
      <c r="PZX110" s="298"/>
      <c r="PZY110" s="298"/>
      <c r="PZZ110" s="298"/>
      <c r="QAA110" s="298"/>
      <c r="QAB110" s="298"/>
      <c r="QAC110" s="298"/>
      <c r="QAD110" s="298"/>
      <c r="QAE110" s="298"/>
      <c r="QAF110" s="298"/>
      <c r="QAG110" s="298"/>
      <c r="QAH110" s="298"/>
      <c r="QAI110" s="298"/>
      <c r="QAJ110" s="298"/>
      <c r="QAK110" s="298"/>
      <c r="QAL110" s="298"/>
      <c r="QAM110" s="298"/>
      <c r="QAN110" s="298"/>
      <c r="QAO110" s="298"/>
      <c r="QAP110" s="298"/>
      <c r="QAQ110" s="298"/>
      <c r="QAR110" s="298"/>
      <c r="QAS110" s="298"/>
      <c r="QAT110" s="298"/>
      <c r="QAU110" s="298"/>
      <c r="QAV110" s="298"/>
      <c r="QAW110" s="298"/>
      <c r="QAX110" s="298"/>
      <c r="QAY110" s="298"/>
      <c r="QAZ110" s="298"/>
      <c r="QBA110" s="298"/>
      <c r="QBB110" s="298"/>
      <c r="QBC110" s="298"/>
      <c r="QBD110" s="298"/>
      <c r="QBE110" s="298"/>
      <c r="QBF110" s="298"/>
      <c r="QBG110" s="298"/>
      <c r="QBH110" s="298"/>
      <c r="QBI110" s="298"/>
      <c r="QBJ110" s="298"/>
      <c r="QBK110" s="298"/>
      <c r="QBL110" s="298"/>
      <c r="QBM110" s="298"/>
      <c r="QBN110" s="298"/>
      <c r="QBO110" s="298"/>
      <c r="QBP110" s="298"/>
      <c r="QBQ110" s="298"/>
      <c r="QBR110" s="298"/>
      <c r="QBS110" s="298"/>
      <c r="QBT110" s="298"/>
      <c r="QBU110" s="298"/>
      <c r="QBV110" s="298"/>
      <c r="QBW110" s="298"/>
      <c r="QBX110" s="298"/>
      <c r="QBY110" s="298"/>
      <c r="QBZ110" s="298"/>
      <c r="QCA110" s="298"/>
      <c r="QCB110" s="298"/>
      <c r="QCC110" s="298"/>
      <c r="QCD110" s="298"/>
      <c r="QCE110" s="298"/>
      <c r="QCF110" s="298"/>
      <c r="QCG110" s="298"/>
      <c r="QCH110" s="298"/>
      <c r="QCI110" s="298"/>
      <c r="QCJ110" s="298"/>
      <c r="QCK110" s="298"/>
      <c r="QCL110" s="298"/>
      <c r="QCM110" s="298"/>
      <c r="QCN110" s="298"/>
      <c r="QCO110" s="298"/>
      <c r="QCP110" s="298"/>
      <c r="QCQ110" s="298"/>
      <c r="QCR110" s="298"/>
      <c r="QCS110" s="298"/>
      <c r="QCT110" s="298"/>
      <c r="QCU110" s="298"/>
      <c r="QCV110" s="298"/>
      <c r="QCW110" s="298"/>
      <c r="QCX110" s="298"/>
      <c r="QCY110" s="298"/>
      <c r="QCZ110" s="298"/>
      <c r="QDA110" s="298"/>
      <c r="QDB110" s="298"/>
      <c r="QDC110" s="298"/>
      <c r="QDD110" s="298"/>
      <c r="QDE110" s="298"/>
      <c r="QDF110" s="298"/>
      <c r="QDG110" s="298"/>
      <c r="QDH110" s="298"/>
      <c r="QDI110" s="298"/>
      <c r="QDJ110" s="298"/>
      <c r="QDK110" s="298"/>
      <c r="QDL110" s="298"/>
      <c r="QDM110" s="298"/>
      <c r="QDN110" s="298"/>
      <c r="QDO110" s="298"/>
      <c r="QDP110" s="298"/>
      <c r="QDQ110" s="298"/>
      <c r="QDR110" s="298"/>
      <c r="QDS110" s="298"/>
      <c r="QDT110" s="298"/>
      <c r="QDU110" s="298"/>
      <c r="QDV110" s="298"/>
      <c r="QDW110" s="298"/>
      <c r="QDX110" s="298"/>
      <c r="QDY110" s="298"/>
      <c r="QDZ110" s="298"/>
      <c r="QEA110" s="298"/>
      <c r="QEB110" s="298"/>
      <c r="QEC110" s="298"/>
      <c r="QED110" s="298"/>
      <c r="QEE110" s="298"/>
      <c r="QEF110" s="298"/>
      <c r="QEG110" s="298"/>
      <c r="QEH110" s="298"/>
      <c r="QEI110" s="298"/>
      <c r="QEJ110" s="298"/>
      <c r="QEK110" s="298"/>
      <c r="QEL110" s="298"/>
      <c r="QEM110" s="298"/>
      <c r="QEN110" s="298"/>
      <c r="QEO110" s="298"/>
      <c r="QEP110" s="298"/>
      <c r="QEQ110" s="298"/>
      <c r="QER110" s="298"/>
      <c r="QES110" s="298"/>
      <c r="QET110" s="298"/>
      <c r="QEU110" s="298"/>
      <c r="QEV110" s="298"/>
      <c r="QEW110" s="298"/>
      <c r="QEX110" s="298"/>
      <c r="QEY110" s="298"/>
      <c r="QEZ110" s="298"/>
      <c r="QFA110" s="298"/>
      <c r="QFB110" s="298"/>
      <c r="QFC110" s="298"/>
      <c r="QFD110" s="298"/>
      <c r="QFE110" s="298"/>
      <c r="QFF110" s="298"/>
      <c r="QFG110" s="298"/>
      <c r="QFH110" s="298"/>
      <c r="QFI110" s="298"/>
      <c r="QFJ110" s="298"/>
      <c r="QFK110" s="298"/>
      <c r="QFL110" s="298"/>
      <c r="QFM110" s="298"/>
      <c r="QFN110" s="298"/>
      <c r="QFO110" s="298"/>
      <c r="QFP110" s="298"/>
      <c r="QFQ110" s="298"/>
      <c r="QFR110" s="298"/>
      <c r="QFS110" s="298"/>
      <c r="QFT110" s="298"/>
      <c r="QFU110" s="298"/>
      <c r="QFV110" s="298"/>
      <c r="QFW110" s="298"/>
      <c r="QFX110" s="298"/>
      <c r="QFY110" s="298"/>
      <c r="QFZ110" s="298"/>
      <c r="QGA110" s="298"/>
      <c r="QGB110" s="298"/>
      <c r="QGC110" s="298"/>
      <c r="QGD110" s="298"/>
      <c r="QGE110" s="298"/>
      <c r="QGF110" s="298"/>
      <c r="QGG110" s="298"/>
      <c r="QGH110" s="298"/>
      <c r="QGI110" s="298"/>
      <c r="QGJ110" s="298"/>
      <c r="QGK110" s="298"/>
      <c r="QGL110" s="298"/>
      <c r="QGM110" s="298"/>
      <c r="QGN110" s="298"/>
      <c r="QGO110" s="298"/>
      <c r="QGP110" s="298"/>
      <c r="QGQ110" s="298"/>
      <c r="QGR110" s="298"/>
      <c r="QGS110" s="298"/>
      <c r="QGT110" s="298"/>
      <c r="QGU110" s="298"/>
      <c r="QGV110" s="298"/>
      <c r="QGW110" s="298"/>
      <c r="QGX110" s="298"/>
      <c r="QGY110" s="298"/>
      <c r="QGZ110" s="298"/>
      <c r="QHA110" s="298"/>
      <c r="QHB110" s="298"/>
      <c r="QHC110" s="298"/>
      <c r="QHD110" s="298"/>
      <c r="QHE110" s="298"/>
      <c r="QHF110" s="298"/>
      <c r="QHG110" s="298"/>
      <c r="QHH110" s="298"/>
      <c r="QHI110" s="298"/>
      <c r="QHJ110" s="298"/>
      <c r="QHK110" s="298"/>
      <c r="QHL110" s="298"/>
      <c r="QHM110" s="298"/>
      <c r="QHN110" s="298"/>
      <c r="QHO110" s="298"/>
      <c r="QHP110" s="298"/>
      <c r="QHQ110" s="298"/>
      <c r="QHR110" s="298"/>
      <c r="QHS110" s="298"/>
      <c r="QHT110" s="298"/>
      <c r="QHU110" s="298"/>
      <c r="QHV110" s="298"/>
      <c r="QHW110" s="298"/>
      <c r="QHX110" s="298"/>
      <c r="QHY110" s="298"/>
      <c r="QHZ110" s="298"/>
      <c r="QIA110" s="298"/>
      <c r="QIB110" s="298"/>
      <c r="QIC110" s="298"/>
      <c r="QID110" s="298"/>
      <c r="QIE110" s="298"/>
      <c r="QIF110" s="298"/>
      <c r="QIG110" s="298"/>
      <c r="QIH110" s="298"/>
      <c r="QII110" s="298"/>
      <c r="QIJ110" s="298"/>
      <c r="QIK110" s="298"/>
      <c r="QIL110" s="298"/>
      <c r="QIM110" s="298"/>
      <c r="QIN110" s="298"/>
      <c r="QIO110" s="298"/>
      <c r="QIP110" s="298"/>
      <c r="QIQ110" s="298"/>
      <c r="QIR110" s="298"/>
      <c r="QIS110" s="298"/>
      <c r="QIT110" s="298"/>
      <c r="QIU110" s="298"/>
      <c r="QIV110" s="298"/>
      <c r="QIW110" s="298"/>
      <c r="QIX110" s="298"/>
      <c r="QIY110" s="298"/>
      <c r="QIZ110" s="298"/>
      <c r="QJA110" s="298"/>
      <c r="QJB110" s="298"/>
      <c r="QJC110" s="298"/>
      <c r="QJD110" s="298"/>
      <c r="QJE110" s="298"/>
      <c r="QJF110" s="298"/>
      <c r="QJG110" s="298"/>
      <c r="QJH110" s="298"/>
      <c r="QJI110" s="298"/>
      <c r="QJJ110" s="298"/>
      <c r="QJK110" s="298"/>
      <c r="QJL110" s="298"/>
      <c r="QJM110" s="298"/>
      <c r="QJN110" s="298"/>
      <c r="QJO110" s="298"/>
      <c r="QJP110" s="298"/>
      <c r="QJQ110" s="298"/>
      <c r="QJR110" s="298"/>
      <c r="QJS110" s="298"/>
      <c r="QJT110" s="298"/>
      <c r="QJU110" s="298"/>
      <c r="QJV110" s="298"/>
      <c r="QJW110" s="298"/>
      <c r="QJX110" s="298"/>
      <c r="QJY110" s="298"/>
      <c r="QJZ110" s="298"/>
      <c r="QKA110" s="298"/>
      <c r="QKB110" s="298"/>
      <c r="QKC110" s="298"/>
      <c r="QKD110" s="298"/>
      <c r="QKE110" s="298"/>
      <c r="QKF110" s="298"/>
      <c r="QKG110" s="298"/>
      <c r="QKH110" s="298"/>
      <c r="QKI110" s="298"/>
      <c r="QKJ110" s="298"/>
      <c r="QKK110" s="298"/>
      <c r="QKL110" s="298"/>
      <c r="QKM110" s="298"/>
      <c r="QKN110" s="298"/>
      <c r="QKO110" s="298"/>
      <c r="QKP110" s="298"/>
      <c r="QKQ110" s="298"/>
      <c r="QKR110" s="298"/>
      <c r="QKS110" s="298"/>
      <c r="QKT110" s="298"/>
      <c r="QKU110" s="298"/>
      <c r="QKV110" s="298"/>
      <c r="QKW110" s="298"/>
      <c r="QKX110" s="298"/>
      <c r="QKY110" s="298"/>
      <c r="QKZ110" s="298"/>
      <c r="QLA110" s="298"/>
      <c r="QLB110" s="298"/>
      <c r="QLC110" s="298"/>
      <c r="QLD110" s="298"/>
      <c r="QLE110" s="298"/>
      <c r="QLF110" s="298"/>
      <c r="QLG110" s="298"/>
      <c r="QLH110" s="298"/>
      <c r="QLI110" s="298"/>
      <c r="QLJ110" s="298"/>
      <c r="QLK110" s="298"/>
      <c r="QLL110" s="298"/>
      <c r="QLM110" s="298"/>
      <c r="QLN110" s="298"/>
      <c r="QLO110" s="298"/>
      <c r="QLP110" s="298"/>
      <c r="QLQ110" s="298"/>
      <c r="QLR110" s="298"/>
      <c r="QLS110" s="298"/>
      <c r="QLT110" s="298"/>
      <c r="QLU110" s="298"/>
      <c r="QLV110" s="298"/>
      <c r="QLW110" s="298"/>
      <c r="QLX110" s="298"/>
      <c r="QLY110" s="298"/>
      <c r="QLZ110" s="298"/>
      <c r="QMA110" s="298"/>
      <c r="QMB110" s="298"/>
      <c r="QMC110" s="298"/>
      <c r="QMD110" s="298"/>
      <c r="QME110" s="298"/>
      <c r="QMF110" s="298"/>
      <c r="QMG110" s="298"/>
      <c r="QMH110" s="298"/>
      <c r="QMI110" s="298"/>
      <c r="QMJ110" s="298"/>
      <c r="QMK110" s="298"/>
      <c r="QML110" s="298"/>
      <c r="QMM110" s="298"/>
      <c r="QMN110" s="298"/>
      <c r="QMO110" s="298"/>
      <c r="QMP110" s="298"/>
      <c r="QMQ110" s="298"/>
      <c r="QMR110" s="298"/>
      <c r="QMS110" s="298"/>
      <c r="QMT110" s="298"/>
      <c r="QMU110" s="298"/>
      <c r="QMV110" s="298"/>
      <c r="QMW110" s="298"/>
      <c r="QMX110" s="298"/>
      <c r="QMY110" s="298"/>
      <c r="QMZ110" s="298"/>
      <c r="QNA110" s="298"/>
      <c r="QNB110" s="298"/>
      <c r="QNC110" s="298"/>
      <c r="QND110" s="298"/>
      <c r="QNE110" s="298"/>
      <c r="QNF110" s="298"/>
      <c r="QNG110" s="298"/>
      <c r="QNH110" s="298"/>
      <c r="QNI110" s="298"/>
      <c r="QNJ110" s="298"/>
      <c r="QNK110" s="298"/>
      <c r="QNL110" s="298"/>
      <c r="QNM110" s="298"/>
      <c r="QNN110" s="298"/>
      <c r="QNO110" s="298"/>
      <c r="QNP110" s="298"/>
      <c r="QNQ110" s="298"/>
      <c r="QNR110" s="298"/>
      <c r="QNS110" s="298"/>
      <c r="QNT110" s="298"/>
      <c r="QNU110" s="298"/>
      <c r="QNV110" s="298"/>
      <c r="QNW110" s="298"/>
      <c r="QNX110" s="298"/>
      <c r="QNY110" s="298"/>
      <c r="QNZ110" s="298"/>
      <c r="QOA110" s="298"/>
      <c r="QOB110" s="298"/>
      <c r="QOC110" s="298"/>
      <c r="QOD110" s="298"/>
      <c r="QOE110" s="298"/>
      <c r="QOF110" s="298"/>
      <c r="QOG110" s="298"/>
      <c r="QOH110" s="298"/>
      <c r="QOI110" s="298"/>
      <c r="QOJ110" s="298"/>
      <c r="QOK110" s="298"/>
      <c r="QOL110" s="298"/>
      <c r="QOM110" s="298"/>
      <c r="QON110" s="298"/>
      <c r="QOO110" s="298"/>
      <c r="QOP110" s="298"/>
      <c r="QOQ110" s="298"/>
      <c r="QOR110" s="298"/>
      <c r="QOS110" s="298"/>
      <c r="QOT110" s="298"/>
      <c r="QOU110" s="298"/>
      <c r="QOV110" s="298"/>
      <c r="QOW110" s="298"/>
      <c r="QOX110" s="298"/>
      <c r="QOY110" s="298"/>
      <c r="QOZ110" s="298"/>
      <c r="QPA110" s="298"/>
      <c r="QPB110" s="298"/>
      <c r="QPC110" s="298"/>
      <c r="QPD110" s="298"/>
      <c r="QPE110" s="298"/>
      <c r="QPF110" s="298"/>
      <c r="QPG110" s="298"/>
      <c r="QPH110" s="298"/>
      <c r="QPI110" s="298"/>
      <c r="QPJ110" s="298"/>
      <c r="QPK110" s="298"/>
      <c r="QPL110" s="298"/>
      <c r="QPM110" s="298"/>
      <c r="QPN110" s="298"/>
      <c r="QPO110" s="298"/>
      <c r="QPP110" s="298"/>
      <c r="QPQ110" s="298"/>
      <c r="QPR110" s="298"/>
      <c r="QPS110" s="298"/>
      <c r="QPT110" s="298"/>
      <c r="QPU110" s="298"/>
      <c r="QPV110" s="298"/>
      <c r="QPW110" s="298"/>
      <c r="QPX110" s="298"/>
      <c r="QPY110" s="298"/>
      <c r="QPZ110" s="298"/>
      <c r="QQA110" s="298"/>
      <c r="QQB110" s="298"/>
      <c r="QQC110" s="298"/>
      <c r="QQD110" s="298"/>
      <c r="QQE110" s="298"/>
      <c r="QQF110" s="298"/>
      <c r="QQG110" s="298"/>
      <c r="QQH110" s="298"/>
      <c r="QQI110" s="298"/>
      <c r="QQJ110" s="298"/>
      <c r="QQK110" s="298"/>
      <c r="QQL110" s="298"/>
      <c r="QQM110" s="298"/>
      <c r="QQN110" s="298"/>
      <c r="QQO110" s="298"/>
      <c r="QQP110" s="298"/>
      <c r="QQQ110" s="298"/>
      <c r="QQR110" s="298"/>
      <c r="QQS110" s="298"/>
      <c r="QQT110" s="298"/>
      <c r="QQU110" s="298"/>
      <c r="QQV110" s="298"/>
      <c r="QQW110" s="298"/>
      <c r="QQX110" s="298"/>
      <c r="QQY110" s="298"/>
      <c r="QQZ110" s="298"/>
      <c r="QRA110" s="298"/>
      <c r="QRB110" s="298"/>
      <c r="QRC110" s="298"/>
      <c r="QRD110" s="298"/>
      <c r="QRE110" s="298"/>
      <c r="QRF110" s="298"/>
      <c r="QRG110" s="298"/>
      <c r="QRH110" s="298"/>
      <c r="QRI110" s="298"/>
      <c r="QRJ110" s="298"/>
      <c r="QRK110" s="298"/>
      <c r="QRL110" s="298"/>
      <c r="QRM110" s="298"/>
      <c r="QRN110" s="298"/>
      <c r="QRO110" s="298"/>
      <c r="QRP110" s="298"/>
      <c r="QRQ110" s="298"/>
      <c r="QRR110" s="298"/>
      <c r="QRS110" s="298"/>
      <c r="QRT110" s="298"/>
      <c r="QRU110" s="298"/>
      <c r="QRV110" s="298"/>
      <c r="QRW110" s="298"/>
      <c r="QRX110" s="298"/>
      <c r="QRY110" s="298"/>
      <c r="QRZ110" s="298"/>
      <c r="QSA110" s="298"/>
      <c r="QSB110" s="298"/>
      <c r="QSC110" s="298"/>
      <c r="QSD110" s="298"/>
      <c r="QSE110" s="298"/>
      <c r="QSF110" s="298"/>
      <c r="QSG110" s="298"/>
      <c r="QSH110" s="298"/>
      <c r="QSI110" s="298"/>
      <c r="QSJ110" s="298"/>
      <c r="QSK110" s="298"/>
      <c r="QSL110" s="298"/>
      <c r="QSM110" s="298"/>
      <c r="QSN110" s="298"/>
      <c r="QSO110" s="298"/>
      <c r="QSP110" s="298"/>
      <c r="QSQ110" s="298"/>
      <c r="QSR110" s="298"/>
      <c r="QSS110" s="298"/>
      <c r="QST110" s="298"/>
      <c r="QSU110" s="298"/>
      <c r="QSV110" s="298"/>
      <c r="QSW110" s="298"/>
      <c r="QSX110" s="298"/>
      <c r="QSY110" s="298"/>
      <c r="QSZ110" s="298"/>
      <c r="QTA110" s="298"/>
      <c r="QTB110" s="298"/>
      <c r="QTC110" s="298"/>
      <c r="QTD110" s="298"/>
      <c r="QTE110" s="298"/>
      <c r="QTF110" s="298"/>
      <c r="QTG110" s="298"/>
      <c r="QTH110" s="298"/>
      <c r="QTI110" s="298"/>
      <c r="QTJ110" s="298"/>
      <c r="QTK110" s="298"/>
      <c r="QTL110" s="298"/>
      <c r="QTM110" s="298"/>
      <c r="QTN110" s="298"/>
      <c r="QTO110" s="298"/>
      <c r="QTP110" s="298"/>
      <c r="QTQ110" s="298"/>
      <c r="QTR110" s="298"/>
      <c r="QTS110" s="298"/>
      <c r="QTT110" s="298"/>
      <c r="QTU110" s="298"/>
      <c r="QTV110" s="298"/>
      <c r="QTW110" s="298"/>
      <c r="QTX110" s="298"/>
      <c r="QTY110" s="298"/>
      <c r="QTZ110" s="298"/>
      <c r="QUA110" s="298"/>
      <c r="QUB110" s="298"/>
      <c r="QUC110" s="298"/>
      <c r="QUD110" s="298"/>
      <c r="QUE110" s="298"/>
      <c r="QUF110" s="298"/>
      <c r="QUG110" s="298"/>
      <c r="QUH110" s="298"/>
      <c r="QUI110" s="298"/>
      <c r="QUJ110" s="298"/>
      <c r="QUK110" s="298"/>
      <c r="QUL110" s="298"/>
      <c r="QUM110" s="298"/>
      <c r="QUN110" s="298"/>
      <c r="QUO110" s="298"/>
      <c r="QUP110" s="298"/>
      <c r="QUQ110" s="298"/>
      <c r="QUR110" s="298"/>
      <c r="QUS110" s="298"/>
      <c r="QUT110" s="298"/>
      <c r="QUU110" s="298"/>
      <c r="QUV110" s="298"/>
      <c r="QUW110" s="298"/>
      <c r="QUX110" s="298"/>
      <c r="QUY110" s="298"/>
      <c r="QUZ110" s="298"/>
      <c r="QVA110" s="298"/>
      <c r="QVB110" s="298"/>
      <c r="QVC110" s="298"/>
      <c r="QVD110" s="298"/>
      <c r="QVE110" s="298"/>
      <c r="QVF110" s="298"/>
      <c r="QVG110" s="298"/>
      <c r="QVH110" s="298"/>
      <c r="QVI110" s="298"/>
      <c r="QVJ110" s="298"/>
      <c r="QVK110" s="298"/>
      <c r="QVL110" s="298"/>
      <c r="QVM110" s="298"/>
      <c r="QVN110" s="298"/>
      <c r="QVO110" s="298"/>
      <c r="QVP110" s="298"/>
      <c r="QVQ110" s="298"/>
      <c r="QVR110" s="298"/>
      <c r="QVS110" s="298"/>
      <c r="QVT110" s="298"/>
      <c r="QVU110" s="298"/>
      <c r="QVV110" s="298"/>
      <c r="QVW110" s="298"/>
      <c r="QVX110" s="298"/>
      <c r="QVY110" s="298"/>
      <c r="QVZ110" s="298"/>
      <c r="QWA110" s="298"/>
      <c r="QWB110" s="298"/>
      <c r="QWC110" s="298"/>
      <c r="QWD110" s="298"/>
      <c r="QWE110" s="298"/>
      <c r="QWF110" s="298"/>
      <c r="QWG110" s="298"/>
      <c r="QWH110" s="298"/>
      <c r="QWI110" s="298"/>
      <c r="QWJ110" s="298"/>
      <c r="QWK110" s="298"/>
      <c r="QWL110" s="298"/>
      <c r="QWM110" s="298"/>
      <c r="QWN110" s="298"/>
      <c r="QWO110" s="298"/>
      <c r="QWP110" s="298"/>
      <c r="QWQ110" s="298"/>
      <c r="QWR110" s="298"/>
      <c r="QWS110" s="298"/>
      <c r="QWT110" s="298"/>
      <c r="QWU110" s="298"/>
      <c r="QWV110" s="298"/>
      <c r="QWW110" s="298"/>
      <c r="QWX110" s="298"/>
      <c r="QWY110" s="298"/>
      <c r="QWZ110" s="298"/>
      <c r="QXA110" s="298"/>
      <c r="QXB110" s="298"/>
      <c r="QXC110" s="298"/>
      <c r="QXD110" s="298"/>
      <c r="QXE110" s="298"/>
      <c r="QXF110" s="298"/>
      <c r="QXG110" s="298"/>
      <c r="QXH110" s="298"/>
      <c r="QXI110" s="298"/>
      <c r="QXJ110" s="298"/>
      <c r="QXK110" s="298"/>
      <c r="QXL110" s="298"/>
      <c r="QXM110" s="298"/>
      <c r="QXN110" s="298"/>
      <c r="QXO110" s="298"/>
      <c r="QXP110" s="298"/>
      <c r="QXQ110" s="298"/>
      <c r="QXR110" s="298"/>
      <c r="QXS110" s="298"/>
      <c r="QXT110" s="298"/>
      <c r="QXU110" s="298"/>
      <c r="QXV110" s="298"/>
      <c r="QXW110" s="298"/>
      <c r="QXX110" s="298"/>
      <c r="QXY110" s="298"/>
      <c r="QXZ110" s="298"/>
      <c r="QYA110" s="298"/>
      <c r="QYB110" s="298"/>
      <c r="QYC110" s="298"/>
      <c r="QYD110" s="298"/>
      <c r="QYE110" s="298"/>
      <c r="QYF110" s="298"/>
      <c r="QYG110" s="298"/>
      <c r="QYH110" s="298"/>
      <c r="QYI110" s="298"/>
      <c r="QYJ110" s="298"/>
      <c r="QYK110" s="298"/>
      <c r="QYL110" s="298"/>
      <c r="QYM110" s="298"/>
      <c r="QYN110" s="298"/>
      <c r="QYO110" s="298"/>
      <c r="QYP110" s="298"/>
      <c r="QYQ110" s="298"/>
      <c r="QYR110" s="298"/>
      <c r="QYS110" s="298"/>
      <c r="QYT110" s="298"/>
      <c r="QYU110" s="298"/>
      <c r="QYV110" s="298"/>
      <c r="QYW110" s="298"/>
      <c r="QYX110" s="298"/>
      <c r="QYY110" s="298"/>
      <c r="QYZ110" s="298"/>
      <c r="QZA110" s="298"/>
      <c r="QZB110" s="298"/>
      <c r="QZC110" s="298"/>
      <c r="QZD110" s="298"/>
      <c r="QZE110" s="298"/>
      <c r="QZF110" s="298"/>
      <c r="QZG110" s="298"/>
      <c r="QZH110" s="298"/>
      <c r="QZI110" s="298"/>
      <c r="QZJ110" s="298"/>
      <c r="QZK110" s="298"/>
      <c r="QZL110" s="298"/>
      <c r="QZM110" s="298"/>
      <c r="QZN110" s="298"/>
      <c r="QZO110" s="298"/>
      <c r="QZP110" s="298"/>
      <c r="QZQ110" s="298"/>
      <c r="QZR110" s="298"/>
      <c r="QZS110" s="298"/>
      <c r="QZT110" s="298"/>
      <c r="QZU110" s="298"/>
      <c r="QZV110" s="298"/>
      <c r="QZW110" s="298"/>
      <c r="QZX110" s="298"/>
      <c r="QZY110" s="298"/>
      <c r="QZZ110" s="298"/>
      <c r="RAA110" s="298"/>
      <c r="RAB110" s="298"/>
      <c r="RAC110" s="298"/>
      <c r="RAD110" s="298"/>
      <c r="RAE110" s="298"/>
      <c r="RAF110" s="298"/>
      <c r="RAG110" s="298"/>
      <c r="RAH110" s="298"/>
      <c r="RAI110" s="298"/>
      <c r="RAJ110" s="298"/>
      <c r="RAK110" s="298"/>
      <c r="RAL110" s="298"/>
      <c r="RAM110" s="298"/>
      <c r="RAN110" s="298"/>
      <c r="RAO110" s="298"/>
      <c r="RAP110" s="298"/>
      <c r="RAQ110" s="298"/>
      <c r="RAR110" s="298"/>
      <c r="RAS110" s="298"/>
      <c r="RAT110" s="298"/>
      <c r="RAU110" s="298"/>
      <c r="RAV110" s="298"/>
      <c r="RAW110" s="298"/>
      <c r="RAX110" s="298"/>
      <c r="RAY110" s="298"/>
      <c r="RAZ110" s="298"/>
      <c r="RBA110" s="298"/>
      <c r="RBB110" s="298"/>
      <c r="RBC110" s="298"/>
      <c r="RBD110" s="298"/>
      <c r="RBE110" s="298"/>
      <c r="RBF110" s="298"/>
      <c r="RBG110" s="298"/>
      <c r="RBH110" s="298"/>
      <c r="RBI110" s="298"/>
      <c r="RBJ110" s="298"/>
      <c r="RBK110" s="298"/>
      <c r="RBL110" s="298"/>
      <c r="RBM110" s="298"/>
      <c r="RBN110" s="298"/>
      <c r="RBO110" s="298"/>
      <c r="RBP110" s="298"/>
      <c r="RBQ110" s="298"/>
      <c r="RBR110" s="298"/>
      <c r="RBS110" s="298"/>
      <c r="RBT110" s="298"/>
      <c r="RBU110" s="298"/>
      <c r="RBV110" s="298"/>
      <c r="RBW110" s="298"/>
      <c r="RBX110" s="298"/>
      <c r="RBY110" s="298"/>
      <c r="RBZ110" s="298"/>
      <c r="RCA110" s="298"/>
      <c r="RCB110" s="298"/>
      <c r="RCC110" s="298"/>
      <c r="RCD110" s="298"/>
      <c r="RCE110" s="298"/>
      <c r="RCF110" s="298"/>
      <c r="RCG110" s="298"/>
      <c r="RCH110" s="298"/>
      <c r="RCI110" s="298"/>
      <c r="RCJ110" s="298"/>
      <c r="RCK110" s="298"/>
      <c r="RCL110" s="298"/>
      <c r="RCM110" s="298"/>
      <c r="RCN110" s="298"/>
      <c r="RCO110" s="298"/>
      <c r="RCP110" s="298"/>
      <c r="RCQ110" s="298"/>
      <c r="RCR110" s="298"/>
      <c r="RCS110" s="298"/>
      <c r="RCT110" s="298"/>
      <c r="RCU110" s="298"/>
      <c r="RCV110" s="298"/>
      <c r="RCW110" s="298"/>
      <c r="RCX110" s="298"/>
      <c r="RCY110" s="298"/>
      <c r="RCZ110" s="298"/>
      <c r="RDA110" s="298"/>
      <c r="RDB110" s="298"/>
      <c r="RDC110" s="298"/>
      <c r="RDD110" s="298"/>
      <c r="RDE110" s="298"/>
      <c r="RDF110" s="298"/>
      <c r="RDG110" s="298"/>
      <c r="RDH110" s="298"/>
      <c r="RDI110" s="298"/>
      <c r="RDJ110" s="298"/>
      <c r="RDK110" s="298"/>
      <c r="RDL110" s="298"/>
      <c r="RDM110" s="298"/>
      <c r="RDN110" s="298"/>
      <c r="RDO110" s="298"/>
      <c r="RDP110" s="298"/>
      <c r="RDQ110" s="298"/>
      <c r="RDR110" s="298"/>
      <c r="RDS110" s="298"/>
      <c r="RDT110" s="298"/>
      <c r="RDU110" s="298"/>
      <c r="RDV110" s="298"/>
      <c r="RDW110" s="298"/>
      <c r="RDX110" s="298"/>
      <c r="RDY110" s="298"/>
      <c r="RDZ110" s="298"/>
      <c r="REA110" s="298"/>
      <c r="REB110" s="298"/>
      <c r="REC110" s="298"/>
      <c r="RED110" s="298"/>
      <c r="REE110" s="298"/>
      <c r="REF110" s="298"/>
      <c r="REG110" s="298"/>
      <c r="REH110" s="298"/>
      <c r="REI110" s="298"/>
      <c r="REJ110" s="298"/>
      <c r="REK110" s="298"/>
      <c r="REL110" s="298"/>
      <c r="REM110" s="298"/>
      <c r="REN110" s="298"/>
      <c r="REO110" s="298"/>
      <c r="REP110" s="298"/>
      <c r="REQ110" s="298"/>
      <c r="RER110" s="298"/>
      <c r="RES110" s="298"/>
      <c r="RET110" s="298"/>
      <c r="REU110" s="298"/>
      <c r="REV110" s="298"/>
      <c r="REW110" s="298"/>
      <c r="REX110" s="298"/>
      <c r="REY110" s="298"/>
      <c r="REZ110" s="298"/>
      <c r="RFA110" s="298"/>
      <c r="RFB110" s="298"/>
      <c r="RFC110" s="298"/>
      <c r="RFD110" s="298"/>
      <c r="RFE110" s="298"/>
      <c r="RFF110" s="298"/>
      <c r="RFG110" s="298"/>
      <c r="RFH110" s="298"/>
      <c r="RFI110" s="298"/>
      <c r="RFJ110" s="298"/>
      <c r="RFK110" s="298"/>
      <c r="RFL110" s="298"/>
      <c r="RFM110" s="298"/>
      <c r="RFN110" s="298"/>
      <c r="RFO110" s="298"/>
      <c r="RFP110" s="298"/>
      <c r="RFQ110" s="298"/>
      <c r="RFR110" s="298"/>
      <c r="RFS110" s="298"/>
      <c r="RFT110" s="298"/>
      <c r="RFU110" s="298"/>
      <c r="RFV110" s="298"/>
      <c r="RFW110" s="298"/>
      <c r="RFX110" s="298"/>
      <c r="RFY110" s="298"/>
      <c r="RFZ110" s="298"/>
      <c r="RGA110" s="298"/>
      <c r="RGB110" s="298"/>
      <c r="RGC110" s="298"/>
      <c r="RGD110" s="298"/>
      <c r="RGE110" s="298"/>
      <c r="RGF110" s="298"/>
      <c r="RGG110" s="298"/>
      <c r="RGH110" s="298"/>
      <c r="RGI110" s="298"/>
      <c r="RGJ110" s="298"/>
      <c r="RGK110" s="298"/>
      <c r="RGL110" s="298"/>
      <c r="RGM110" s="298"/>
      <c r="RGN110" s="298"/>
      <c r="RGO110" s="298"/>
      <c r="RGP110" s="298"/>
      <c r="RGQ110" s="298"/>
      <c r="RGR110" s="298"/>
      <c r="RGS110" s="298"/>
      <c r="RGT110" s="298"/>
      <c r="RGU110" s="298"/>
      <c r="RGV110" s="298"/>
      <c r="RGW110" s="298"/>
      <c r="RGX110" s="298"/>
      <c r="RGY110" s="298"/>
      <c r="RGZ110" s="298"/>
      <c r="RHA110" s="298"/>
      <c r="RHB110" s="298"/>
      <c r="RHC110" s="298"/>
      <c r="RHD110" s="298"/>
      <c r="RHE110" s="298"/>
      <c r="RHF110" s="298"/>
      <c r="RHG110" s="298"/>
      <c r="RHH110" s="298"/>
      <c r="RHI110" s="298"/>
      <c r="RHJ110" s="298"/>
      <c r="RHK110" s="298"/>
      <c r="RHL110" s="298"/>
      <c r="RHM110" s="298"/>
      <c r="RHN110" s="298"/>
      <c r="RHO110" s="298"/>
      <c r="RHP110" s="298"/>
      <c r="RHQ110" s="298"/>
      <c r="RHR110" s="298"/>
      <c r="RHS110" s="298"/>
      <c r="RHT110" s="298"/>
      <c r="RHU110" s="298"/>
      <c r="RHV110" s="298"/>
      <c r="RHW110" s="298"/>
      <c r="RHX110" s="298"/>
      <c r="RHY110" s="298"/>
      <c r="RHZ110" s="298"/>
      <c r="RIA110" s="298"/>
      <c r="RIB110" s="298"/>
      <c r="RIC110" s="298"/>
      <c r="RID110" s="298"/>
      <c r="RIE110" s="298"/>
      <c r="RIF110" s="298"/>
      <c r="RIG110" s="298"/>
      <c r="RIH110" s="298"/>
      <c r="RII110" s="298"/>
      <c r="RIJ110" s="298"/>
      <c r="RIK110" s="298"/>
      <c r="RIL110" s="298"/>
      <c r="RIM110" s="298"/>
      <c r="RIN110" s="298"/>
      <c r="RIO110" s="298"/>
      <c r="RIP110" s="298"/>
      <c r="RIQ110" s="298"/>
      <c r="RIR110" s="298"/>
      <c r="RIS110" s="298"/>
      <c r="RIT110" s="298"/>
      <c r="RIU110" s="298"/>
      <c r="RIV110" s="298"/>
      <c r="RIW110" s="298"/>
      <c r="RIX110" s="298"/>
      <c r="RIY110" s="298"/>
      <c r="RIZ110" s="298"/>
      <c r="RJA110" s="298"/>
      <c r="RJB110" s="298"/>
      <c r="RJC110" s="298"/>
      <c r="RJD110" s="298"/>
      <c r="RJE110" s="298"/>
      <c r="RJF110" s="298"/>
      <c r="RJG110" s="298"/>
      <c r="RJH110" s="298"/>
      <c r="RJI110" s="298"/>
      <c r="RJJ110" s="298"/>
      <c r="RJK110" s="298"/>
      <c r="RJL110" s="298"/>
      <c r="RJM110" s="298"/>
      <c r="RJN110" s="298"/>
      <c r="RJO110" s="298"/>
      <c r="RJP110" s="298"/>
      <c r="RJQ110" s="298"/>
      <c r="RJR110" s="298"/>
      <c r="RJS110" s="298"/>
      <c r="RJT110" s="298"/>
      <c r="RJU110" s="298"/>
      <c r="RJV110" s="298"/>
      <c r="RJW110" s="298"/>
      <c r="RJX110" s="298"/>
      <c r="RJY110" s="298"/>
      <c r="RJZ110" s="298"/>
      <c r="RKA110" s="298"/>
      <c r="RKB110" s="298"/>
      <c r="RKC110" s="298"/>
      <c r="RKD110" s="298"/>
      <c r="RKE110" s="298"/>
      <c r="RKF110" s="298"/>
      <c r="RKG110" s="298"/>
      <c r="RKH110" s="298"/>
      <c r="RKI110" s="298"/>
      <c r="RKJ110" s="298"/>
      <c r="RKK110" s="298"/>
      <c r="RKL110" s="298"/>
      <c r="RKM110" s="298"/>
      <c r="RKN110" s="298"/>
      <c r="RKO110" s="298"/>
      <c r="RKP110" s="298"/>
      <c r="RKQ110" s="298"/>
      <c r="RKR110" s="298"/>
      <c r="RKS110" s="298"/>
      <c r="RKT110" s="298"/>
      <c r="RKU110" s="298"/>
      <c r="RKV110" s="298"/>
      <c r="RKW110" s="298"/>
      <c r="RKX110" s="298"/>
      <c r="RKY110" s="298"/>
      <c r="RKZ110" s="298"/>
      <c r="RLA110" s="298"/>
      <c r="RLB110" s="298"/>
      <c r="RLC110" s="298"/>
      <c r="RLD110" s="298"/>
      <c r="RLE110" s="298"/>
      <c r="RLF110" s="298"/>
      <c r="RLG110" s="298"/>
      <c r="RLH110" s="298"/>
      <c r="RLI110" s="298"/>
      <c r="RLJ110" s="298"/>
      <c r="RLK110" s="298"/>
      <c r="RLL110" s="298"/>
      <c r="RLM110" s="298"/>
      <c r="RLN110" s="298"/>
      <c r="RLO110" s="298"/>
      <c r="RLP110" s="298"/>
      <c r="RLQ110" s="298"/>
      <c r="RLR110" s="298"/>
      <c r="RLS110" s="298"/>
      <c r="RLT110" s="298"/>
      <c r="RLU110" s="298"/>
      <c r="RLV110" s="298"/>
      <c r="RLW110" s="298"/>
      <c r="RLX110" s="298"/>
      <c r="RLY110" s="298"/>
      <c r="RLZ110" s="298"/>
      <c r="RMA110" s="298"/>
      <c r="RMB110" s="298"/>
      <c r="RMC110" s="298"/>
      <c r="RMD110" s="298"/>
      <c r="RME110" s="298"/>
      <c r="RMF110" s="298"/>
      <c r="RMG110" s="298"/>
      <c r="RMH110" s="298"/>
      <c r="RMI110" s="298"/>
      <c r="RMJ110" s="298"/>
      <c r="RMK110" s="298"/>
      <c r="RML110" s="298"/>
      <c r="RMM110" s="298"/>
      <c r="RMN110" s="298"/>
      <c r="RMO110" s="298"/>
      <c r="RMP110" s="298"/>
      <c r="RMQ110" s="298"/>
      <c r="RMR110" s="298"/>
      <c r="RMS110" s="298"/>
      <c r="RMT110" s="298"/>
      <c r="RMU110" s="298"/>
      <c r="RMV110" s="298"/>
      <c r="RMW110" s="298"/>
      <c r="RMX110" s="298"/>
      <c r="RMY110" s="298"/>
      <c r="RMZ110" s="298"/>
      <c r="RNA110" s="298"/>
      <c r="RNB110" s="298"/>
      <c r="RNC110" s="298"/>
      <c r="RND110" s="298"/>
      <c r="RNE110" s="298"/>
      <c r="RNF110" s="298"/>
      <c r="RNG110" s="298"/>
      <c r="RNH110" s="298"/>
      <c r="RNI110" s="298"/>
      <c r="RNJ110" s="298"/>
      <c r="RNK110" s="298"/>
      <c r="RNL110" s="298"/>
      <c r="RNM110" s="298"/>
      <c r="RNN110" s="298"/>
      <c r="RNO110" s="298"/>
      <c r="RNP110" s="298"/>
      <c r="RNQ110" s="298"/>
      <c r="RNR110" s="298"/>
      <c r="RNS110" s="298"/>
      <c r="RNT110" s="298"/>
      <c r="RNU110" s="298"/>
      <c r="RNV110" s="298"/>
      <c r="RNW110" s="298"/>
      <c r="RNX110" s="298"/>
      <c r="RNY110" s="298"/>
      <c r="RNZ110" s="298"/>
      <c r="ROA110" s="298"/>
      <c r="ROB110" s="298"/>
      <c r="ROC110" s="298"/>
      <c r="ROD110" s="298"/>
      <c r="ROE110" s="298"/>
      <c r="ROF110" s="298"/>
      <c r="ROG110" s="298"/>
      <c r="ROH110" s="298"/>
      <c r="ROI110" s="298"/>
      <c r="ROJ110" s="298"/>
      <c r="ROK110" s="298"/>
      <c r="ROL110" s="298"/>
      <c r="ROM110" s="298"/>
      <c r="RON110" s="298"/>
      <c r="ROO110" s="298"/>
      <c r="ROP110" s="298"/>
      <c r="ROQ110" s="298"/>
      <c r="ROR110" s="298"/>
      <c r="ROS110" s="298"/>
      <c r="ROT110" s="298"/>
      <c r="ROU110" s="298"/>
      <c r="ROV110" s="298"/>
      <c r="ROW110" s="298"/>
      <c r="ROX110" s="298"/>
      <c r="ROY110" s="298"/>
      <c r="ROZ110" s="298"/>
      <c r="RPA110" s="298"/>
      <c r="RPB110" s="298"/>
      <c r="RPC110" s="298"/>
      <c r="RPD110" s="298"/>
      <c r="RPE110" s="298"/>
      <c r="RPF110" s="298"/>
      <c r="RPG110" s="298"/>
      <c r="RPH110" s="298"/>
      <c r="RPI110" s="298"/>
      <c r="RPJ110" s="298"/>
      <c r="RPK110" s="298"/>
      <c r="RPL110" s="298"/>
      <c r="RPM110" s="298"/>
      <c r="RPN110" s="298"/>
      <c r="RPO110" s="298"/>
      <c r="RPP110" s="298"/>
      <c r="RPQ110" s="298"/>
      <c r="RPR110" s="298"/>
      <c r="RPS110" s="298"/>
      <c r="RPT110" s="298"/>
      <c r="RPU110" s="298"/>
      <c r="RPV110" s="298"/>
      <c r="RPW110" s="298"/>
      <c r="RPX110" s="298"/>
      <c r="RPY110" s="298"/>
      <c r="RPZ110" s="298"/>
      <c r="RQA110" s="298"/>
      <c r="RQB110" s="298"/>
      <c r="RQC110" s="298"/>
      <c r="RQD110" s="298"/>
      <c r="RQE110" s="298"/>
      <c r="RQF110" s="298"/>
      <c r="RQG110" s="298"/>
      <c r="RQH110" s="298"/>
      <c r="RQI110" s="298"/>
      <c r="RQJ110" s="298"/>
      <c r="RQK110" s="298"/>
      <c r="RQL110" s="298"/>
      <c r="RQM110" s="298"/>
      <c r="RQN110" s="298"/>
      <c r="RQO110" s="298"/>
      <c r="RQP110" s="298"/>
      <c r="RQQ110" s="298"/>
      <c r="RQR110" s="298"/>
      <c r="RQS110" s="298"/>
      <c r="RQT110" s="298"/>
      <c r="RQU110" s="298"/>
      <c r="RQV110" s="298"/>
      <c r="RQW110" s="298"/>
      <c r="RQX110" s="298"/>
      <c r="RQY110" s="298"/>
      <c r="RQZ110" s="298"/>
      <c r="RRA110" s="298"/>
      <c r="RRB110" s="298"/>
      <c r="RRC110" s="298"/>
      <c r="RRD110" s="298"/>
      <c r="RRE110" s="298"/>
      <c r="RRF110" s="298"/>
      <c r="RRG110" s="298"/>
      <c r="RRH110" s="298"/>
      <c r="RRI110" s="298"/>
      <c r="RRJ110" s="298"/>
      <c r="RRK110" s="298"/>
      <c r="RRL110" s="298"/>
      <c r="RRM110" s="298"/>
      <c r="RRN110" s="298"/>
      <c r="RRO110" s="298"/>
      <c r="RRP110" s="298"/>
      <c r="RRQ110" s="298"/>
      <c r="RRR110" s="298"/>
      <c r="RRS110" s="298"/>
      <c r="RRT110" s="298"/>
      <c r="RRU110" s="298"/>
      <c r="RRV110" s="298"/>
      <c r="RRW110" s="298"/>
      <c r="RRX110" s="298"/>
      <c r="RRY110" s="298"/>
      <c r="RRZ110" s="298"/>
      <c r="RSA110" s="298"/>
      <c r="RSB110" s="298"/>
      <c r="RSC110" s="298"/>
      <c r="RSD110" s="298"/>
      <c r="RSE110" s="298"/>
      <c r="RSF110" s="298"/>
      <c r="RSG110" s="298"/>
      <c r="RSH110" s="298"/>
      <c r="RSI110" s="298"/>
      <c r="RSJ110" s="298"/>
      <c r="RSK110" s="298"/>
      <c r="RSL110" s="298"/>
      <c r="RSM110" s="298"/>
      <c r="RSN110" s="298"/>
      <c r="RSO110" s="298"/>
      <c r="RSP110" s="298"/>
      <c r="RSQ110" s="298"/>
      <c r="RSR110" s="298"/>
      <c r="RSS110" s="298"/>
      <c r="RST110" s="298"/>
      <c r="RSU110" s="298"/>
      <c r="RSV110" s="298"/>
      <c r="RSW110" s="298"/>
      <c r="RSX110" s="298"/>
      <c r="RSY110" s="298"/>
      <c r="RSZ110" s="298"/>
      <c r="RTA110" s="298"/>
      <c r="RTB110" s="298"/>
      <c r="RTC110" s="298"/>
      <c r="RTD110" s="298"/>
      <c r="RTE110" s="298"/>
      <c r="RTF110" s="298"/>
      <c r="RTG110" s="298"/>
      <c r="RTH110" s="298"/>
      <c r="RTI110" s="298"/>
      <c r="RTJ110" s="298"/>
      <c r="RTK110" s="298"/>
      <c r="RTL110" s="298"/>
      <c r="RTM110" s="298"/>
      <c r="RTN110" s="298"/>
      <c r="RTO110" s="298"/>
      <c r="RTP110" s="298"/>
      <c r="RTQ110" s="298"/>
      <c r="RTR110" s="298"/>
      <c r="RTS110" s="298"/>
      <c r="RTT110" s="298"/>
      <c r="RTU110" s="298"/>
      <c r="RTV110" s="298"/>
      <c r="RTW110" s="298"/>
      <c r="RTX110" s="298"/>
      <c r="RTY110" s="298"/>
      <c r="RTZ110" s="298"/>
      <c r="RUA110" s="298"/>
      <c r="RUB110" s="298"/>
      <c r="RUC110" s="298"/>
      <c r="RUD110" s="298"/>
      <c r="RUE110" s="298"/>
      <c r="RUF110" s="298"/>
      <c r="RUG110" s="298"/>
      <c r="RUH110" s="298"/>
      <c r="RUI110" s="298"/>
      <c r="RUJ110" s="298"/>
      <c r="RUK110" s="298"/>
      <c r="RUL110" s="298"/>
      <c r="RUM110" s="298"/>
      <c r="RUN110" s="298"/>
      <c r="RUO110" s="298"/>
      <c r="RUP110" s="298"/>
      <c r="RUQ110" s="298"/>
      <c r="RUR110" s="298"/>
      <c r="RUS110" s="298"/>
      <c r="RUT110" s="298"/>
      <c r="RUU110" s="298"/>
      <c r="RUV110" s="298"/>
      <c r="RUW110" s="298"/>
      <c r="RUX110" s="298"/>
      <c r="RUY110" s="298"/>
      <c r="RUZ110" s="298"/>
      <c r="RVA110" s="298"/>
      <c r="RVB110" s="298"/>
      <c r="RVC110" s="298"/>
      <c r="RVD110" s="298"/>
      <c r="RVE110" s="298"/>
      <c r="RVF110" s="298"/>
      <c r="RVG110" s="298"/>
      <c r="RVH110" s="298"/>
      <c r="RVI110" s="298"/>
      <c r="RVJ110" s="298"/>
      <c r="RVK110" s="298"/>
      <c r="RVL110" s="298"/>
      <c r="RVM110" s="298"/>
      <c r="RVN110" s="298"/>
      <c r="RVO110" s="298"/>
      <c r="RVP110" s="298"/>
      <c r="RVQ110" s="298"/>
      <c r="RVR110" s="298"/>
      <c r="RVS110" s="298"/>
      <c r="RVT110" s="298"/>
      <c r="RVU110" s="298"/>
      <c r="RVV110" s="298"/>
      <c r="RVW110" s="298"/>
      <c r="RVX110" s="298"/>
      <c r="RVY110" s="298"/>
      <c r="RVZ110" s="298"/>
      <c r="RWA110" s="298"/>
      <c r="RWB110" s="298"/>
      <c r="RWC110" s="298"/>
      <c r="RWD110" s="298"/>
      <c r="RWE110" s="298"/>
      <c r="RWF110" s="298"/>
      <c r="RWG110" s="298"/>
      <c r="RWH110" s="298"/>
      <c r="RWI110" s="298"/>
      <c r="RWJ110" s="298"/>
      <c r="RWK110" s="298"/>
      <c r="RWL110" s="298"/>
      <c r="RWM110" s="298"/>
      <c r="RWN110" s="298"/>
      <c r="RWO110" s="298"/>
      <c r="RWP110" s="298"/>
      <c r="RWQ110" s="298"/>
      <c r="RWR110" s="298"/>
      <c r="RWS110" s="298"/>
      <c r="RWT110" s="298"/>
      <c r="RWU110" s="298"/>
      <c r="RWV110" s="298"/>
      <c r="RWW110" s="298"/>
      <c r="RWX110" s="298"/>
      <c r="RWY110" s="298"/>
      <c r="RWZ110" s="298"/>
      <c r="RXA110" s="298"/>
      <c r="RXB110" s="298"/>
      <c r="RXC110" s="298"/>
      <c r="RXD110" s="298"/>
      <c r="RXE110" s="298"/>
      <c r="RXF110" s="298"/>
      <c r="RXG110" s="298"/>
      <c r="RXH110" s="298"/>
      <c r="RXI110" s="298"/>
      <c r="RXJ110" s="298"/>
      <c r="RXK110" s="298"/>
      <c r="RXL110" s="298"/>
      <c r="RXM110" s="298"/>
      <c r="RXN110" s="298"/>
      <c r="RXO110" s="298"/>
      <c r="RXP110" s="298"/>
      <c r="RXQ110" s="298"/>
      <c r="RXR110" s="298"/>
      <c r="RXS110" s="298"/>
      <c r="RXT110" s="298"/>
      <c r="RXU110" s="298"/>
      <c r="RXV110" s="298"/>
      <c r="RXW110" s="298"/>
      <c r="RXX110" s="298"/>
      <c r="RXY110" s="298"/>
      <c r="RXZ110" s="298"/>
      <c r="RYA110" s="298"/>
      <c r="RYB110" s="298"/>
      <c r="RYC110" s="298"/>
      <c r="RYD110" s="298"/>
      <c r="RYE110" s="298"/>
      <c r="RYF110" s="298"/>
      <c r="RYG110" s="298"/>
      <c r="RYH110" s="298"/>
      <c r="RYI110" s="298"/>
      <c r="RYJ110" s="298"/>
      <c r="RYK110" s="298"/>
      <c r="RYL110" s="298"/>
      <c r="RYM110" s="298"/>
      <c r="RYN110" s="298"/>
      <c r="RYO110" s="298"/>
      <c r="RYP110" s="298"/>
      <c r="RYQ110" s="298"/>
      <c r="RYR110" s="298"/>
      <c r="RYS110" s="298"/>
      <c r="RYT110" s="298"/>
      <c r="RYU110" s="298"/>
      <c r="RYV110" s="298"/>
      <c r="RYW110" s="298"/>
      <c r="RYX110" s="298"/>
      <c r="RYY110" s="298"/>
      <c r="RYZ110" s="298"/>
      <c r="RZA110" s="298"/>
      <c r="RZB110" s="298"/>
      <c r="RZC110" s="298"/>
      <c r="RZD110" s="298"/>
      <c r="RZE110" s="298"/>
      <c r="RZF110" s="298"/>
      <c r="RZG110" s="298"/>
      <c r="RZH110" s="298"/>
      <c r="RZI110" s="298"/>
      <c r="RZJ110" s="298"/>
      <c r="RZK110" s="298"/>
      <c r="RZL110" s="298"/>
      <c r="RZM110" s="298"/>
      <c r="RZN110" s="298"/>
      <c r="RZO110" s="298"/>
      <c r="RZP110" s="298"/>
      <c r="RZQ110" s="298"/>
      <c r="RZR110" s="298"/>
      <c r="RZS110" s="298"/>
      <c r="RZT110" s="298"/>
      <c r="RZU110" s="298"/>
      <c r="RZV110" s="298"/>
      <c r="RZW110" s="298"/>
      <c r="RZX110" s="298"/>
      <c r="RZY110" s="298"/>
      <c r="RZZ110" s="298"/>
      <c r="SAA110" s="298"/>
      <c r="SAB110" s="298"/>
      <c r="SAC110" s="298"/>
      <c r="SAD110" s="298"/>
      <c r="SAE110" s="298"/>
      <c r="SAF110" s="298"/>
      <c r="SAG110" s="298"/>
      <c r="SAH110" s="298"/>
      <c r="SAI110" s="298"/>
      <c r="SAJ110" s="298"/>
      <c r="SAK110" s="298"/>
      <c r="SAL110" s="298"/>
      <c r="SAM110" s="298"/>
      <c r="SAN110" s="298"/>
      <c r="SAO110" s="298"/>
      <c r="SAP110" s="298"/>
      <c r="SAQ110" s="298"/>
      <c r="SAR110" s="298"/>
      <c r="SAS110" s="298"/>
      <c r="SAT110" s="298"/>
      <c r="SAU110" s="298"/>
      <c r="SAV110" s="298"/>
      <c r="SAW110" s="298"/>
      <c r="SAX110" s="298"/>
      <c r="SAY110" s="298"/>
      <c r="SAZ110" s="298"/>
      <c r="SBA110" s="298"/>
      <c r="SBB110" s="298"/>
      <c r="SBC110" s="298"/>
      <c r="SBD110" s="298"/>
      <c r="SBE110" s="298"/>
      <c r="SBF110" s="298"/>
      <c r="SBG110" s="298"/>
      <c r="SBH110" s="298"/>
      <c r="SBI110" s="298"/>
      <c r="SBJ110" s="298"/>
      <c r="SBK110" s="298"/>
      <c r="SBL110" s="298"/>
      <c r="SBM110" s="298"/>
      <c r="SBN110" s="298"/>
      <c r="SBO110" s="298"/>
      <c r="SBP110" s="298"/>
      <c r="SBQ110" s="298"/>
      <c r="SBR110" s="298"/>
      <c r="SBS110" s="298"/>
      <c r="SBT110" s="298"/>
      <c r="SBU110" s="298"/>
      <c r="SBV110" s="298"/>
      <c r="SBW110" s="298"/>
      <c r="SBX110" s="298"/>
      <c r="SBY110" s="298"/>
      <c r="SBZ110" s="298"/>
      <c r="SCA110" s="298"/>
      <c r="SCB110" s="298"/>
      <c r="SCC110" s="298"/>
      <c r="SCD110" s="298"/>
      <c r="SCE110" s="298"/>
      <c r="SCF110" s="298"/>
      <c r="SCG110" s="298"/>
      <c r="SCH110" s="298"/>
      <c r="SCI110" s="298"/>
      <c r="SCJ110" s="298"/>
      <c r="SCK110" s="298"/>
      <c r="SCL110" s="298"/>
      <c r="SCM110" s="298"/>
      <c r="SCN110" s="298"/>
      <c r="SCO110" s="298"/>
      <c r="SCP110" s="298"/>
      <c r="SCQ110" s="298"/>
      <c r="SCR110" s="298"/>
      <c r="SCS110" s="298"/>
      <c r="SCT110" s="298"/>
      <c r="SCU110" s="298"/>
      <c r="SCV110" s="298"/>
      <c r="SCW110" s="298"/>
      <c r="SCX110" s="298"/>
      <c r="SCY110" s="298"/>
      <c r="SCZ110" s="298"/>
      <c r="SDA110" s="298"/>
      <c r="SDB110" s="298"/>
      <c r="SDC110" s="298"/>
      <c r="SDD110" s="298"/>
      <c r="SDE110" s="298"/>
      <c r="SDF110" s="298"/>
      <c r="SDG110" s="298"/>
      <c r="SDH110" s="298"/>
      <c r="SDI110" s="298"/>
      <c r="SDJ110" s="298"/>
      <c r="SDK110" s="298"/>
      <c r="SDL110" s="298"/>
      <c r="SDM110" s="298"/>
      <c r="SDN110" s="298"/>
      <c r="SDO110" s="298"/>
      <c r="SDP110" s="298"/>
      <c r="SDQ110" s="298"/>
      <c r="SDR110" s="298"/>
      <c r="SDS110" s="298"/>
      <c r="SDT110" s="298"/>
      <c r="SDU110" s="298"/>
      <c r="SDV110" s="298"/>
      <c r="SDW110" s="298"/>
      <c r="SDX110" s="298"/>
      <c r="SDY110" s="298"/>
      <c r="SDZ110" s="298"/>
      <c r="SEA110" s="298"/>
      <c r="SEB110" s="298"/>
      <c r="SEC110" s="298"/>
      <c r="SED110" s="298"/>
      <c r="SEE110" s="298"/>
      <c r="SEF110" s="298"/>
      <c r="SEG110" s="298"/>
      <c r="SEH110" s="298"/>
      <c r="SEI110" s="298"/>
      <c r="SEJ110" s="298"/>
      <c r="SEK110" s="298"/>
      <c r="SEL110" s="298"/>
      <c r="SEM110" s="298"/>
      <c r="SEN110" s="298"/>
      <c r="SEO110" s="298"/>
      <c r="SEP110" s="298"/>
      <c r="SEQ110" s="298"/>
      <c r="SER110" s="298"/>
      <c r="SES110" s="298"/>
      <c r="SET110" s="298"/>
      <c r="SEU110" s="298"/>
      <c r="SEV110" s="298"/>
      <c r="SEW110" s="298"/>
      <c r="SEX110" s="298"/>
      <c r="SEY110" s="298"/>
      <c r="SEZ110" s="298"/>
      <c r="SFA110" s="298"/>
      <c r="SFB110" s="298"/>
      <c r="SFC110" s="298"/>
      <c r="SFD110" s="298"/>
      <c r="SFE110" s="298"/>
      <c r="SFF110" s="298"/>
      <c r="SFG110" s="298"/>
      <c r="SFH110" s="298"/>
      <c r="SFI110" s="298"/>
      <c r="SFJ110" s="298"/>
      <c r="SFK110" s="298"/>
      <c r="SFL110" s="298"/>
      <c r="SFM110" s="298"/>
      <c r="SFN110" s="298"/>
      <c r="SFO110" s="298"/>
      <c r="SFP110" s="298"/>
      <c r="SFQ110" s="298"/>
      <c r="SFR110" s="298"/>
      <c r="SFS110" s="298"/>
      <c r="SFT110" s="298"/>
      <c r="SFU110" s="298"/>
      <c r="SFV110" s="298"/>
      <c r="SFW110" s="298"/>
      <c r="SFX110" s="298"/>
      <c r="SFY110" s="298"/>
      <c r="SFZ110" s="298"/>
      <c r="SGA110" s="298"/>
      <c r="SGB110" s="298"/>
      <c r="SGC110" s="298"/>
      <c r="SGD110" s="298"/>
      <c r="SGE110" s="298"/>
      <c r="SGF110" s="298"/>
      <c r="SGG110" s="298"/>
      <c r="SGH110" s="298"/>
      <c r="SGI110" s="298"/>
      <c r="SGJ110" s="298"/>
      <c r="SGK110" s="298"/>
      <c r="SGL110" s="298"/>
      <c r="SGM110" s="298"/>
      <c r="SGN110" s="298"/>
      <c r="SGO110" s="298"/>
      <c r="SGP110" s="298"/>
      <c r="SGQ110" s="298"/>
      <c r="SGR110" s="298"/>
      <c r="SGS110" s="298"/>
      <c r="SGT110" s="298"/>
      <c r="SGU110" s="298"/>
      <c r="SGV110" s="298"/>
      <c r="SGW110" s="298"/>
      <c r="SGX110" s="298"/>
      <c r="SGY110" s="298"/>
      <c r="SGZ110" s="298"/>
      <c r="SHA110" s="298"/>
      <c r="SHB110" s="298"/>
      <c r="SHC110" s="298"/>
      <c r="SHD110" s="298"/>
      <c r="SHE110" s="298"/>
      <c r="SHF110" s="298"/>
      <c r="SHG110" s="298"/>
      <c r="SHH110" s="298"/>
      <c r="SHI110" s="298"/>
      <c r="SHJ110" s="298"/>
      <c r="SHK110" s="298"/>
      <c r="SHL110" s="298"/>
      <c r="SHM110" s="298"/>
      <c r="SHN110" s="298"/>
      <c r="SHO110" s="298"/>
      <c r="SHP110" s="298"/>
      <c r="SHQ110" s="298"/>
      <c r="SHR110" s="298"/>
      <c r="SHS110" s="298"/>
      <c r="SHT110" s="298"/>
      <c r="SHU110" s="298"/>
      <c r="SHV110" s="298"/>
      <c r="SHW110" s="298"/>
      <c r="SHX110" s="298"/>
      <c r="SHY110" s="298"/>
      <c r="SHZ110" s="298"/>
      <c r="SIA110" s="298"/>
      <c r="SIB110" s="298"/>
      <c r="SIC110" s="298"/>
      <c r="SID110" s="298"/>
      <c r="SIE110" s="298"/>
      <c r="SIF110" s="298"/>
      <c r="SIG110" s="298"/>
      <c r="SIH110" s="298"/>
      <c r="SII110" s="298"/>
      <c r="SIJ110" s="298"/>
      <c r="SIK110" s="298"/>
      <c r="SIL110" s="298"/>
      <c r="SIM110" s="298"/>
      <c r="SIN110" s="298"/>
      <c r="SIO110" s="298"/>
      <c r="SIP110" s="298"/>
      <c r="SIQ110" s="298"/>
      <c r="SIR110" s="298"/>
      <c r="SIS110" s="298"/>
      <c r="SIT110" s="298"/>
      <c r="SIU110" s="298"/>
      <c r="SIV110" s="298"/>
      <c r="SIW110" s="298"/>
      <c r="SIX110" s="298"/>
      <c r="SIY110" s="298"/>
      <c r="SIZ110" s="298"/>
      <c r="SJA110" s="298"/>
      <c r="SJB110" s="298"/>
      <c r="SJC110" s="298"/>
      <c r="SJD110" s="298"/>
      <c r="SJE110" s="298"/>
      <c r="SJF110" s="298"/>
      <c r="SJG110" s="298"/>
      <c r="SJH110" s="298"/>
      <c r="SJI110" s="298"/>
      <c r="SJJ110" s="298"/>
      <c r="SJK110" s="298"/>
      <c r="SJL110" s="298"/>
      <c r="SJM110" s="298"/>
      <c r="SJN110" s="298"/>
      <c r="SJO110" s="298"/>
      <c r="SJP110" s="298"/>
      <c r="SJQ110" s="298"/>
      <c r="SJR110" s="298"/>
      <c r="SJS110" s="298"/>
      <c r="SJT110" s="298"/>
      <c r="SJU110" s="298"/>
      <c r="SJV110" s="298"/>
      <c r="SJW110" s="298"/>
      <c r="SJX110" s="298"/>
      <c r="SJY110" s="298"/>
      <c r="SJZ110" s="298"/>
      <c r="SKA110" s="298"/>
      <c r="SKB110" s="298"/>
      <c r="SKC110" s="298"/>
      <c r="SKD110" s="298"/>
      <c r="SKE110" s="298"/>
      <c r="SKF110" s="298"/>
      <c r="SKG110" s="298"/>
      <c r="SKH110" s="298"/>
      <c r="SKI110" s="298"/>
      <c r="SKJ110" s="298"/>
      <c r="SKK110" s="298"/>
      <c r="SKL110" s="298"/>
      <c r="SKM110" s="298"/>
      <c r="SKN110" s="298"/>
      <c r="SKO110" s="298"/>
      <c r="SKP110" s="298"/>
      <c r="SKQ110" s="298"/>
      <c r="SKR110" s="298"/>
      <c r="SKS110" s="298"/>
      <c r="SKT110" s="298"/>
      <c r="SKU110" s="298"/>
      <c r="SKV110" s="298"/>
      <c r="SKW110" s="298"/>
      <c r="SKX110" s="298"/>
      <c r="SKY110" s="298"/>
      <c r="SKZ110" s="298"/>
      <c r="SLA110" s="298"/>
      <c r="SLB110" s="298"/>
      <c r="SLC110" s="298"/>
      <c r="SLD110" s="298"/>
      <c r="SLE110" s="298"/>
      <c r="SLF110" s="298"/>
      <c r="SLG110" s="298"/>
      <c r="SLH110" s="298"/>
      <c r="SLI110" s="298"/>
      <c r="SLJ110" s="298"/>
      <c r="SLK110" s="298"/>
      <c r="SLL110" s="298"/>
      <c r="SLM110" s="298"/>
      <c r="SLN110" s="298"/>
      <c r="SLO110" s="298"/>
      <c r="SLP110" s="298"/>
      <c r="SLQ110" s="298"/>
      <c r="SLR110" s="298"/>
      <c r="SLS110" s="298"/>
      <c r="SLT110" s="298"/>
      <c r="SLU110" s="298"/>
      <c r="SLV110" s="298"/>
      <c r="SLW110" s="298"/>
      <c r="SLX110" s="298"/>
      <c r="SLY110" s="298"/>
      <c r="SLZ110" s="298"/>
      <c r="SMA110" s="298"/>
      <c r="SMB110" s="298"/>
      <c r="SMC110" s="298"/>
      <c r="SMD110" s="298"/>
      <c r="SME110" s="298"/>
      <c r="SMF110" s="298"/>
      <c r="SMG110" s="298"/>
      <c r="SMH110" s="298"/>
      <c r="SMI110" s="298"/>
      <c r="SMJ110" s="298"/>
      <c r="SMK110" s="298"/>
      <c r="SML110" s="298"/>
      <c r="SMM110" s="298"/>
      <c r="SMN110" s="298"/>
      <c r="SMO110" s="298"/>
      <c r="SMP110" s="298"/>
      <c r="SMQ110" s="298"/>
      <c r="SMR110" s="298"/>
      <c r="SMS110" s="298"/>
      <c r="SMT110" s="298"/>
      <c r="SMU110" s="298"/>
      <c r="SMV110" s="298"/>
      <c r="SMW110" s="298"/>
      <c r="SMX110" s="298"/>
      <c r="SMY110" s="298"/>
      <c r="SMZ110" s="298"/>
      <c r="SNA110" s="298"/>
      <c r="SNB110" s="298"/>
      <c r="SNC110" s="298"/>
      <c r="SND110" s="298"/>
      <c r="SNE110" s="298"/>
      <c r="SNF110" s="298"/>
      <c r="SNG110" s="298"/>
      <c r="SNH110" s="298"/>
      <c r="SNI110" s="298"/>
      <c r="SNJ110" s="298"/>
      <c r="SNK110" s="298"/>
      <c r="SNL110" s="298"/>
      <c r="SNM110" s="298"/>
      <c r="SNN110" s="298"/>
      <c r="SNO110" s="298"/>
      <c r="SNP110" s="298"/>
      <c r="SNQ110" s="298"/>
      <c r="SNR110" s="298"/>
      <c r="SNS110" s="298"/>
      <c r="SNT110" s="298"/>
      <c r="SNU110" s="298"/>
      <c r="SNV110" s="298"/>
      <c r="SNW110" s="298"/>
      <c r="SNX110" s="298"/>
      <c r="SNY110" s="298"/>
      <c r="SNZ110" s="298"/>
      <c r="SOA110" s="298"/>
      <c r="SOB110" s="298"/>
      <c r="SOC110" s="298"/>
      <c r="SOD110" s="298"/>
      <c r="SOE110" s="298"/>
      <c r="SOF110" s="298"/>
      <c r="SOG110" s="298"/>
      <c r="SOH110" s="298"/>
      <c r="SOI110" s="298"/>
      <c r="SOJ110" s="298"/>
      <c r="SOK110" s="298"/>
      <c r="SOL110" s="298"/>
      <c r="SOM110" s="298"/>
      <c r="SON110" s="298"/>
      <c r="SOO110" s="298"/>
      <c r="SOP110" s="298"/>
      <c r="SOQ110" s="298"/>
      <c r="SOR110" s="298"/>
      <c r="SOS110" s="298"/>
      <c r="SOT110" s="298"/>
      <c r="SOU110" s="298"/>
      <c r="SOV110" s="298"/>
      <c r="SOW110" s="298"/>
      <c r="SOX110" s="298"/>
      <c r="SOY110" s="298"/>
      <c r="SOZ110" s="298"/>
      <c r="SPA110" s="298"/>
      <c r="SPB110" s="298"/>
      <c r="SPC110" s="298"/>
      <c r="SPD110" s="298"/>
      <c r="SPE110" s="298"/>
      <c r="SPF110" s="298"/>
      <c r="SPG110" s="298"/>
      <c r="SPH110" s="298"/>
      <c r="SPI110" s="298"/>
      <c r="SPJ110" s="298"/>
      <c r="SPK110" s="298"/>
      <c r="SPL110" s="298"/>
      <c r="SPM110" s="298"/>
      <c r="SPN110" s="298"/>
      <c r="SPO110" s="298"/>
      <c r="SPP110" s="298"/>
      <c r="SPQ110" s="298"/>
      <c r="SPR110" s="298"/>
      <c r="SPS110" s="298"/>
      <c r="SPT110" s="298"/>
      <c r="SPU110" s="298"/>
      <c r="SPV110" s="298"/>
      <c r="SPW110" s="298"/>
      <c r="SPX110" s="298"/>
      <c r="SPY110" s="298"/>
      <c r="SPZ110" s="298"/>
      <c r="SQA110" s="298"/>
      <c r="SQB110" s="298"/>
      <c r="SQC110" s="298"/>
      <c r="SQD110" s="298"/>
      <c r="SQE110" s="298"/>
      <c r="SQF110" s="298"/>
      <c r="SQG110" s="298"/>
      <c r="SQH110" s="298"/>
      <c r="SQI110" s="298"/>
      <c r="SQJ110" s="298"/>
      <c r="SQK110" s="298"/>
      <c r="SQL110" s="298"/>
      <c r="SQM110" s="298"/>
      <c r="SQN110" s="298"/>
      <c r="SQO110" s="298"/>
      <c r="SQP110" s="298"/>
      <c r="SQQ110" s="298"/>
      <c r="SQR110" s="298"/>
      <c r="SQS110" s="298"/>
      <c r="SQT110" s="298"/>
      <c r="SQU110" s="298"/>
      <c r="SQV110" s="298"/>
      <c r="SQW110" s="298"/>
      <c r="SQX110" s="298"/>
      <c r="SQY110" s="298"/>
      <c r="SQZ110" s="298"/>
      <c r="SRA110" s="298"/>
      <c r="SRB110" s="298"/>
      <c r="SRC110" s="298"/>
      <c r="SRD110" s="298"/>
      <c r="SRE110" s="298"/>
      <c r="SRF110" s="298"/>
      <c r="SRG110" s="298"/>
      <c r="SRH110" s="298"/>
      <c r="SRI110" s="298"/>
      <c r="SRJ110" s="298"/>
      <c r="SRK110" s="298"/>
      <c r="SRL110" s="298"/>
      <c r="SRM110" s="298"/>
      <c r="SRN110" s="298"/>
      <c r="SRO110" s="298"/>
      <c r="SRP110" s="298"/>
      <c r="SRQ110" s="298"/>
      <c r="SRR110" s="298"/>
      <c r="SRS110" s="298"/>
      <c r="SRT110" s="298"/>
      <c r="SRU110" s="298"/>
      <c r="SRV110" s="298"/>
      <c r="SRW110" s="298"/>
      <c r="SRX110" s="298"/>
      <c r="SRY110" s="298"/>
      <c r="SRZ110" s="298"/>
      <c r="SSA110" s="298"/>
      <c r="SSB110" s="298"/>
      <c r="SSC110" s="298"/>
      <c r="SSD110" s="298"/>
      <c r="SSE110" s="298"/>
      <c r="SSF110" s="298"/>
      <c r="SSG110" s="298"/>
      <c r="SSH110" s="298"/>
      <c r="SSI110" s="298"/>
      <c r="SSJ110" s="298"/>
      <c r="SSK110" s="298"/>
      <c r="SSL110" s="298"/>
      <c r="SSM110" s="298"/>
      <c r="SSN110" s="298"/>
      <c r="SSO110" s="298"/>
      <c r="SSP110" s="298"/>
      <c r="SSQ110" s="298"/>
      <c r="SSR110" s="298"/>
      <c r="SSS110" s="298"/>
      <c r="SST110" s="298"/>
      <c r="SSU110" s="298"/>
      <c r="SSV110" s="298"/>
      <c r="SSW110" s="298"/>
      <c r="SSX110" s="298"/>
      <c r="SSY110" s="298"/>
      <c r="SSZ110" s="298"/>
      <c r="STA110" s="298"/>
      <c r="STB110" s="298"/>
      <c r="STC110" s="298"/>
      <c r="STD110" s="298"/>
      <c r="STE110" s="298"/>
      <c r="STF110" s="298"/>
      <c r="STG110" s="298"/>
      <c r="STH110" s="298"/>
      <c r="STI110" s="298"/>
      <c r="STJ110" s="298"/>
      <c r="STK110" s="298"/>
      <c r="STL110" s="298"/>
      <c r="STM110" s="298"/>
      <c r="STN110" s="298"/>
      <c r="STO110" s="298"/>
      <c r="STP110" s="298"/>
      <c r="STQ110" s="298"/>
      <c r="STR110" s="298"/>
      <c r="STS110" s="298"/>
      <c r="STT110" s="298"/>
      <c r="STU110" s="298"/>
      <c r="STV110" s="298"/>
      <c r="STW110" s="298"/>
      <c r="STX110" s="298"/>
      <c r="STY110" s="298"/>
      <c r="STZ110" s="298"/>
      <c r="SUA110" s="298"/>
      <c r="SUB110" s="298"/>
      <c r="SUC110" s="298"/>
      <c r="SUD110" s="298"/>
      <c r="SUE110" s="298"/>
      <c r="SUF110" s="298"/>
      <c r="SUG110" s="298"/>
      <c r="SUH110" s="298"/>
      <c r="SUI110" s="298"/>
      <c r="SUJ110" s="298"/>
      <c r="SUK110" s="298"/>
      <c r="SUL110" s="298"/>
      <c r="SUM110" s="298"/>
      <c r="SUN110" s="298"/>
      <c r="SUO110" s="298"/>
      <c r="SUP110" s="298"/>
      <c r="SUQ110" s="298"/>
      <c r="SUR110" s="298"/>
      <c r="SUS110" s="298"/>
      <c r="SUT110" s="298"/>
      <c r="SUU110" s="298"/>
      <c r="SUV110" s="298"/>
      <c r="SUW110" s="298"/>
      <c r="SUX110" s="298"/>
      <c r="SUY110" s="298"/>
      <c r="SUZ110" s="298"/>
      <c r="SVA110" s="298"/>
      <c r="SVB110" s="298"/>
      <c r="SVC110" s="298"/>
      <c r="SVD110" s="298"/>
      <c r="SVE110" s="298"/>
      <c r="SVF110" s="298"/>
      <c r="SVG110" s="298"/>
      <c r="SVH110" s="298"/>
      <c r="SVI110" s="298"/>
      <c r="SVJ110" s="298"/>
      <c r="SVK110" s="298"/>
      <c r="SVL110" s="298"/>
      <c r="SVM110" s="298"/>
      <c r="SVN110" s="298"/>
      <c r="SVO110" s="298"/>
      <c r="SVP110" s="298"/>
      <c r="SVQ110" s="298"/>
      <c r="SVR110" s="298"/>
      <c r="SVS110" s="298"/>
      <c r="SVT110" s="298"/>
      <c r="SVU110" s="298"/>
      <c r="SVV110" s="298"/>
      <c r="SVW110" s="298"/>
      <c r="SVX110" s="298"/>
      <c r="SVY110" s="298"/>
      <c r="SVZ110" s="298"/>
      <c r="SWA110" s="298"/>
      <c r="SWB110" s="298"/>
      <c r="SWC110" s="298"/>
      <c r="SWD110" s="298"/>
      <c r="SWE110" s="298"/>
      <c r="SWF110" s="298"/>
      <c r="SWG110" s="298"/>
      <c r="SWH110" s="298"/>
      <c r="SWI110" s="298"/>
      <c r="SWJ110" s="298"/>
      <c r="SWK110" s="298"/>
      <c r="SWL110" s="298"/>
      <c r="SWM110" s="298"/>
      <c r="SWN110" s="298"/>
      <c r="SWO110" s="298"/>
      <c r="SWP110" s="298"/>
      <c r="SWQ110" s="298"/>
      <c r="SWR110" s="298"/>
      <c r="SWS110" s="298"/>
      <c r="SWT110" s="298"/>
      <c r="SWU110" s="298"/>
      <c r="SWV110" s="298"/>
      <c r="SWW110" s="298"/>
      <c r="SWX110" s="298"/>
      <c r="SWY110" s="298"/>
      <c r="SWZ110" s="298"/>
      <c r="SXA110" s="298"/>
      <c r="SXB110" s="298"/>
      <c r="SXC110" s="298"/>
      <c r="SXD110" s="298"/>
      <c r="SXE110" s="298"/>
      <c r="SXF110" s="298"/>
      <c r="SXG110" s="298"/>
      <c r="SXH110" s="298"/>
      <c r="SXI110" s="298"/>
      <c r="SXJ110" s="298"/>
      <c r="SXK110" s="298"/>
      <c r="SXL110" s="298"/>
      <c r="SXM110" s="298"/>
      <c r="SXN110" s="298"/>
      <c r="SXO110" s="298"/>
      <c r="SXP110" s="298"/>
      <c r="SXQ110" s="298"/>
      <c r="SXR110" s="298"/>
      <c r="SXS110" s="298"/>
      <c r="SXT110" s="298"/>
      <c r="SXU110" s="298"/>
      <c r="SXV110" s="298"/>
      <c r="SXW110" s="298"/>
      <c r="SXX110" s="298"/>
      <c r="SXY110" s="298"/>
      <c r="SXZ110" s="298"/>
      <c r="SYA110" s="298"/>
      <c r="SYB110" s="298"/>
      <c r="SYC110" s="298"/>
      <c r="SYD110" s="298"/>
      <c r="SYE110" s="298"/>
      <c r="SYF110" s="298"/>
      <c r="SYG110" s="298"/>
      <c r="SYH110" s="298"/>
      <c r="SYI110" s="298"/>
      <c r="SYJ110" s="298"/>
      <c r="SYK110" s="298"/>
      <c r="SYL110" s="298"/>
      <c r="SYM110" s="298"/>
      <c r="SYN110" s="298"/>
      <c r="SYO110" s="298"/>
      <c r="SYP110" s="298"/>
      <c r="SYQ110" s="298"/>
      <c r="SYR110" s="298"/>
      <c r="SYS110" s="298"/>
      <c r="SYT110" s="298"/>
      <c r="SYU110" s="298"/>
      <c r="SYV110" s="298"/>
      <c r="SYW110" s="298"/>
      <c r="SYX110" s="298"/>
      <c r="SYY110" s="298"/>
      <c r="SYZ110" s="298"/>
      <c r="SZA110" s="298"/>
      <c r="SZB110" s="298"/>
      <c r="SZC110" s="298"/>
      <c r="SZD110" s="298"/>
      <c r="SZE110" s="298"/>
      <c r="SZF110" s="298"/>
      <c r="SZG110" s="298"/>
      <c r="SZH110" s="298"/>
      <c r="SZI110" s="298"/>
      <c r="SZJ110" s="298"/>
      <c r="SZK110" s="298"/>
      <c r="SZL110" s="298"/>
      <c r="SZM110" s="298"/>
      <c r="SZN110" s="298"/>
      <c r="SZO110" s="298"/>
      <c r="SZP110" s="298"/>
      <c r="SZQ110" s="298"/>
      <c r="SZR110" s="298"/>
      <c r="SZS110" s="298"/>
      <c r="SZT110" s="298"/>
      <c r="SZU110" s="298"/>
      <c r="SZV110" s="298"/>
      <c r="SZW110" s="298"/>
      <c r="SZX110" s="298"/>
      <c r="SZY110" s="298"/>
      <c r="SZZ110" s="298"/>
      <c r="TAA110" s="298"/>
      <c r="TAB110" s="298"/>
      <c r="TAC110" s="298"/>
      <c r="TAD110" s="298"/>
      <c r="TAE110" s="298"/>
      <c r="TAF110" s="298"/>
      <c r="TAG110" s="298"/>
      <c r="TAH110" s="298"/>
      <c r="TAI110" s="298"/>
      <c r="TAJ110" s="298"/>
      <c r="TAK110" s="298"/>
      <c r="TAL110" s="298"/>
      <c r="TAM110" s="298"/>
      <c r="TAN110" s="298"/>
      <c r="TAO110" s="298"/>
      <c r="TAP110" s="298"/>
      <c r="TAQ110" s="298"/>
      <c r="TAR110" s="298"/>
      <c r="TAS110" s="298"/>
      <c r="TAT110" s="298"/>
      <c r="TAU110" s="298"/>
      <c r="TAV110" s="298"/>
      <c r="TAW110" s="298"/>
      <c r="TAX110" s="298"/>
      <c r="TAY110" s="298"/>
      <c r="TAZ110" s="298"/>
      <c r="TBA110" s="298"/>
      <c r="TBB110" s="298"/>
      <c r="TBC110" s="298"/>
      <c r="TBD110" s="298"/>
      <c r="TBE110" s="298"/>
      <c r="TBF110" s="298"/>
      <c r="TBG110" s="298"/>
      <c r="TBH110" s="298"/>
      <c r="TBI110" s="298"/>
      <c r="TBJ110" s="298"/>
      <c r="TBK110" s="298"/>
      <c r="TBL110" s="298"/>
      <c r="TBM110" s="298"/>
      <c r="TBN110" s="298"/>
      <c r="TBO110" s="298"/>
      <c r="TBP110" s="298"/>
      <c r="TBQ110" s="298"/>
      <c r="TBR110" s="298"/>
      <c r="TBS110" s="298"/>
      <c r="TBT110" s="298"/>
      <c r="TBU110" s="298"/>
      <c r="TBV110" s="298"/>
      <c r="TBW110" s="298"/>
      <c r="TBX110" s="298"/>
      <c r="TBY110" s="298"/>
      <c r="TBZ110" s="298"/>
      <c r="TCA110" s="298"/>
      <c r="TCB110" s="298"/>
      <c r="TCC110" s="298"/>
      <c r="TCD110" s="298"/>
      <c r="TCE110" s="298"/>
      <c r="TCF110" s="298"/>
      <c r="TCG110" s="298"/>
      <c r="TCH110" s="298"/>
      <c r="TCI110" s="298"/>
      <c r="TCJ110" s="298"/>
      <c r="TCK110" s="298"/>
      <c r="TCL110" s="298"/>
      <c r="TCM110" s="298"/>
      <c r="TCN110" s="298"/>
      <c r="TCO110" s="298"/>
      <c r="TCP110" s="298"/>
      <c r="TCQ110" s="298"/>
      <c r="TCR110" s="298"/>
      <c r="TCS110" s="298"/>
      <c r="TCT110" s="298"/>
      <c r="TCU110" s="298"/>
      <c r="TCV110" s="298"/>
      <c r="TCW110" s="298"/>
      <c r="TCX110" s="298"/>
      <c r="TCY110" s="298"/>
      <c r="TCZ110" s="298"/>
      <c r="TDA110" s="298"/>
      <c r="TDB110" s="298"/>
      <c r="TDC110" s="298"/>
      <c r="TDD110" s="298"/>
      <c r="TDE110" s="298"/>
      <c r="TDF110" s="298"/>
      <c r="TDG110" s="298"/>
      <c r="TDH110" s="298"/>
      <c r="TDI110" s="298"/>
      <c r="TDJ110" s="298"/>
      <c r="TDK110" s="298"/>
      <c r="TDL110" s="298"/>
      <c r="TDM110" s="298"/>
      <c r="TDN110" s="298"/>
      <c r="TDO110" s="298"/>
      <c r="TDP110" s="298"/>
      <c r="TDQ110" s="298"/>
      <c r="TDR110" s="298"/>
      <c r="TDS110" s="298"/>
      <c r="TDT110" s="298"/>
      <c r="TDU110" s="298"/>
      <c r="TDV110" s="298"/>
      <c r="TDW110" s="298"/>
      <c r="TDX110" s="298"/>
      <c r="TDY110" s="298"/>
      <c r="TDZ110" s="298"/>
      <c r="TEA110" s="298"/>
      <c r="TEB110" s="298"/>
      <c r="TEC110" s="298"/>
      <c r="TED110" s="298"/>
      <c r="TEE110" s="298"/>
      <c r="TEF110" s="298"/>
      <c r="TEG110" s="298"/>
      <c r="TEH110" s="298"/>
      <c r="TEI110" s="298"/>
      <c r="TEJ110" s="298"/>
      <c r="TEK110" s="298"/>
      <c r="TEL110" s="298"/>
      <c r="TEM110" s="298"/>
      <c r="TEN110" s="298"/>
      <c r="TEO110" s="298"/>
      <c r="TEP110" s="298"/>
      <c r="TEQ110" s="298"/>
      <c r="TER110" s="298"/>
      <c r="TES110" s="298"/>
      <c r="TET110" s="298"/>
      <c r="TEU110" s="298"/>
      <c r="TEV110" s="298"/>
      <c r="TEW110" s="298"/>
      <c r="TEX110" s="298"/>
      <c r="TEY110" s="298"/>
      <c r="TEZ110" s="298"/>
      <c r="TFA110" s="298"/>
      <c r="TFB110" s="298"/>
      <c r="TFC110" s="298"/>
      <c r="TFD110" s="298"/>
      <c r="TFE110" s="298"/>
      <c r="TFF110" s="298"/>
      <c r="TFG110" s="298"/>
      <c r="TFH110" s="298"/>
      <c r="TFI110" s="298"/>
      <c r="TFJ110" s="298"/>
      <c r="TFK110" s="298"/>
      <c r="TFL110" s="298"/>
      <c r="TFM110" s="298"/>
      <c r="TFN110" s="298"/>
      <c r="TFO110" s="298"/>
      <c r="TFP110" s="298"/>
      <c r="TFQ110" s="298"/>
      <c r="TFR110" s="298"/>
      <c r="TFS110" s="298"/>
      <c r="TFT110" s="298"/>
      <c r="TFU110" s="298"/>
      <c r="TFV110" s="298"/>
      <c r="TFW110" s="298"/>
      <c r="TFX110" s="298"/>
      <c r="TFY110" s="298"/>
      <c r="TFZ110" s="298"/>
      <c r="TGA110" s="298"/>
      <c r="TGB110" s="298"/>
      <c r="TGC110" s="298"/>
      <c r="TGD110" s="298"/>
      <c r="TGE110" s="298"/>
      <c r="TGF110" s="298"/>
      <c r="TGG110" s="298"/>
      <c r="TGH110" s="298"/>
      <c r="TGI110" s="298"/>
      <c r="TGJ110" s="298"/>
      <c r="TGK110" s="298"/>
      <c r="TGL110" s="298"/>
      <c r="TGM110" s="298"/>
      <c r="TGN110" s="298"/>
      <c r="TGO110" s="298"/>
      <c r="TGP110" s="298"/>
      <c r="TGQ110" s="298"/>
      <c r="TGR110" s="298"/>
      <c r="TGS110" s="298"/>
      <c r="TGT110" s="298"/>
      <c r="TGU110" s="298"/>
      <c r="TGV110" s="298"/>
      <c r="TGW110" s="298"/>
      <c r="TGX110" s="298"/>
      <c r="TGY110" s="298"/>
      <c r="TGZ110" s="298"/>
      <c r="THA110" s="298"/>
      <c r="THB110" s="298"/>
      <c r="THC110" s="298"/>
      <c r="THD110" s="298"/>
      <c r="THE110" s="298"/>
      <c r="THF110" s="298"/>
      <c r="THG110" s="298"/>
      <c r="THH110" s="298"/>
      <c r="THI110" s="298"/>
      <c r="THJ110" s="298"/>
      <c r="THK110" s="298"/>
      <c r="THL110" s="298"/>
      <c r="THM110" s="298"/>
      <c r="THN110" s="298"/>
      <c r="THO110" s="298"/>
      <c r="THP110" s="298"/>
      <c r="THQ110" s="298"/>
      <c r="THR110" s="298"/>
      <c r="THS110" s="298"/>
      <c r="THT110" s="298"/>
      <c r="THU110" s="298"/>
      <c r="THV110" s="298"/>
      <c r="THW110" s="298"/>
      <c r="THX110" s="298"/>
      <c r="THY110" s="298"/>
      <c r="THZ110" s="298"/>
      <c r="TIA110" s="298"/>
      <c r="TIB110" s="298"/>
      <c r="TIC110" s="298"/>
      <c r="TID110" s="298"/>
      <c r="TIE110" s="298"/>
      <c r="TIF110" s="298"/>
      <c r="TIG110" s="298"/>
      <c r="TIH110" s="298"/>
      <c r="TII110" s="298"/>
      <c r="TIJ110" s="298"/>
      <c r="TIK110" s="298"/>
      <c r="TIL110" s="298"/>
      <c r="TIM110" s="298"/>
      <c r="TIN110" s="298"/>
      <c r="TIO110" s="298"/>
      <c r="TIP110" s="298"/>
      <c r="TIQ110" s="298"/>
      <c r="TIR110" s="298"/>
      <c r="TIS110" s="298"/>
      <c r="TIT110" s="298"/>
      <c r="TIU110" s="298"/>
      <c r="TIV110" s="298"/>
      <c r="TIW110" s="298"/>
      <c r="TIX110" s="298"/>
      <c r="TIY110" s="298"/>
      <c r="TIZ110" s="298"/>
      <c r="TJA110" s="298"/>
      <c r="TJB110" s="298"/>
      <c r="TJC110" s="298"/>
      <c r="TJD110" s="298"/>
      <c r="TJE110" s="298"/>
      <c r="TJF110" s="298"/>
      <c r="TJG110" s="298"/>
      <c r="TJH110" s="298"/>
      <c r="TJI110" s="298"/>
      <c r="TJJ110" s="298"/>
      <c r="TJK110" s="298"/>
      <c r="TJL110" s="298"/>
      <c r="TJM110" s="298"/>
      <c r="TJN110" s="298"/>
      <c r="TJO110" s="298"/>
      <c r="TJP110" s="298"/>
      <c r="TJQ110" s="298"/>
      <c r="TJR110" s="298"/>
      <c r="TJS110" s="298"/>
      <c r="TJT110" s="298"/>
      <c r="TJU110" s="298"/>
      <c r="TJV110" s="298"/>
      <c r="TJW110" s="298"/>
      <c r="TJX110" s="298"/>
      <c r="TJY110" s="298"/>
      <c r="TJZ110" s="298"/>
      <c r="TKA110" s="298"/>
      <c r="TKB110" s="298"/>
      <c r="TKC110" s="298"/>
      <c r="TKD110" s="298"/>
      <c r="TKE110" s="298"/>
      <c r="TKF110" s="298"/>
      <c r="TKG110" s="298"/>
      <c r="TKH110" s="298"/>
      <c r="TKI110" s="298"/>
      <c r="TKJ110" s="298"/>
      <c r="TKK110" s="298"/>
      <c r="TKL110" s="298"/>
      <c r="TKM110" s="298"/>
      <c r="TKN110" s="298"/>
      <c r="TKO110" s="298"/>
      <c r="TKP110" s="298"/>
      <c r="TKQ110" s="298"/>
      <c r="TKR110" s="298"/>
      <c r="TKS110" s="298"/>
      <c r="TKT110" s="298"/>
      <c r="TKU110" s="298"/>
      <c r="TKV110" s="298"/>
      <c r="TKW110" s="298"/>
      <c r="TKX110" s="298"/>
      <c r="TKY110" s="298"/>
      <c r="TKZ110" s="298"/>
      <c r="TLA110" s="298"/>
      <c r="TLB110" s="298"/>
      <c r="TLC110" s="298"/>
      <c r="TLD110" s="298"/>
      <c r="TLE110" s="298"/>
      <c r="TLF110" s="298"/>
      <c r="TLG110" s="298"/>
      <c r="TLH110" s="298"/>
      <c r="TLI110" s="298"/>
      <c r="TLJ110" s="298"/>
      <c r="TLK110" s="298"/>
      <c r="TLL110" s="298"/>
      <c r="TLM110" s="298"/>
      <c r="TLN110" s="298"/>
      <c r="TLO110" s="298"/>
      <c r="TLP110" s="298"/>
      <c r="TLQ110" s="298"/>
      <c r="TLR110" s="298"/>
      <c r="TLS110" s="298"/>
      <c r="TLT110" s="298"/>
      <c r="TLU110" s="298"/>
      <c r="TLV110" s="298"/>
      <c r="TLW110" s="298"/>
      <c r="TLX110" s="298"/>
      <c r="TLY110" s="298"/>
      <c r="TLZ110" s="298"/>
      <c r="TMA110" s="298"/>
      <c r="TMB110" s="298"/>
      <c r="TMC110" s="298"/>
      <c r="TMD110" s="298"/>
      <c r="TME110" s="298"/>
      <c r="TMF110" s="298"/>
      <c r="TMG110" s="298"/>
      <c r="TMH110" s="298"/>
      <c r="TMI110" s="298"/>
      <c r="TMJ110" s="298"/>
      <c r="TMK110" s="298"/>
      <c r="TML110" s="298"/>
      <c r="TMM110" s="298"/>
      <c r="TMN110" s="298"/>
      <c r="TMO110" s="298"/>
      <c r="TMP110" s="298"/>
      <c r="TMQ110" s="298"/>
      <c r="TMR110" s="298"/>
      <c r="TMS110" s="298"/>
      <c r="TMT110" s="298"/>
      <c r="TMU110" s="298"/>
      <c r="TMV110" s="298"/>
      <c r="TMW110" s="298"/>
      <c r="TMX110" s="298"/>
      <c r="TMY110" s="298"/>
      <c r="TMZ110" s="298"/>
      <c r="TNA110" s="298"/>
      <c r="TNB110" s="298"/>
      <c r="TNC110" s="298"/>
      <c r="TND110" s="298"/>
      <c r="TNE110" s="298"/>
      <c r="TNF110" s="298"/>
      <c r="TNG110" s="298"/>
      <c r="TNH110" s="298"/>
      <c r="TNI110" s="298"/>
      <c r="TNJ110" s="298"/>
      <c r="TNK110" s="298"/>
      <c r="TNL110" s="298"/>
      <c r="TNM110" s="298"/>
      <c r="TNN110" s="298"/>
      <c r="TNO110" s="298"/>
      <c r="TNP110" s="298"/>
      <c r="TNQ110" s="298"/>
      <c r="TNR110" s="298"/>
      <c r="TNS110" s="298"/>
      <c r="TNT110" s="298"/>
      <c r="TNU110" s="298"/>
      <c r="TNV110" s="298"/>
      <c r="TNW110" s="298"/>
      <c r="TNX110" s="298"/>
      <c r="TNY110" s="298"/>
      <c r="TNZ110" s="298"/>
      <c r="TOA110" s="298"/>
      <c r="TOB110" s="298"/>
      <c r="TOC110" s="298"/>
      <c r="TOD110" s="298"/>
      <c r="TOE110" s="298"/>
      <c r="TOF110" s="298"/>
      <c r="TOG110" s="298"/>
      <c r="TOH110" s="298"/>
      <c r="TOI110" s="298"/>
      <c r="TOJ110" s="298"/>
      <c r="TOK110" s="298"/>
      <c r="TOL110" s="298"/>
      <c r="TOM110" s="298"/>
      <c r="TON110" s="298"/>
      <c r="TOO110" s="298"/>
      <c r="TOP110" s="298"/>
      <c r="TOQ110" s="298"/>
      <c r="TOR110" s="298"/>
      <c r="TOS110" s="298"/>
      <c r="TOT110" s="298"/>
      <c r="TOU110" s="298"/>
      <c r="TOV110" s="298"/>
      <c r="TOW110" s="298"/>
      <c r="TOX110" s="298"/>
      <c r="TOY110" s="298"/>
      <c r="TOZ110" s="298"/>
      <c r="TPA110" s="298"/>
      <c r="TPB110" s="298"/>
      <c r="TPC110" s="298"/>
      <c r="TPD110" s="298"/>
      <c r="TPE110" s="298"/>
      <c r="TPF110" s="298"/>
      <c r="TPG110" s="298"/>
      <c r="TPH110" s="298"/>
      <c r="TPI110" s="298"/>
      <c r="TPJ110" s="298"/>
      <c r="TPK110" s="298"/>
      <c r="TPL110" s="298"/>
      <c r="TPM110" s="298"/>
      <c r="TPN110" s="298"/>
      <c r="TPO110" s="298"/>
      <c r="TPP110" s="298"/>
      <c r="TPQ110" s="298"/>
      <c r="TPR110" s="298"/>
      <c r="TPS110" s="298"/>
      <c r="TPT110" s="298"/>
      <c r="TPU110" s="298"/>
      <c r="TPV110" s="298"/>
      <c r="TPW110" s="298"/>
      <c r="TPX110" s="298"/>
      <c r="TPY110" s="298"/>
      <c r="TPZ110" s="298"/>
      <c r="TQA110" s="298"/>
      <c r="TQB110" s="298"/>
      <c r="TQC110" s="298"/>
      <c r="TQD110" s="298"/>
      <c r="TQE110" s="298"/>
      <c r="TQF110" s="298"/>
      <c r="TQG110" s="298"/>
      <c r="TQH110" s="298"/>
      <c r="TQI110" s="298"/>
      <c r="TQJ110" s="298"/>
      <c r="TQK110" s="298"/>
      <c r="TQL110" s="298"/>
      <c r="TQM110" s="298"/>
      <c r="TQN110" s="298"/>
      <c r="TQO110" s="298"/>
      <c r="TQP110" s="298"/>
      <c r="TQQ110" s="298"/>
      <c r="TQR110" s="298"/>
      <c r="TQS110" s="298"/>
      <c r="TQT110" s="298"/>
      <c r="TQU110" s="298"/>
      <c r="TQV110" s="298"/>
      <c r="TQW110" s="298"/>
      <c r="TQX110" s="298"/>
      <c r="TQY110" s="298"/>
      <c r="TQZ110" s="298"/>
      <c r="TRA110" s="298"/>
      <c r="TRB110" s="298"/>
      <c r="TRC110" s="298"/>
      <c r="TRD110" s="298"/>
      <c r="TRE110" s="298"/>
      <c r="TRF110" s="298"/>
      <c r="TRG110" s="298"/>
      <c r="TRH110" s="298"/>
      <c r="TRI110" s="298"/>
      <c r="TRJ110" s="298"/>
      <c r="TRK110" s="298"/>
      <c r="TRL110" s="298"/>
      <c r="TRM110" s="298"/>
      <c r="TRN110" s="298"/>
      <c r="TRO110" s="298"/>
      <c r="TRP110" s="298"/>
      <c r="TRQ110" s="298"/>
      <c r="TRR110" s="298"/>
      <c r="TRS110" s="298"/>
      <c r="TRT110" s="298"/>
      <c r="TRU110" s="298"/>
      <c r="TRV110" s="298"/>
      <c r="TRW110" s="298"/>
      <c r="TRX110" s="298"/>
      <c r="TRY110" s="298"/>
      <c r="TRZ110" s="298"/>
      <c r="TSA110" s="298"/>
      <c r="TSB110" s="298"/>
      <c r="TSC110" s="298"/>
      <c r="TSD110" s="298"/>
      <c r="TSE110" s="298"/>
      <c r="TSF110" s="298"/>
      <c r="TSG110" s="298"/>
      <c r="TSH110" s="298"/>
      <c r="TSI110" s="298"/>
      <c r="TSJ110" s="298"/>
      <c r="TSK110" s="298"/>
      <c r="TSL110" s="298"/>
      <c r="TSM110" s="298"/>
      <c r="TSN110" s="298"/>
      <c r="TSO110" s="298"/>
      <c r="TSP110" s="298"/>
      <c r="TSQ110" s="298"/>
      <c r="TSR110" s="298"/>
      <c r="TSS110" s="298"/>
      <c r="TST110" s="298"/>
      <c r="TSU110" s="298"/>
      <c r="TSV110" s="298"/>
      <c r="TSW110" s="298"/>
      <c r="TSX110" s="298"/>
      <c r="TSY110" s="298"/>
      <c r="TSZ110" s="298"/>
      <c r="TTA110" s="298"/>
      <c r="TTB110" s="298"/>
      <c r="TTC110" s="298"/>
      <c r="TTD110" s="298"/>
      <c r="TTE110" s="298"/>
      <c r="TTF110" s="298"/>
      <c r="TTG110" s="298"/>
      <c r="TTH110" s="298"/>
      <c r="TTI110" s="298"/>
      <c r="TTJ110" s="298"/>
      <c r="TTK110" s="298"/>
      <c r="TTL110" s="298"/>
      <c r="TTM110" s="298"/>
      <c r="TTN110" s="298"/>
      <c r="TTO110" s="298"/>
      <c r="TTP110" s="298"/>
      <c r="TTQ110" s="298"/>
      <c r="TTR110" s="298"/>
      <c r="TTS110" s="298"/>
      <c r="TTT110" s="298"/>
      <c r="TTU110" s="298"/>
      <c r="TTV110" s="298"/>
      <c r="TTW110" s="298"/>
      <c r="TTX110" s="298"/>
      <c r="TTY110" s="298"/>
      <c r="TTZ110" s="298"/>
      <c r="TUA110" s="298"/>
      <c r="TUB110" s="298"/>
      <c r="TUC110" s="298"/>
      <c r="TUD110" s="298"/>
      <c r="TUE110" s="298"/>
      <c r="TUF110" s="298"/>
      <c r="TUG110" s="298"/>
      <c r="TUH110" s="298"/>
      <c r="TUI110" s="298"/>
      <c r="TUJ110" s="298"/>
      <c r="TUK110" s="298"/>
      <c r="TUL110" s="298"/>
      <c r="TUM110" s="298"/>
      <c r="TUN110" s="298"/>
      <c r="TUO110" s="298"/>
      <c r="TUP110" s="298"/>
      <c r="TUQ110" s="298"/>
      <c r="TUR110" s="298"/>
      <c r="TUS110" s="298"/>
      <c r="TUT110" s="298"/>
      <c r="TUU110" s="298"/>
      <c r="TUV110" s="298"/>
      <c r="TUW110" s="298"/>
      <c r="TUX110" s="298"/>
      <c r="TUY110" s="298"/>
      <c r="TUZ110" s="298"/>
      <c r="TVA110" s="298"/>
      <c r="TVB110" s="298"/>
      <c r="TVC110" s="298"/>
      <c r="TVD110" s="298"/>
      <c r="TVE110" s="298"/>
      <c r="TVF110" s="298"/>
      <c r="TVG110" s="298"/>
      <c r="TVH110" s="298"/>
      <c r="TVI110" s="298"/>
      <c r="TVJ110" s="298"/>
      <c r="TVK110" s="298"/>
      <c r="TVL110" s="298"/>
      <c r="TVM110" s="298"/>
      <c r="TVN110" s="298"/>
      <c r="TVO110" s="298"/>
      <c r="TVP110" s="298"/>
      <c r="TVQ110" s="298"/>
      <c r="TVR110" s="298"/>
      <c r="TVS110" s="298"/>
      <c r="TVT110" s="298"/>
      <c r="TVU110" s="298"/>
      <c r="TVV110" s="298"/>
      <c r="TVW110" s="298"/>
      <c r="TVX110" s="298"/>
      <c r="TVY110" s="298"/>
      <c r="TVZ110" s="298"/>
      <c r="TWA110" s="298"/>
      <c r="TWB110" s="298"/>
      <c r="TWC110" s="298"/>
      <c r="TWD110" s="298"/>
      <c r="TWE110" s="298"/>
      <c r="TWF110" s="298"/>
      <c r="TWG110" s="298"/>
      <c r="TWH110" s="298"/>
      <c r="TWI110" s="298"/>
      <c r="TWJ110" s="298"/>
      <c r="TWK110" s="298"/>
      <c r="TWL110" s="298"/>
      <c r="TWM110" s="298"/>
      <c r="TWN110" s="298"/>
      <c r="TWO110" s="298"/>
      <c r="TWP110" s="298"/>
      <c r="TWQ110" s="298"/>
      <c r="TWR110" s="298"/>
      <c r="TWS110" s="298"/>
      <c r="TWT110" s="298"/>
      <c r="TWU110" s="298"/>
      <c r="TWV110" s="298"/>
      <c r="TWW110" s="298"/>
      <c r="TWX110" s="298"/>
      <c r="TWY110" s="298"/>
      <c r="TWZ110" s="298"/>
      <c r="TXA110" s="298"/>
      <c r="TXB110" s="298"/>
      <c r="TXC110" s="298"/>
      <c r="TXD110" s="298"/>
      <c r="TXE110" s="298"/>
      <c r="TXF110" s="298"/>
      <c r="TXG110" s="298"/>
      <c r="TXH110" s="298"/>
      <c r="TXI110" s="298"/>
      <c r="TXJ110" s="298"/>
      <c r="TXK110" s="298"/>
      <c r="TXL110" s="298"/>
      <c r="TXM110" s="298"/>
      <c r="TXN110" s="298"/>
      <c r="TXO110" s="298"/>
      <c r="TXP110" s="298"/>
      <c r="TXQ110" s="298"/>
      <c r="TXR110" s="298"/>
      <c r="TXS110" s="298"/>
      <c r="TXT110" s="298"/>
      <c r="TXU110" s="298"/>
      <c r="TXV110" s="298"/>
      <c r="TXW110" s="298"/>
      <c r="TXX110" s="298"/>
      <c r="TXY110" s="298"/>
      <c r="TXZ110" s="298"/>
      <c r="TYA110" s="298"/>
      <c r="TYB110" s="298"/>
      <c r="TYC110" s="298"/>
      <c r="TYD110" s="298"/>
      <c r="TYE110" s="298"/>
      <c r="TYF110" s="298"/>
      <c r="TYG110" s="298"/>
      <c r="TYH110" s="298"/>
      <c r="TYI110" s="298"/>
      <c r="TYJ110" s="298"/>
      <c r="TYK110" s="298"/>
      <c r="TYL110" s="298"/>
      <c r="TYM110" s="298"/>
      <c r="TYN110" s="298"/>
      <c r="TYO110" s="298"/>
      <c r="TYP110" s="298"/>
      <c r="TYQ110" s="298"/>
      <c r="TYR110" s="298"/>
      <c r="TYS110" s="298"/>
      <c r="TYT110" s="298"/>
      <c r="TYU110" s="298"/>
      <c r="TYV110" s="298"/>
      <c r="TYW110" s="298"/>
      <c r="TYX110" s="298"/>
      <c r="TYY110" s="298"/>
      <c r="TYZ110" s="298"/>
      <c r="TZA110" s="298"/>
      <c r="TZB110" s="298"/>
      <c r="TZC110" s="298"/>
      <c r="TZD110" s="298"/>
      <c r="TZE110" s="298"/>
      <c r="TZF110" s="298"/>
      <c r="TZG110" s="298"/>
      <c r="TZH110" s="298"/>
      <c r="TZI110" s="298"/>
      <c r="TZJ110" s="298"/>
      <c r="TZK110" s="298"/>
      <c r="TZL110" s="298"/>
      <c r="TZM110" s="298"/>
      <c r="TZN110" s="298"/>
      <c r="TZO110" s="298"/>
      <c r="TZP110" s="298"/>
      <c r="TZQ110" s="298"/>
      <c r="TZR110" s="298"/>
      <c r="TZS110" s="298"/>
      <c r="TZT110" s="298"/>
      <c r="TZU110" s="298"/>
      <c r="TZV110" s="298"/>
      <c r="TZW110" s="298"/>
      <c r="TZX110" s="298"/>
      <c r="TZY110" s="298"/>
      <c r="TZZ110" s="298"/>
      <c r="UAA110" s="298"/>
      <c r="UAB110" s="298"/>
      <c r="UAC110" s="298"/>
      <c r="UAD110" s="298"/>
      <c r="UAE110" s="298"/>
      <c r="UAF110" s="298"/>
      <c r="UAG110" s="298"/>
      <c r="UAH110" s="298"/>
      <c r="UAI110" s="298"/>
      <c r="UAJ110" s="298"/>
      <c r="UAK110" s="298"/>
      <c r="UAL110" s="298"/>
      <c r="UAM110" s="298"/>
      <c r="UAN110" s="298"/>
      <c r="UAO110" s="298"/>
      <c r="UAP110" s="298"/>
      <c r="UAQ110" s="298"/>
      <c r="UAR110" s="298"/>
      <c r="UAS110" s="298"/>
      <c r="UAT110" s="298"/>
      <c r="UAU110" s="298"/>
      <c r="UAV110" s="298"/>
      <c r="UAW110" s="298"/>
      <c r="UAX110" s="298"/>
      <c r="UAY110" s="298"/>
      <c r="UAZ110" s="298"/>
      <c r="UBA110" s="298"/>
      <c r="UBB110" s="298"/>
      <c r="UBC110" s="298"/>
      <c r="UBD110" s="298"/>
      <c r="UBE110" s="298"/>
      <c r="UBF110" s="298"/>
      <c r="UBG110" s="298"/>
      <c r="UBH110" s="298"/>
      <c r="UBI110" s="298"/>
      <c r="UBJ110" s="298"/>
      <c r="UBK110" s="298"/>
      <c r="UBL110" s="298"/>
      <c r="UBM110" s="298"/>
      <c r="UBN110" s="298"/>
      <c r="UBO110" s="298"/>
      <c r="UBP110" s="298"/>
      <c r="UBQ110" s="298"/>
      <c r="UBR110" s="298"/>
      <c r="UBS110" s="298"/>
      <c r="UBT110" s="298"/>
      <c r="UBU110" s="298"/>
      <c r="UBV110" s="298"/>
      <c r="UBW110" s="298"/>
      <c r="UBX110" s="298"/>
      <c r="UBY110" s="298"/>
      <c r="UBZ110" s="298"/>
      <c r="UCA110" s="298"/>
      <c r="UCB110" s="298"/>
      <c r="UCC110" s="298"/>
      <c r="UCD110" s="298"/>
      <c r="UCE110" s="298"/>
      <c r="UCF110" s="298"/>
      <c r="UCG110" s="298"/>
      <c r="UCH110" s="298"/>
      <c r="UCI110" s="298"/>
      <c r="UCJ110" s="298"/>
      <c r="UCK110" s="298"/>
      <c r="UCL110" s="298"/>
      <c r="UCM110" s="298"/>
      <c r="UCN110" s="298"/>
      <c r="UCO110" s="298"/>
      <c r="UCP110" s="298"/>
      <c r="UCQ110" s="298"/>
      <c r="UCR110" s="298"/>
      <c r="UCS110" s="298"/>
      <c r="UCT110" s="298"/>
      <c r="UCU110" s="298"/>
      <c r="UCV110" s="298"/>
      <c r="UCW110" s="298"/>
      <c r="UCX110" s="298"/>
      <c r="UCY110" s="298"/>
      <c r="UCZ110" s="298"/>
      <c r="UDA110" s="298"/>
      <c r="UDB110" s="298"/>
      <c r="UDC110" s="298"/>
      <c r="UDD110" s="298"/>
      <c r="UDE110" s="298"/>
      <c r="UDF110" s="298"/>
      <c r="UDG110" s="298"/>
      <c r="UDH110" s="298"/>
      <c r="UDI110" s="298"/>
      <c r="UDJ110" s="298"/>
      <c r="UDK110" s="298"/>
      <c r="UDL110" s="298"/>
      <c r="UDM110" s="298"/>
      <c r="UDN110" s="298"/>
      <c r="UDO110" s="298"/>
      <c r="UDP110" s="298"/>
      <c r="UDQ110" s="298"/>
      <c r="UDR110" s="298"/>
      <c r="UDS110" s="298"/>
      <c r="UDT110" s="298"/>
      <c r="UDU110" s="298"/>
      <c r="UDV110" s="298"/>
      <c r="UDW110" s="298"/>
      <c r="UDX110" s="298"/>
      <c r="UDY110" s="298"/>
      <c r="UDZ110" s="298"/>
      <c r="UEA110" s="298"/>
      <c r="UEB110" s="298"/>
      <c r="UEC110" s="298"/>
      <c r="UED110" s="298"/>
      <c r="UEE110" s="298"/>
      <c r="UEF110" s="298"/>
      <c r="UEG110" s="298"/>
      <c r="UEH110" s="298"/>
      <c r="UEI110" s="298"/>
      <c r="UEJ110" s="298"/>
      <c r="UEK110" s="298"/>
      <c r="UEL110" s="298"/>
      <c r="UEM110" s="298"/>
      <c r="UEN110" s="298"/>
      <c r="UEO110" s="298"/>
      <c r="UEP110" s="298"/>
      <c r="UEQ110" s="298"/>
      <c r="UER110" s="298"/>
      <c r="UES110" s="298"/>
      <c r="UET110" s="298"/>
      <c r="UEU110" s="298"/>
      <c r="UEV110" s="298"/>
      <c r="UEW110" s="298"/>
      <c r="UEX110" s="298"/>
      <c r="UEY110" s="298"/>
      <c r="UEZ110" s="298"/>
      <c r="UFA110" s="298"/>
      <c r="UFB110" s="298"/>
      <c r="UFC110" s="298"/>
      <c r="UFD110" s="298"/>
      <c r="UFE110" s="298"/>
      <c r="UFF110" s="298"/>
      <c r="UFG110" s="298"/>
      <c r="UFH110" s="298"/>
      <c r="UFI110" s="298"/>
      <c r="UFJ110" s="298"/>
      <c r="UFK110" s="298"/>
      <c r="UFL110" s="298"/>
      <c r="UFM110" s="298"/>
      <c r="UFN110" s="298"/>
      <c r="UFO110" s="298"/>
      <c r="UFP110" s="298"/>
      <c r="UFQ110" s="298"/>
      <c r="UFR110" s="298"/>
      <c r="UFS110" s="298"/>
      <c r="UFT110" s="298"/>
      <c r="UFU110" s="298"/>
      <c r="UFV110" s="298"/>
      <c r="UFW110" s="298"/>
      <c r="UFX110" s="298"/>
      <c r="UFY110" s="298"/>
      <c r="UFZ110" s="298"/>
      <c r="UGA110" s="298"/>
      <c r="UGB110" s="298"/>
      <c r="UGC110" s="298"/>
      <c r="UGD110" s="298"/>
      <c r="UGE110" s="298"/>
      <c r="UGF110" s="298"/>
      <c r="UGG110" s="298"/>
      <c r="UGH110" s="298"/>
      <c r="UGI110" s="298"/>
      <c r="UGJ110" s="298"/>
      <c r="UGK110" s="298"/>
      <c r="UGL110" s="298"/>
      <c r="UGM110" s="298"/>
      <c r="UGN110" s="298"/>
      <c r="UGO110" s="298"/>
      <c r="UGP110" s="298"/>
      <c r="UGQ110" s="298"/>
      <c r="UGR110" s="298"/>
      <c r="UGS110" s="298"/>
      <c r="UGT110" s="298"/>
      <c r="UGU110" s="298"/>
      <c r="UGV110" s="298"/>
      <c r="UGW110" s="298"/>
      <c r="UGX110" s="298"/>
      <c r="UGY110" s="298"/>
      <c r="UGZ110" s="298"/>
      <c r="UHA110" s="298"/>
      <c r="UHB110" s="298"/>
      <c r="UHC110" s="298"/>
      <c r="UHD110" s="298"/>
      <c r="UHE110" s="298"/>
      <c r="UHF110" s="298"/>
      <c r="UHG110" s="298"/>
      <c r="UHH110" s="298"/>
      <c r="UHI110" s="298"/>
      <c r="UHJ110" s="298"/>
      <c r="UHK110" s="298"/>
      <c r="UHL110" s="298"/>
      <c r="UHM110" s="298"/>
      <c r="UHN110" s="298"/>
      <c r="UHO110" s="298"/>
      <c r="UHP110" s="298"/>
      <c r="UHQ110" s="298"/>
      <c r="UHR110" s="298"/>
      <c r="UHS110" s="298"/>
      <c r="UHT110" s="298"/>
      <c r="UHU110" s="298"/>
      <c r="UHV110" s="298"/>
      <c r="UHW110" s="298"/>
      <c r="UHX110" s="298"/>
      <c r="UHY110" s="298"/>
      <c r="UHZ110" s="298"/>
      <c r="UIA110" s="298"/>
      <c r="UIB110" s="298"/>
      <c r="UIC110" s="298"/>
      <c r="UID110" s="298"/>
      <c r="UIE110" s="298"/>
      <c r="UIF110" s="298"/>
      <c r="UIG110" s="298"/>
      <c r="UIH110" s="298"/>
      <c r="UII110" s="298"/>
      <c r="UIJ110" s="298"/>
      <c r="UIK110" s="298"/>
      <c r="UIL110" s="298"/>
      <c r="UIM110" s="298"/>
      <c r="UIN110" s="298"/>
      <c r="UIO110" s="298"/>
      <c r="UIP110" s="298"/>
      <c r="UIQ110" s="298"/>
      <c r="UIR110" s="298"/>
      <c r="UIS110" s="298"/>
      <c r="UIT110" s="298"/>
      <c r="UIU110" s="298"/>
      <c r="UIV110" s="298"/>
      <c r="UIW110" s="298"/>
      <c r="UIX110" s="298"/>
      <c r="UIY110" s="298"/>
      <c r="UIZ110" s="298"/>
      <c r="UJA110" s="298"/>
      <c r="UJB110" s="298"/>
      <c r="UJC110" s="298"/>
      <c r="UJD110" s="298"/>
      <c r="UJE110" s="298"/>
      <c r="UJF110" s="298"/>
      <c r="UJG110" s="298"/>
      <c r="UJH110" s="298"/>
      <c r="UJI110" s="298"/>
      <c r="UJJ110" s="298"/>
      <c r="UJK110" s="298"/>
      <c r="UJL110" s="298"/>
      <c r="UJM110" s="298"/>
      <c r="UJN110" s="298"/>
      <c r="UJO110" s="298"/>
      <c r="UJP110" s="298"/>
      <c r="UJQ110" s="298"/>
      <c r="UJR110" s="298"/>
      <c r="UJS110" s="298"/>
      <c r="UJT110" s="298"/>
      <c r="UJU110" s="298"/>
      <c r="UJV110" s="298"/>
      <c r="UJW110" s="298"/>
      <c r="UJX110" s="298"/>
      <c r="UJY110" s="298"/>
      <c r="UJZ110" s="298"/>
      <c r="UKA110" s="298"/>
      <c r="UKB110" s="298"/>
      <c r="UKC110" s="298"/>
      <c r="UKD110" s="298"/>
      <c r="UKE110" s="298"/>
      <c r="UKF110" s="298"/>
      <c r="UKG110" s="298"/>
      <c r="UKH110" s="298"/>
      <c r="UKI110" s="298"/>
      <c r="UKJ110" s="298"/>
      <c r="UKK110" s="298"/>
      <c r="UKL110" s="298"/>
      <c r="UKM110" s="298"/>
      <c r="UKN110" s="298"/>
      <c r="UKO110" s="298"/>
      <c r="UKP110" s="298"/>
      <c r="UKQ110" s="298"/>
      <c r="UKR110" s="298"/>
      <c r="UKS110" s="298"/>
      <c r="UKT110" s="298"/>
      <c r="UKU110" s="298"/>
      <c r="UKV110" s="298"/>
      <c r="UKW110" s="298"/>
      <c r="UKX110" s="298"/>
      <c r="UKY110" s="298"/>
      <c r="UKZ110" s="298"/>
      <c r="ULA110" s="298"/>
      <c r="ULB110" s="298"/>
      <c r="ULC110" s="298"/>
      <c r="ULD110" s="298"/>
      <c r="ULE110" s="298"/>
      <c r="ULF110" s="298"/>
      <c r="ULG110" s="298"/>
      <c r="ULH110" s="298"/>
      <c r="ULI110" s="298"/>
      <c r="ULJ110" s="298"/>
      <c r="ULK110" s="298"/>
      <c r="ULL110" s="298"/>
      <c r="ULM110" s="298"/>
      <c r="ULN110" s="298"/>
      <c r="ULO110" s="298"/>
      <c r="ULP110" s="298"/>
      <c r="ULQ110" s="298"/>
      <c r="ULR110" s="298"/>
      <c r="ULS110" s="298"/>
      <c r="ULT110" s="298"/>
      <c r="ULU110" s="298"/>
      <c r="ULV110" s="298"/>
      <c r="ULW110" s="298"/>
      <c r="ULX110" s="298"/>
      <c r="ULY110" s="298"/>
      <c r="ULZ110" s="298"/>
      <c r="UMA110" s="298"/>
      <c r="UMB110" s="298"/>
      <c r="UMC110" s="298"/>
      <c r="UMD110" s="298"/>
      <c r="UME110" s="298"/>
      <c r="UMF110" s="298"/>
      <c r="UMG110" s="298"/>
      <c r="UMH110" s="298"/>
      <c r="UMI110" s="298"/>
      <c r="UMJ110" s="298"/>
      <c r="UMK110" s="298"/>
      <c r="UML110" s="298"/>
      <c r="UMM110" s="298"/>
      <c r="UMN110" s="298"/>
      <c r="UMO110" s="298"/>
      <c r="UMP110" s="298"/>
      <c r="UMQ110" s="298"/>
      <c r="UMR110" s="298"/>
      <c r="UMS110" s="298"/>
      <c r="UMT110" s="298"/>
      <c r="UMU110" s="298"/>
      <c r="UMV110" s="298"/>
      <c r="UMW110" s="298"/>
      <c r="UMX110" s="298"/>
      <c r="UMY110" s="298"/>
      <c r="UMZ110" s="298"/>
      <c r="UNA110" s="298"/>
      <c r="UNB110" s="298"/>
      <c r="UNC110" s="298"/>
      <c r="UND110" s="298"/>
      <c r="UNE110" s="298"/>
      <c r="UNF110" s="298"/>
      <c r="UNG110" s="298"/>
      <c r="UNH110" s="298"/>
      <c r="UNI110" s="298"/>
      <c r="UNJ110" s="298"/>
      <c r="UNK110" s="298"/>
      <c r="UNL110" s="298"/>
      <c r="UNM110" s="298"/>
      <c r="UNN110" s="298"/>
      <c r="UNO110" s="298"/>
      <c r="UNP110" s="298"/>
      <c r="UNQ110" s="298"/>
      <c r="UNR110" s="298"/>
      <c r="UNS110" s="298"/>
      <c r="UNT110" s="298"/>
      <c r="UNU110" s="298"/>
      <c r="UNV110" s="298"/>
      <c r="UNW110" s="298"/>
      <c r="UNX110" s="298"/>
      <c r="UNY110" s="298"/>
      <c r="UNZ110" s="298"/>
      <c r="UOA110" s="298"/>
      <c r="UOB110" s="298"/>
      <c r="UOC110" s="298"/>
      <c r="UOD110" s="298"/>
      <c r="UOE110" s="298"/>
      <c r="UOF110" s="298"/>
      <c r="UOG110" s="298"/>
      <c r="UOH110" s="298"/>
      <c r="UOI110" s="298"/>
      <c r="UOJ110" s="298"/>
      <c r="UOK110" s="298"/>
      <c r="UOL110" s="298"/>
      <c r="UOM110" s="298"/>
      <c r="UON110" s="298"/>
      <c r="UOO110" s="298"/>
      <c r="UOP110" s="298"/>
      <c r="UOQ110" s="298"/>
      <c r="UOR110" s="298"/>
      <c r="UOS110" s="298"/>
      <c r="UOT110" s="298"/>
      <c r="UOU110" s="298"/>
      <c r="UOV110" s="298"/>
      <c r="UOW110" s="298"/>
      <c r="UOX110" s="298"/>
      <c r="UOY110" s="298"/>
      <c r="UOZ110" s="298"/>
      <c r="UPA110" s="298"/>
      <c r="UPB110" s="298"/>
      <c r="UPC110" s="298"/>
      <c r="UPD110" s="298"/>
      <c r="UPE110" s="298"/>
      <c r="UPF110" s="298"/>
      <c r="UPG110" s="298"/>
      <c r="UPH110" s="298"/>
      <c r="UPI110" s="298"/>
      <c r="UPJ110" s="298"/>
      <c r="UPK110" s="298"/>
      <c r="UPL110" s="298"/>
      <c r="UPM110" s="298"/>
      <c r="UPN110" s="298"/>
      <c r="UPO110" s="298"/>
      <c r="UPP110" s="298"/>
      <c r="UPQ110" s="298"/>
      <c r="UPR110" s="298"/>
      <c r="UPS110" s="298"/>
      <c r="UPT110" s="298"/>
      <c r="UPU110" s="298"/>
      <c r="UPV110" s="298"/>
      <c r="UPW110" s="298"/>
      <c r="UPX110" s="298"/>
      <c r="UPY110" s="298"/>
      <c r="UPZ110" s="298"/>
      <c r="UQA110" s="298"/>
      <c r="UQB110" s="298"/>
      <c r="UQC110" s="298"/>
      <c r="UQD110" s="298"/>
      <c r="UQE110" s="298"/>
      <c r="UQF110" s="298"/>
      <c r="UQG110" s="298"/>
      <c r="UQH110" s="298"/>
      <c r="UQI110" s="298"/>
      <c r="UQJ110" s="298"/>
      <c r="UQK110" s="298"/>
      <c r="UQL110" s="298"/>
      <c r="UQM110" s="298"/>
      <c r="UQN110" s="298"/>
      <c r="UQO110" s="298"/>
      <c r="UQP110" s="298"/>
      <c r="UQQ110" s="298"/>
      <c r="UQR110" s="298"/>
      <c r="UQS110" s="298"/>
      <c r="UQT110" s="298"/>
      <c r="UQU110" s="298"/>
      <c r="UQV110" s="298"/>
      <c r="UQW110" s="298"/>
      <c r="UQX110" s="298"/>
      <c r="UQY110" s="298"/>
      <c r="UQZ110" s="298"/>
      <c r="URA110" s="298"/>
      <c r="URB110" s="298"/>
      <c r="URC110" s="298"/>
      <c r="URD110" s="298"/>
      <c r="URE110" s="298"/>
      <c r="URF110" s="298"/>
      <c r="URG110" s="298"/>
      <c r="URH110" s="298"/>
      <c r="URI110" s="298"/>
      <c r="URJ110" s="298"/>
      <c r="URK110" s="298"/>
      <c r="URL110" s="298"/>
      <c r="URM110" s="298"/>
      <c r="URN110" s="298"/>
      <c r="URO110" s="298"/>
      <c r="URP110" s="298"/>
      <c r="URQ110" s="298"/>
      <c r="URR110" s="298"/>
      <c r="URS110" s="298"/>
      <c r="URT110" s="298"/>
      <c r="URU110" s="298"/>
      <c r="URV110" s="298"/>
      <c r="URW110" s="298"/>
      <c r="URX110" s="298"/>
      <c r="URY110" s="298"/>
      <c r="URZ110" s="298"/>
      <c r="USA110" s="298"/>
      <c r="USB110" s="298"/>
      <c r="USC110" s="298"/>
      <c r="USD110" s="298"/>
      <c r="USE110" s="298"/>
      <c r="USF110" s="298"/>
      <c r="USG110" s="298"/>
      <c r="USH110" s="298"/>
      <c r="USI110" s="298"/>
      <c r="USJ110" s="298"/>
      <c r="USK110" s="298"/>
      <c r="USL110" s="298"/>
      <c r="USM110" s="298"/>
      <c r="USN110" s="298"/>
      <c r="USO110" s="298"/>
      <c r="USP110" s="298"/>
      <c r="USQ110" s="298"/>
      <c r="USR110" s="298"/>
      <c r="USS110" s="298"/>
      <c r="UST110" s="298"/>
      <c r="USU110" s="298"/>
      <c r="USV110" s="298"/>
      <c r="USW110" s="298"/>
      <c r="USX110" s="298"/>
      <c r="USY110" s="298"/>
      <c r="USZ110" s="298"/>
      <c r="UTA110" s="298"/>
      <c r="UTB110" s="298"/>
      <c r="UTC110" s="298"/>
      <c r="UTD110" s="298"/>
      <c r="UTE110" s="298"/>
      <c r="UTF110" s="298"/>
      <c r="UTG110" s="298"/>
      <c r="UTH110" s="298"/>
      <c r="UTI110" s="298"/>
      <c r="UTJ110" s="298"/>
      <c r="UTK110" s="298"/>
      <c r="UTL110" s="298"/>
      <c r="UTM110" s="298"/>
      <c r="UTN110" s="298"/>
      <c r="UTO110" s="298"/>
      <c r="UTP110" s="298"/>
      <c r="UTQ110" s="298"/>
      <c r="UTR110" s="298"/>
      <c r="UTS110" s="298"/>
      <c r="UTT110" s="298"/>
      <c r="UTU110" s="298"/>
      <c r="UTV110" s="298"/>
      <c r="UTW110" s="298"/>
      <c r="UTX110" s="298"/>
      <c r="UTY110" s="298"/>
      <c r="UTZ110" s="298"/>
      <c r="UUA110" s="298"/>
      <c r="UUB110" s="298"/>
      <c r="UUC110" s="298"/>
      <c r="UUD110" s="298"/>
      <c r="UUE110" s="298"/>
      <c r="UUF110" s="298"/>
      <c r="UUG110" s="298"/>
      <c r="UUH110" s="298"/>
      <c r="UUI110" s="298"/>
      <c r="UUJ110" s="298"/>
      <c r="UUK110" s="298"/>
      <c r="UUL110" s="298"/>
      <c r="UUM110" s="298"/>
      <c r="UUN110" s="298"/>
      <c r="UUO110" s="298"/>
      <c r="UUP110" s="298"/>
      <c r="UUQ110" s="298"/>
      <c r="UUR110" s="298"/>
      <c r="UUS110" s="298"/>
      <c r="UUT110" s="298"/>
      <c r="UUU110" s="298"/>
      <c r="UUV110" s="298"/>
      <c r="UUW110" s="298"/>
      <c r="UUX110" s="298"/>
      <c r="UUY110" s="298"/>
      <c r="UUZ110" s="298"/>
      <c r="UVA110" s="298"/>
      <c r="UVB110" s="298"/>
      <c r="UVC110" s="298"/>
      <c r="UVD110" s="298"/>
      <c r="UVE110" s="298"/>
      <c r="UVF110" s="298"/>
      <c r="UVG110" s="298"/>
      <c r="UVH110" s="298"/>
      <c r="UVI110" s="298"/>
      <c r="UVJ110" s="298"/>
      <c r="UVK110" s="298"/>
      <c r="UVL110" s="298"/>
      <c r="UVM110" s="298"/>
      <c r="UVN110" s="298"/>
      <c r="UVO110" s="298"/>
      <c r="UVP110" s="298"/>
      <c r="UVQ110" s="298"/>
      <c r="UVR110" s="298"/>
      <c r="UVS110" s="298"/>
      <c r="UVT110" s="298"/>
      <c r="UVU110" s="298"/>
      <c r="UVV110" s="298"/>
      <c r="UVW110" s="298"/>
      <c r="UVX110" s="298"/>
      <c r="UVY110" s="298"/>
      <c r="UVZ110" s="298"/>
      <c r="UWA110" s="298"/>
      <c r="UWB110" s="298"/>
      <c r="UWC110" s="298"/>
      <c r="UWD110" s="298"/>
      <c r="UWE110" s="298"/>
      <c r="UWF110" s="298"/>
      <c r="UWG110" s="298"/>
      <c r="UWH110" s="298"/>
      <c r="UWI110" s="298"/>
      <c r="UWJ110" s="298"/>
      <c r="UWK110" s="298"/>
      <c r="UWL110" s="298"/>
      <c r="UWM110" s="298"/>
      <c r="UWN110" s="298"/>
      <c r="UWO110" s="298"/>
      <c r="UWP110" s="298"/>
      <c r="UWQ110" s="298"/>
      <c r="UWR110" s="298"/>
      <c r="UWS110" s="298"/>
      <c r="UWT110" s="298"/>
      <c r="UWU110" s="298"/>
      <c r="UWV110" s="298"/>
      <c r="UWW110" s="298"/>
      <c r="UWX110" s="298"/>
      <c r="UWY110" s="298"/>
      <c r="UWZ110" s="298"/>
      <c r="UXA110" s="298"/>
      <c r="UXB110" s="298"/>
      <c r="UXC110" s="298"/>
      <c r="UXD110" s="298"/>
      <c r="UXE110" s="298"/>
      <c r="UXF110" s="298"/>
      <c r="UXG110" s="298"/>
      <c r="UXH110" s="298"/>
      <c r="UXI110" s="298"/>
      <c r="UXJ110" s="298"/>
      <c r="UXK110" s="298"/>
      <c r="UXL110" s="298"/>
      <c r="UXM110" s="298"/>
      <c r="UXN110" s="298"/>
      <c r="UXO110" s="298"/>
      <c r="UXP110" s="298"/>
      <c r="UXQ110" s="298"/>
      <c r="UXR110" s="298"/>
      <c r="UXS110" s="298"/>
      <c r="UXT110" s="298"/>
      <c r="UXU110" s="298"/>
      <c r="UXV110" s="298"/>
      <c r="UXW110" s="298"/>
      <c r="UXX110" s="298"/>
      <c r="UXY110" s="298"/>
      <c r="UXZ110" s="298"/>
      <c r="UYA110" s="298"/>
      <c r="UYB110" s="298"/>
      <c r="UYC110" s="298"/>
      <c r="UYD110" s="298"/>
      <c r="UYE110" s="298"/>
      <c r="UYF110" s="298"/>
      <c r="UYG110" s="298"/>
      <c r="UYH110" s="298"/>
      <c r="UYI110" s="298"/>
      <c r="UYJ110" s="298"/>
      <c r="UYK110" s="298"/>
      <c r="UYL110" s="298"/>
      <c r="UYM110" s="298"/>
      <c r="UYN110" s="298"/>
      <c r="UYO110" s="298"/>
      <c r="UYP110" s="298"/>
      <c r="UYQ110" s="298"/>
      <c r="UYR110" s="298"/>
      <c r="UYS110" s="298"/>
      <c r="UYT110" s="298"/>
      <c r="UYU110" s="298"/>
      <c r="UYV110" s="298"/>
      <c r="UYW110" s="298"/>
      <c r="UYX110" s="298"/>
      <c r="UYY110" s="298"/>
      <c r="UYZ110" s="298"/>
      <c r="UZA110" s="298"/>
      <c r="UZB110" s="298"/>
      <c r="UZC110" s="298"/>
      <c r="UZD110" s="298"/>
      <c r="UZE110" s="298"/>
      <c r="UZF110" s="298"/>
      <c r="UZG110" s="298"/>
      <c r="UZH110" s="298"/>
      <c r="UZI110" s="298"/>
      <c r="UZJ110" s="298"/>
      <c r="UZK110" s="298"/>
      <c r="UZL110" s="298"/>
      <c r="UZM110" s="298"/>
      <c r="UZN110" s="298"/>
      <c r="UZO110" s="298"/>
      <c r="UZP110" s="298"/>
      <c r="UZQ110" s="298"/>
      <c r="UZR110" s="298"/>
      <c r="UZS110" s="298"/>
      <c r="UZT110" s="298"/>
      <c r="UZU110" s="298"/>
      <c r="UZV110" s="298"/>
      <c r="UZW110" s="298"/>
      <c r="UZX110" s="298"/>
      <c r="UZY110" s="298"/>
      <c r="UZZ110" s="298"/>
      <c r="VAA110" s="298"/>
      <c r="VAB110" s="298"/>
      <c r="VAC110" s="298"/>
      <c r="VAD110" s="298"/>
      <c r="VAE110" s="298"/>
      <c r="VAF110" s="298"/>
      <c r="VAG110" s="298"/>
      <c r="VAH110" s="298"/>
      <c r="VAI110" s="298"/>
      <c r="VAJ110" s="298"/>
      <c r="VAK110" s="298"/>
      <c r="VAL110" s="298"/>
      <c r="VAM110" s="298"/>
      <c r="VAN110" s="298"/>
      <c r="VAO110" s="298"/>
      <c r="VAP110" s="298"/>
      <c r="VAQ110" s="298"/>
      <c r="VAR110" s="298"/>
      <c r="VAS110" s="298"/>
      <c r="VAT110" s="298"/>
      <c r="VAU110" s="298"/>
      <c r="VAV110" s="298"/>
      <c r="VAW110" s="298"/>
      <c r="VAX110" s="298"/>
      <c r="VAY110" s="298"/>
      <c r="VAZ110" s="298"/>
      <c r="VBA110" s="298"/>
      <c r="VBB110" s="298"/>
      <c r="VBC110" s="298"/>
      <c r="VBD110" s="298"/>
      <c r="VBE110" s="298"/>
      <c r="VBF110" s="298"/>
      <c r="VBG110" s="298"/>
      <c r="VBH110" s="298"/>
      <c r="VBI110" s="298"/>
      <c r="VBJ110" s="298"/>
      <c r="VBK110" s="298"/>
      <c r="VBL110" s="298"/>
      <c r="VBM110" s="298"/>
      <c r="VBN110" s="298"/>
      <c r="VBO110" s="298"/>
      <c r="VBP110" s="298"/>
      <c r="VBQ110" s="298"/>
      <c r="VBR110" s="298"/>
      <c r="VBS110" s="298"/>
      <c r="VBT110" s="298"/>
      <c r="VBU110" s="298"/>
      <c r="VBV110" s="298"/>
      <c r="VBW110" s="298"/>
      <c r="VBX110" s="298"/>
      <c r="VBY110" s="298"/>
      <c r="VBZ110" s="298"/>
      <c r="VCA110" s="298"/>
      <c r="VCB110" s="298"/>
      <c r="VCC110" s="298"/>
      <c r="VCD110" s="298"/>
      <c r="VCE110" s="298"/>
      <c r="VCF110" s="298"/>
      <c r="VCG110" s="298"/>
      <c r="VCH110" s="298"/>
      <c r="VCI110" s="298"/>
      <c r="VCJ110" s="298"/>
      <c r="VCK110" s="298"/>
      <c r="VCL110" s="298"/>
      <c r="VCM110" s="298"/>
      <c r="VCN110" s="298"/>
      <c r="VCO110" s="298"/>
      <c r="VCP110" s="298"/>
      <c r="VCQ110" s="298"/>
      <c r="VCR110" s="298"/>
      <c r="VCS110" s="298"/>
      <c r="VCT110" s="298"/>
      <c r="VCU110" s="298"/>
      <c r="VCV110" s="298"/>
      <c r="VCW110" s="298"/>
      <c r="VCX110" s="298"/>
      <c r="VCY110" s="298"/>
      <c r="VCZ110" s="298"/>
      <c r="VDA110" s="298"/>
      <c r="VDB110" s="298"/>
      <c r="VDC110" s="298"/>
      <c r="VDD110" s="298"/>
      <c r="VDE110" s="298"/>
      <c r="VDF110" s="298"/>
      <c r="VDG110" s="298"/>
      <c r="VDH110" s="298"/>
      <c r="VDI110" s="298"/>
      <c r="VDJ110" s="298"/>
      <c r="VDK110" s="298"/>
      <c r="VDL110" s="298"/>
      <c r="VDM110" s="298"/>
      <c r="VDN110" s="298"/>
      <c r="VDO110" s="298"/>
      <c r="VDP110" s="298"/>
      <c r="VDQ110" s="298"/>
      <c r="VDR110" s="298"/>
      <c r="VDS110" s="298"/>
      <c r="VDT110" s="298"/>
      <c r="VDU110" s="298"/>
      <c r="VDV110" s="298"/>
      <c r="VDW110" s="298"/>
      <c r="VDX110" s="298"/>
      <c r="VDY110" s="298"/>
      <c r="VDZ110" s="298"/>
      <c r="VEA110" s="298"/>
      <c r="VEB110" s="298"/>
      <c r="VEC110" s="298"/>
      <c r="VED110" s="298"/>
      <c r="VEE110" s="298"/>
      <c r="VEF110" s="298"/>
      <c r="VEG110" s="298"/>
      <c r="VEH110" s="298"/>
      <c r="VEI110" s="298"/>
      <c r="VEJ110" s="298"/>
      <c r="VEK110" s="298"/>
      <c r="VEL110" s="298"/>
      <c r="VEM110" s="298"/>
      <c r="VEN110" s="298"/>
      <c r="VEO110" s="298"/>
      <c r="VEP110" s="298"/>
      <c r="VEQ110" s="298"/>
      <c r="VER110" s="298"/>
      <c r="VES110" s="298"/>
      <c r="VET110" s="298"/>
      <c r="VEU110" s="298"/>
      <c r="VEV110" s="298"/>
      <c r="VEW110" s="298"/>
      <c r="VEX110" s="298"/>
      <c r="VEY110" s="298"/>
      <c r="VEZ110" s="298"/>
      <c r="VFA110" s="298"/>
      <c r="VFB110" s="298"/>
      <c r="VFC110" s="298"/>
      <c r="VFD110" s="298"/>
      <c r="VFE110" s="298"/>
      <c r="VFF110" s="298"/>
      <c r="VFG110" s="298"/>
      <c r="VFH110" s="298"/>
      <c r="VFI110" s="298"/>
      <c r="VFJ110" s="298"/>
      <c r="VFK110" s="298"/>
      <c r="VFL110" s="298"/>
      <c r="VFM110" s="298"/>
      <c r="VFN110" s="298"/>
      <c r="VFO110" s="298"/>
      <c r="VFP110" s="298"/>
      <c r="VFQ110" s="298"/>
      <c r="VFR110" s="298"/>
      <c r="VFS110" s="298"/>
      <c r="VFT110" s="298"/>
      <c r="VFU110" s="298"/>
      <c r="VFV110" s="298"/>
      <c r="VFW110" s="298"/>
      <c r="VFX110" s="298"/>
      <c r="VFY110" s="298"/>
      <c r="VFZ110" s="298"/>
      <c r="VGA110" s="298"/>
      <c r="VGB110" s="298"/>
      <c r="VGC110" s="298"/>
      <c r="VGD110" s="298"/>
      <c r="VGE110" s="298"/>
      <c r="VGF110" s="298"/>
      <c r="VGG110" s="298"/>
      <c r="VGH110" s="298"/>
      <c r="VGI110" s="298"/>
      <c r="VGJ110" s="298"/>
      <c r="VGK110" s="298"/>
      <c r="VGL110" s="298"/>
      <c r="VGM110" s="298"/>
      <c r="VGN110" s="298"/>
      <c r="VGO110" s="298"/>
      <c r="VGP110" s="298"/>
      <c r="VGQ110" s="298"/>
      <c r="VGR110" s="298"/>
      <c r="VGS110" s="298"/>
      <c r="VGT110" s="298"/>
      <c r="VGU110" s="298"/>
      <c r="VGV110" s="298"/>
      <c r="VGW110" s="298"/>
      <c r="VGX110" s="298"/>
      <c r="VGY110" s="298"/>
      <c r="VGZ110" s="298"/>
      <c r="VHA110" s="298"/>
      <c r="VHB110" s="298"/>
      <c r="VHC110" s="298"/>
      <c r="VHD110" s="298"/>
      <c r="VHE110" s="298"/>
      <c r="VHF110" s="298"/>
      <c r="VHG110" s="298"/>
      <c r="VHH110" s="298"/>
      <c r="VHI110" s="298"/>
      <c r="VHJ110" s="298"/>
      <c r="VHK110" s="298"/>
      <c r="VHL110" s="298"/>
      <c r="VHM110" s="298"/>
      <c r="VHN110" s="298"/>
      <c r="VHO110" s="298"/>
      <c r="VHP110" s="298"/>
      <c r="VHQ110" s="298"/>
      <c r="VHR110" s="298"/>
      <c r="VHS110" s="298"/>
      <c r="VHT110" s="298"/>
      <c r="VHU110" s="298"/>
      <c r="VHV110" s="298"/>
      <c r="VHW110" s="298"/>
      <c r="VHX110" s="298"/>
      <c r="VHY110" s="298"/>
      <c r="VHZ110" s="298"/>
      <c r="VIA110" s="298"/>
      <c r="VIB110" s="298"/>
      <c r="VIC110" s="298"/>
      <c r="VID110" s="298"/>
      <c r="VIE110" s="298"/>
      <c r="VIF110" s="298"/>
      <c r="VIG110" s="298"/>
      <c r="VIH110" s="298"/>
      <c r="VII110" s="298"/>
      <c r="VIJ110" s="298"/>
      <c r="VIK110" s="298"/>
      <c r="VIL110" s="298"/>
      <c r="VIM110" s="298"/>
      <c r="VIN110" s="298"/>
      <c r="VIO110" s="298"/>
      <c r="VIP110" s="298"/>
      <c r="VIQ110" s="298"/>
      <c r="VIR110" s="298"/>
      <c r="VIS110" s="298"/>
      <c r="VIT110" s="298"/>
      <c r="VIU110" s="298"/>
      <c r="VIV110" s="298"/>
      <c r="VIW110" s="298"/>
      <c r="VIX110" s="298"/>
      <c r="VIY110" s="298"/>
      <c r="VIZ110" s="298"/>
      <c r="VJA110" s="298"/>
      <c r="VJB110" s="298"/>
      <c r="VJC110" s="298"/>
      <c r="VJD110" s="298"/>
      <c r="VJE110" s="298"/>
      <c r="VJF110" s="298"/>
      <c r="VJG110" s="298"/>
      <c r="VJH110" s="298"/>
      <c r="VJI110" s="298"/>
      <c r="VJJ110" s="298"/>
      <c r="VJK110" s="298"/>
      <c r="VJL110" s="298"/>
      <c r="VJM110" s="298"/>
      <c r="VJN110" s="298"/>
      <c r="VJO110" s="298"/>
      <c r="VJP110" s="298"/>
      <c r="VJQ110" s="298"/>
      <c r="VJR110" s="298"/>
      <c r="VJS110" s="298"/>
      <c r="VJT110" s="298"/>
      <c r="VJU110" s="298"/>
      <c r="VJV110" s="298"/>
      <c r="VJW110" s="298"/>
      <c r="VJX110" s="298"/>
      <c r="VJY110" s="298"/>
      <c r="VJZ110" s="298"/>
      <c r="VKA110" s="298"/>
      <c r="VKB110" s="298"/>
      <c r="VKC110" s="298"/>
      <c r="VKD110" s="298"/>
      <c r="VKE110" s="298"/>
      <c r="VKF110" s="298"/>
      <c r="VKG110" s="298"/>
      <c r="VKH110" s="298"/>
      <c r="VKI110" s="298"/>
      <c r="VKJ110" s="298"/>
      <c r="VKK110" s="298"/>
      <c r="VKL110" s="298"/>
      <c r="VKM110" s="298"/>
      <c r="VKN110" s="298"/>
      <c r="VKO110" s="298"/>
      <c r="VKP110" s="298"/>
      <c r="VKQ110" s="298"/>
      <c r="VKR110" s="298"/>
      <c r="VKS110" s="298"/>
      <c r="VKT110" s="298"/>
      <c r="VKU110" s="298"/>
      <c r="VKV110" s="298"/>
      <c r="VKW110" s="298"/>
      <c r="VKX110" s="298"/>
      <c r="VKY110" s="298"/>
      <c r="VKZ110" s="298"/>
      <c r="VLA110" s="298"/>
      <c r="VLB110" s="298"/>
      <c r="VLC110" s="298"/>
      <c r="VLD110" s="298"/>
      <c r="VLE110" s="298"/>
      <c r="VLF110" s="298"/>
      <c r="VLG110" s="298"/>
      <c r="VLH110" s="298"/>
      <c r="VLI110" s="298"/>
      <c r="VLJ110" s="298"/>
      <c r="VLK110" s="298"/>
      <c r="VLL110" s="298"/>
      <c r="VLM110" s="298"/>
      <c r="VLN110" s="298"/>
      <c r="VLO110" s="298"/>
      <c r="VLP110" s="298"/>
      <c r="VLQ110" s="298"/>
      <c r="VLR110" s="298"/>
      <c r="VLS110" s="298"/>
      <c r="VLT110" s="298"/>
      <c r="VLU110" s="298"/>
      <c r="VLV110" s="298"/>
      <c r="VLW110" s="298"/>
      <c r="VLX110" s="298"/>
      <c r="VLY110" s="298"/>
      <c r="VLZ110" s="298"/>
      <c r="VMA110" s="298"/>
      <c r="VMB110" s="298"/>
      <c r="VMC110" s="298"/>
      <c r="VMD110" s="298"/>
      <c r="VME110" s="298"/>
      <c r="VMF110" s="298"/>
      <c r="VMG110" s="298"/>
      <c r="VMH110" s="298"/>
      <c r="VMI110" s="298"/>
      <c r="VMJ110" s="298"/>
      <c r="VMK110" s="298"/>
      <c r="VML110" s="298"/>
      <c r="VMM110" s="298"/>
      <c r="VMN110" s="298"/>
      <c r="VMO110" s="298"/>
      <c r="VMP110" s="298"/>
      <c r="VMQ110" s="298"/>
      <c r="VMR110" s="298"/>
      <c r="VMS110" s="298"/>
      <c r="VMT110" s="298"/>
      <c r="VMU110" s="298"/>
      <c r="VMV110" s="298"/>
      <c r="VMW110" s="298"/>
      <c r="VMX110" s="298"/>
      <c r="VMY110" s="298"/>
      <c r="VMZ110" s="298"/>
      <c r="VNA110" s="298"/>
      <c r="VNB110" s="298"/>
      <c r="VNC110" s="298"/>
      <c r="VND110" s="298"/>
      <c r="VNE110" s="298"/>
      <c r="VNF110" s="298"/>
      <c r="VNG110" s="298"/>
      <c r="VNH110" s="298"/>
      <c r="VNI110" s="298"/>
      <c r="VNJ110" s="298"/>
      <c r="VNK110" s="298"/>
      <c r="VNL110" s="298"/>
      <c r="VNM110" s="298"/>
      <c r="VNN110" s="298"/>
      <c r="VNO110" s="298"/>
      <c r="VNP110" s="298"/>
      <c r="VNQ110" s="298"/>
      <c r="VNR110" s="298"/>
      <c r="VNS110" s="298"/>
      <c r="VNT110" s="298"/>
      <c r="VNU110" s="298"/>
      <c r="VNV110" s="298"/>
      <c r="VNW110" s="298"/>
      <c r="VNX110" s="298"/>
      <c r="VNY110" s="298"/>
      <c r="VNZ110" s="298"/>
      <c r="VOA110" s="298"/>
      <c r="VOB110" s="298"/>
      <c r="VOC110" s="298"/>
      <c r="VOD110" s="298"/>
      <c r="VOE110" s="298"/>
      <c r="VOF110" s="298"/>
      <c r="VOG110" s="298"/>
      <c r="VOH110" s="298"/>
      <c r="VOI110" s="298"/>
      <c r="VOJ110" s="298"/>
      <c r="VOK110" s="298"/>
      <c r="VOL110" s="298"/>
      <c r="VOM110" s="298"/>
      <c r="VON110" s="298"/>
      <c r="VOO110" s="298"/>
      <c r="VOP110" s="298"/>
      <c r="VOQ110" s="298"/>
      <c r="VOR110" s="298"/>
      <c r="VOS110" s="298"/>
      <c r="VOT110" s="298"/>
      <c r="VOU110" s="298"/>
      <c r="VOV110" s="298"/>
      <c r="VOW110" s="298"/>
      <c r="VOX110" s="298"/>
      <c r="VOY110" s="298"/>
      <c r="VOZ110" s="298"/>
      <c r="VPA110" s="298"/>
      <c r="VPB110" s="298"/>
      <c r="VPC110" s="298"/>
      <c r="VPD110" s="298"/>
      <c r="VPE110" s="298"/>
      <c r="VPF110" s="298"/>
      <c r="VPG110" s="298"/>
      <c r="VPH110" s="298"/>
      <c r="VPI110" s="298"/>
      <c r="VPJ110" s="298"/>
      <c r="VPK110" s="298"/>
      <c r="VPL110" s="298"/>
      <c r="VPM110" s="298"/>
      <c r="VPN110" s="298"/>
      <c r="VPO110" s="298"/>
      <c r="VPP110" s="298"/>
      <c r="VPQ110" s="298"/>
      <c r="VPR110" s="298"/>
      <c r="VPS110" s="298"/>
      <c r="VPT110" s="298"/>
      <c r="VPU110" s="298"/>
      <c r="VPV110" s="298"/>
      <c r="VPW110" s="298"/>
      <c r="VPX110" s="298"/>
      <c r="VPY110" s="298"/>
      <c r="VPZ110" s="298"/>
      <c r="VQA110" s="298"/>
      <c r="VQB110" s="298"/>
      <c r="VQC110" s="298"/>
      <c r="VQD110" s="298"/>
      <c r="VQE110" s="298"/>
      <c r="VQF110" s="298"/>
      <c r="VQG110" s="298"/>
      <c r="VQH110" s="298"/>
      <c r="VQI110" s="298"/>
      <c r="VQJ110" s="298"/>
      <c r="VQK110" s="298"/>
      <c r="VQL110" s="298"/>
      <c r="VQM110" s="298"/>
      <c r="VQN110" s="298"/>
      <c r="VQO110" s="298"/>
      <c r="VQP110" s="298"/>
      <c r="VQQ110" s="298"/>
      <c r="VQR110" s="298"/>
      <c r="VQS110" s="298"/>
      <c r="VQT110" s="298"/>
      <c r="VQU110" s="298"/>
      <c r="VQV110" s="298"/>
      <c r="VQW110" s="298"/>
      <c r="VQX110" s="298"/>
      <c r="VQY110" s="298"/>
      <c r="VQZ110" s="298"/>
      <c r="VRA110" s="298"/>
      <c r="VRB110" s="298"/>
      <c r="VRC110" s="298"/>
      <c r="VRD110" s="298"/>
      <c r="VRE110" s="298"/>
      <c r="VRF110" s="298"/>
      <c r="VRG110" s="298"/>
      <c r="VRH110" s="298"/>
      <c r="VRI110" s="298"/>
      <c r="VRJ110" s="298"/>
      <c r="VRK110" s="298"/>
      <c r="VRL110" s="298"/>
      <c r="VRM110" s="298"/>
      <c r="VRN110" s="298"/>
      <c r="VRO110" s="298"/>
      <c r="VRP110" s="298"/>
      <c r="VRQ110" s="298"/>
      <c r="VRR110" s="298"/>
      <c r="VRS110" s="298"/>
      <c r="VRT110" s="298"/>
      <c r="VRU110" s="298"/>
      <c r="VRV110" s="298"/>
      <c r="VRW110" s="298"/>
      <c r="VRX110" s="298"/>
      <c r="VRY110" s="298"/>
      <c r="VRZ110" s="298"/>
      <c r="VSA110" s="298"/>
      <c r="VSB110" s="298"/>
      <c r="VSC110" s="298"/>
      <c r="VSD110" s="298"/>
      <c r="VSE110" s="298"/>
      <c r="VSF110" s="298"/>
      <c r="VSG110" s="298"/>
      <c r="VSH110" s="298"/>
      <c r="VSI110" s="298"/>
      <c r="VSJ110" s="298"/>
      <c r="VSK110" s="298"/>
      <c r="VSL110" s="298"/>
      <c r="VSM110" s="298"/>
      <c r="VSN110" s="298"/>
      <c r="VSO110" s="298"/>
      <c r="VSP110" s="298"/>
      <c r="VSQ110" s="298"/>
      <c r="VSR110" s="298"/>
      <c r="VSS110" s="298"/>
      <c r="VST110" s="298"/>
      <c r="VSU110" s="298"/>
      <c r="VSV110" s="298"/>
      <c r="VSW110" s="298"/>
      <c r="VSX110" s="298"/>
      <c r="VSY110" s="298"/>
      <c r="VSZ110" s="298"/>
      <c r="VTA110" s="298"/>
      <c r="VTB110" s="298"/>
      <c r="VTC110" s="298"/>
      <c r="VTD110" s="298"/>
      <c r="VTE110" s="298"/>
      <c r="VTF110" s="298"/>
      <c r="VTG110" s="298"/>
      <c r="VTH110" s="298"/>
      <c r="VTI110" s="298"/>
      <c r="VTJ110" s="298"/>
      <c r="VTK110" s="298"/>
      <c r="VTL110" s="298"/>
      <c r="VTM110" s="298"/>
      <c r="VTN110" s="298"/>
      <c r="VTO110" s="298"/>
      <c r="VTP110" s="298"/>
      <c r="VTQ110" s="298"/>
      <c r="VTR110" s="298"/>
      <c r="VTS110" s="298"/>
      <c r="VTT110" s="298"/>
      <c r="VTU110" s="298"/>
      <c r="VTV110" s="298"/>
      <c r="VTW110" s="298"/>
      <c r="VTX110" s="298"/>
      <c r="VTY110" s="298"/>
      <c r="VTZ110" s="298"/>
      <c r="VUA110" s="298"/>
      <c r="VUB110" s="298"/>
      <c r="VUC110" s="298"/>
      <c r="VUD110" s="298"/>
      <c r="VUE110" s="298"/>
      <c r="VUF110" s="298"/>
      <c r="VUG110" s="298"/>
      <c r="VUH110" s="298"/>
      <c r="VUI110" s="298"/>
      <c r="VUJ110" s="298"/>
      <c r="VUK110" s="298"/>
      <c r="VUL110" s="298"/>
      <c r="VUM110" s="298"/>
      <c r="VUN110" s="298"/>
      <c r="VUO110" s="298"/>
      <c r="VUP110" s="298"/>
      <c r="VUQ110" s="298"/>
      <c r="VUR110" s="298"/>
      <c r="VUS110" s="298"/>
      <c r="VUT110" s="298"/>
      <c r="VUU110" s="298"/>
      <c r="VUV110" s="298"/>
      <c r="VUW110" s="298"/>
      <c r="VUX110" s="298"/>
      <c r="VUY110" s="298"/>
      <c r="VUZ110" s="298"/>
      <c r="VVA110" s="298"/>
      <c r="VVB110" s="298"/>
      <c r="VVC110" s="298"/>
      <c r="VVD110" s="298"/>
      <c r="VVE110" s="298"/>
      <c r="VVF110" s="298"/>
      <c r="VVG110" s="298"/>
      <c r="VVH110" s="298"/>
      <c r="VVI110" s="298"/>
      <c r="VVJ110" s="298"/>
      <c r="VVK110" s="298"/>
      <c r="VVL110" s="298"/>
      <c r="VVM110" s="298"/>
      <c r="VVN110" s="298"/>
      <c r="VVO110" s="298"/>
      <c r="VVP110" s="298"/>
      <c r="VVQ110" s="298"/>
      <c r="VVR110" s="298"/>
      <c r="VVS110" s="298"/>
      <c r="VVT110" s="298"/>
      <c r="VVU110" s="298"/>
      <c r="VVV110" s="298"/>
      <c r="VVW110" s="298"/>
      <c r="VVX110" s="298"/>
      <c r="VVY110" s="298"/>
      <c r="VVZ110" s="298"/>
      <c r="VWA110" s="298"/>
      <c r="VWB110" s="298"/>
      <c r="VWC110" s="298"/>
      <c r="VWD110" s="298"/>
      <c r="VWE110" s="298"/>
      <c r="VWF110" s="298"/>
      <c r="VWG110" s="298"/>
      <c r="VWH110" s="298"/>
      <c r="VWI110" s="298"/>
      <c r="VWJ110" s="298"/>
      <c r="VWK110" s="298"/>
      <c r="VWL110" s="298"/>
      <c r="VWM110" s="298"/>
      <c r="VWN110" s="298"/>
      <c r="VWO110" s="298"/>
      <c r="VWP110" s="298"/>
      <c r="VWQ110" s="298"/>
      <c r="VWR110" s="298"/>
      <c r="VWS110" s="298"/>
      <c r="VWT110" s="298"/>
      <c r="VWU110" s="298"/>
      <c r="VWV110" s="298"/>
      <c r="VWW110" s="298"/>
      <c r="VWX110" s="298"/>
      <c r="VWY110" s="298"/>
      <c r="VWZ110" s="298"/>
      <c r="VXA110" s="298"/>
      <c r="VXB110" s="298"/>
      <c r="VXC110" s="298"/>
      <c r="VXD110" s="298"/>
      <c r="VXE110" s="298"/>
      <c r="VXF110" s="298"/>
      <c r="VXG110" s="298"/>
      <c r="VXH110" s="298"/>
      <c r="VXI110" s="298"/>
      <c r="VXJ110" s="298"/>
      <c r="VXK110" s="298"/>
      <c r="VXL110" s="298"/>
      <c r="VXM110" s="298"/>
      <c r="VXN110" s="298"/>
      <c r="VXO110" s="298"/>
      <c r="VXP110" s="298"/>
      <c r="VXQ110" s="298"/>
      <c r="VXR110" s="298"/>
      <c r="VXS110" s="298"/>
      <c r="VXT110" s="298"/>
      <c r="VXU110" s="298"/>
      <c r="VXV110" s="298"/>
      <c r="VXW110" s="298"/>
      <c r="VXX110" s="298"/>
      <c r="VXY110" s="298"/>
      <c r="VXZ110" s="298"/>
      <c r="VYA110" s="298"/>
      <c r="VYB110" s="298"/>
      <c r="VYC110" s="298"/>
      <c r="VYD110" s="298"/>
      <c r="VYE110" s="298"/>
      <c r="VYF110" s="298"/>
      <c r="VYG110" s="298"/>
      <c r="VYH110" s="298"/>
      <c r="VYI110" s="298"/>
      <c r="VYJ110" s="298"/>
      <c r="VYK110" s="298"/>
      <c r="VYL110" s="298"/>
      <c r="VYM110" s="298"/>
      <c r="VYN110" s="298"/>
      <c r="VYO110" s="298"/>
      <c r="VYP110" s="298"/>
      <c r="VYQ110" s="298"/>
      <c r="VYR110" s="298"/>
      <c r="VYS110" s="298"/>
      <c r="VYT110" s="298"/>
      <c r="VYU110" s="298"/>
      <c r="VYV110" s="298"/>
      <c r="VYW110" s="298"/>
      <c r="VYX110" s="298"/>
      <c r="VYY110" s="298"/>
      <c r="VYZ110" s="298"/>
      <c r="VZA110" s="298"/>
      <c r="VZB110" s="298"/>
      <c r="VZC110" s="298"/>
      <c r="VZD110" s="298"/>
      <c r="VZE110" s="298"/>
      <c r="VZF110" s="298"/>
      <c r="VZG110" s="298"/>
      <c r="VZH110" s="298"/>
      <c r="VZI110" s="298"/>
      <c r="VZJ110" s="298"/>
      <c r="VZK110" s="298"/>
      <c r="VZL110" s="298"/>
      <c r="VZM110" s="298"/>
      <c r="VZN110" s="298"/>
      <c r="VZO110" s="298"/>
      <c r="VZP110" s="298"/>
      <c r="VZQ110" s="298"/>
      <c r="VZR110" s="298"/>
      <c r="VZS110" s="298"/>
      <c r="VZT110" s="298"/>
      <c r="VZU110" s="298"/>
      <c r="VZV110" s="298"/>
      <c r="VZW110" s="298"/>
      <c r="VZX110" s="298"/>
      <c r="VZY110" s="298"/>
      <c r="VZZ110" s="298"/>
      <c r="WAA110" s="298"/>
      <c r="WAB110" s="298"/>
      <c r="WAC110" s="298"/>
      <c r="WAD110" s="298"/>
      <c r="WAE110" s="298"/>
      <c r="WAF110" s="298"/>
      <c r="WAG110" s="298"/>
      <c r="WAH110" s="298"/>
      <c r="WAI110" s="298"/>
      <c r="WAJ110" s="298"/>
      <c r="WAK110" s="298"/>
      <c r="WAL110" s="298"/>
      <c r="WAM110" s="298"/>
      <c r="WAN110" s="298"/>
      <c r="WAO110" s="298"/>
      <c r="WAP110" s="298"/>
      <c r="WAQ110" s="298"/>
      <c r="WAR110" s="298"/>
      <c r="WAS110" s="298"/>
      <c r="WAT110" s="298"/>
      <c r="WAU110" s="298"/>
      <c r="WAV110" s="298"/>
      <c r="WAW110" s="298"/>
      <c r="WAX110" s="298"/>
      <c r="WAY110" s="298"/>
      <c r="WAZ110" s="298"/>
      <c r="WBA110" s="298"/>
      <c r="WBB110" s="298"/>
      <c r="WBC110" s="298"/>
      <c r="WBD110" s="298"/>
      <c r="WBE110" s="298"/>
      <c r="WBF110" s="298"/>
      <c r="WBG110" s="298"/>
      <c r="WBH110" s="298"/>
      <c r="WBI110" s="298"/>
      <c r="WBJ110" s="298"/>
      <c r="WBK110" s="298"/>
      <c r="WBL110" s="298"/>
      <c r="WBM110" s="298"/>
      <c r="WBN110" s="298"/>
      <c r="WBO110" s="298"/>
      <c r="WBP110" s="298"/>
      <c r="WBQ110" s="298"/>
      <c r="WBR110" s="298"/>
      <c r="WBS110" s="298"/>
      <c r="WBT110" s="298"/>
      <c r="WBU110" s="298"/>
      <c r="WBV110" s="298"/>
      <c r="WBW110" s="298"/>
      <c r="WBX110" s="298"/>
      <c r="WBY110" s="298"/>
      <c r="WBZ110" s="298"/>
      <c r="WCA110" s="298"/>
      <c r="WCB110" s="298"/>
      <c r="WCC110" s="298"/>
      <c r="WCD110" s="298"/>
      <c r="WCE110" s="298"/>
      <c r="WCF110" s="298"/>
      <c r="WCG110" s="298"/>
      <c r="WCH110" s="298"/>
      <c r="WCI110" s="298"/>
      <c r="WCJ110" s="298"/>
      <c r="WCK110" s="298"/>
      <c r="WCL110" s="298"/>
      <c r="WCM110" s="298"/>
      <c r="WCN110" s="298"/>
      <c r="WCO110" s="298"/>
      <c r="WCP110" s="298"/>
      <c r="WCQ110" s="298"/>
      <c r="WCR110" s="298"/>
      <c r="WCS110" s="298"/>
      <c r="WCT110" s="298"/>
      <c r="WCU110" s="298"/>
      <c r="WCV110" s="298"/>
      <c r="WCW110" s="298"/>
      <c r="WCX110" s="298"/>
      <c r="WCY110" s="298"/>
      <c r="WCZ110" s="298"/>
      <c r="WDA110" s="298"/>
      <c r="WDB110" s="298"/>
      <c r="WDC110" s="298"/>
      <c r="WDD110" s="298"/>
      <c r="WDE110" s="298"/>
      <c r="WDF110" s="298"/>
      <c r="WDG110" s="298"/>
      <c r="WDH110" s="298"/>
      <c r="WDI110" s="298"/>
      <c r="WDJ110" s="298"/>
      <c r="WDK110" s="298"/>
      <c r="WDL110" s="298"/>
      <c r="WDM110" s="298"/>
      <c r="WDN110" s="298"/>
      <c r="WDO110" s="298"/>
      <c r="WDP110" s="298"/>
      <c r="WDQ110" s="298"/>
      <c r="WDR110" s="298"/>
      <c r="WDS110" s="298"/>
      <c r="WDT110" s="298"/>
      <c r="WDU110" s="298"/>
      <c r="WDV110" s="298"/>
      <c r="WDW110" s="298"/>
      <c r="WDX110" s="298"/>
      <c r="WDY110" s="298"/>
      <c r="WDZ110" s="298"/>
      <c r="WEA110" s="298"/>
      <c r="WEB110" s="298"/>
      <c r="WEC110" s="298"/>
      <c r="WED110" s="298"/>
      <c r="WEE110" s="298"/>
      <c r="WEF110" s="298"/>
      <c r="WEG110" s="298"/>
      <c r="WEH110" s="298"/>
      <c r="WEI110" s="298"/>
      <c r="WEJ110" s="298"/>
      <c r="WEK110" s="298"/>
      <c r="WEL110" s="298"/>
      <c r="WEM110" s="298"/>
      <c r="WEN110" s="298"/>
      <c r="WEO110" s="298"/>
      <c r="WEP110" s="298"/>
      <c r="WEQ110" s="298"/>
      <c r="WER110" s="298"/>
      <c r="WES110" s="298"/>
      <c r="WET110" s="298"/>
      <c r="WEU110" s="298"/>
      <c r="WEV110" s="298"/>
      <c r="WEW110" s="298"/>
      <c r="WEX110" s="298"/>
      <c r="WEY110" s="298"/>
      <c r="WEZ110" s="298"/>
      <c r="WFA110" s="298"/>
      <c r="WFB110" s="298"/>
      <c r="WFC110" s="298"/>
      <c r="WFD110" s="298"/>
      <c r="WFE110" s="298"/>
      <c r="WFF110" s="298"/>
      <c r="WFG110" s="298"/>
      <c r="WFH110" s="298"/>
      <c r="WFI110" s="298"/>
      <c r="WFJ110" s="298"/>
      <c r="WFK110" s="298"/>
      <c r="WFL110" s="298"/>
      <c r="WFM110" s="298"/>
      <c r="WFN110" s="298"/>
      <c r="WFO110" s="298"/>
      <c r="WFP110" s="298"/>
      <c r="WFQ110" s="298"/>
      <c r="WFR110" s="298"/>
      <c r="WFS110" s="298"/>
      <c r="WFT110" s="298"/>
      <c r="WFU110" s="298"/>
      <c r="WFV110" s="298"/>
      <c r="WFW110" s="298"/>
      <c r="WFX110" s="298"/>
      <c r="WFY110" s="298"/>
      <c r="WFZ110" s="298"/>
      <c r="WGA110" s="298"/>
      <c r="WGB110" s="298"/>
      <c r="WGC110" s="298"/>
      <c r="WGD110" s="298"/>
      <c r="WGE110" s="298"/>
      <c r="WGF110" s="298"/>
      <c r="WGG110" s="298"/>
      <c r="WGH110" s="298"/>
      <c r="WGI110" s="298"/>
      <c r="WGJ110" s="298"/>
      <c r="WGK110" s="298"/>
      <c r="WGL110" s="298"/>
      <c r="WGM110" s="298"/>
      <c r="WGN110" s="298"/>
      <c r="WGO110" s="298"/>
      <c r="WGP110" s="298"/>
      <c r="WGQ110" s="298"/>
      <c r="WGR110" s="298"/>
      <c r="WGS110" s="298"/>
      <c r="WGT110" s="298"/>
      <c r="WGU110" s="298"/>
      <c r="WGV110" s="298"/>
      <c r="WGW110" s="298"/>
      <c r="WGX110" s="298"/>
      <c r="WGY110" s="298"/>
      <c r="WGZ110" s="298"/>
      <c r="WHA110" s="298"/>
      <c r="WHB110" s="298"/>
      <c r="WHC110" s="298"/>
      <c r="WHD110" s="298"/>
      <c r="WHE110" s="298"/>
      <c r="WHF110" s="298"/>
      <c r="WHG110" s="298"/>
      <c r="WHH110" s="298"/>
      <c r="WHI110" s="298"/>
      <c r="WHJ110" s="298"/>
      <c r="WHK110" s="298"/>
      <c r="WHL110" s="298"/>
      <c r="WHM110" s="298"/>
      <c r="WHN110" s="298"/>
      <c r="WHO110" s="298"/>
      <c r="WHP110" s="298"/>
      <c r="WHQ110" s="298"/>
      <c r="WHR110" s="298"/>
      <c r="WHS110" s="298"/>
      <c r="WHT110" s="298"/>
      <c r="WHU110" s="298"/>
      <c r="WHV110" s="298"/>
      <c r="WHW110" s="298"/>
      <c r="WHX110" s="298"/>
      <c r="WHY110" s="298"/>
      <c r="WHZ110" s="298"/>
      <c r="WIA110" s="298"/>
      <c r="WIB110" s="298"/>
      <c r="WIC110" s="298"/>
      <c r="WID110" s="298"/>
      <c r="WIE110" s="298"/>
      <c r="WIF110" s="298"/>
      <c r="WIG110" s="298"/>
      <c r="WIH110" s="298"/>
      <c r="WII110" s="298"/>
      <c r="WIJ110" s="298"/>
      <c r="WIK110" s="298"/>
      <c r="WIL110" s="298"/>
      <c r="WIM110" s="298"/>
      <c r="WIN110" s="298"/>
      <c r="WIO110" s="298"/>
      <c r="WIP110" s="298"/>
      <c r="WIQ110" s="298"/>
      <c r="WIR110" s="298"/>
      <c r="WIS110" s="298"/>
      <c r="WIT110" s="298"/>
      <c r="WIU110" s="298"/>
      <c r="WIV110" s="298"/>
      <c r="WIW110" s="298"/>
      <c r="WIX110" s="298"/>
      <c r="WIY110" s="298"/>
      <c r="WIZ110" s="298"/>
      <c r="WJA110" s="298"/>
      <c r="WJB110" s="298"/>
      <c r="WJC110" s="298"/>
      <c r="WJD110" s="298"/>
      <c r="WJE110" s="298"/>
      <c r="WJF110" s="298"/>
      <c r="WJG110" s="298"/>
      <c r="WJH110" s="298"/>
      <c r="WJI110" s="298"/>
      <c r="WJJ110" s="298"/>
      <c r="WJK110" s="298"/>
      <c r="WJL110" s="298"/>
      <c r="WJM110" s="298"/>
      <c r="WJN110" s="298"/>
      <c r="WJO110" s="298"/>
      <c r="WJP110" s="298"/>
      <c r="WJQ110" s="298"/>
      <c r="WJR110" s="298"/>
      <c r="WJS110" s="298"/>
      <c r="WJT110" s="298"/>
      <c r="WJU110" s="298"/>
      <c r="WJV110" s="298"/>
      <c r="WJW110" s="298"/>
      <c r="WJX110" s="298"/>
      <c r="WJY110" s="298"/>
      <c r="WJZ110" s="298"/>
      <c r="WKA110" s="298"/>
      <c r="WKB110" s="298"/>
      <c r="WKC110" s="298"/>
      <c r="WKD110" s="298"/>
      <c r="WKE110" s="298"/>
      <c r="WKF110" s="298"/>
      <c r="WKG110" s="298"/>
      <c r="WKH110" s="298"/>
      <c r="WKI110" s="298"/>
      <c r="WKJ110" s="298"/>
      <c r="WKK110" s="298"/>
      <c r="WKL110" s="298"/>
      <c r="WKM110" s="298"/>
      <c r="WKN110" s="298"/>
      <c r="WKO110" s="298"/>
      <c r="WKP110" s="298"/>
      <c r="WKQ110" s="298"/>
      <c r="WKR110" s="298"/>
      <c r="WKS110" s="298"/>
      <c r="WKT110" s="298"/>
      <c r="WKU110" s="298"/>
      <c r="WKV110" s="298"/>
      <c r="WKW110" s="298"/>
      <c r="WKX110" s="298"/>
      <c r="WKY110" s="298"/>
      <c r="WKZ110" s="298"/>
      <c r="WLA110" s="298"/>
      <c r="WLB110" s="298"/>
      <c r="WLC110" s="298"/>
      <c r="WLD110" s="298"/>
      <c r="WLE110" s="298"/>
      <c r="WLF110" s="298"/>
      <c r="WLG110" s="298"/>
      <c r="WLH110" s="298"/>
      <c r="WLI110" s="298"/>
      <c r="WLJ110" s="298"/>
      <c r="WLK110" s="298"/>
      <c r="WLL110" s="298"/>
      <c r="WLM110" s="298"/>
      <c r="WLN110" s="298"/>
      <c r="WLO110" s="298"/>
      <c r="WLP110" s="298"/>
      <c r="WLQ110" s="298"/>
      <c r="WLR110" s="298"/>
      <c r="WLS110" s="298"/>
      <c r="WLT110" s="298"/>
      <c r="WLU110" s="298"/>
      <c r="WLV110" s="298"/>
      <c r="WLW110" s="298"/>
      <c r="WLX110" s="298"/>
      <c r="WLY110" s="298"/>
      <c r="WLZ110" s="298"/>
      <c r="WMA110" s="298"/>
      <c r="WMB110" s="298"/>
      <c r="WMC110" s="298"/>
      <c r="WMD110" s="298"/>
      <c r="WME110" s="298"/>
      <c r="WMF110" s="298"/>
      <c r="WMG110" s="298"/>
      <c r="WMH110" s="298"/>
      <c r="WMI110" s="298"/>
      <c r="WMJ110" s="298"/>
      <c r="WMK110" s="298"/>
      <c r="WML110" s="298"/>
      <c r="WMM110" s="298"/>
      <c r="WMN110" s="298"/>
      <c r="WMO110" s="298"/>
      <c r="WMP110" s="298"/>
      <c r="WMQ110" s="298"/>
      <c r="WMR110" s="298"/>
      <c r="WMS110" s="298"/>
      <c r="WMT110" s="298"/>
      <c r="WMU110" s="298"/>
      <c r="WMV110" s="298"/>
      <c r="WMW110" s="298"/>
      <c r="WMX110" s="298"/>
      <c r="WMY110" s="298"/>
      <c r="WMZ110" s="298"/>
      <c r="WNA110" s="298"/>
      <c r="WNB110" s="298"/>
      <c r="WNC110" s="298"/>
      <c r="WND110" s="298"/>
      <c r="WNE110" s="298"/>
      <c r="WNF110" s="298"/>
      <c r="WNG110" s="298"/>
      <c r="WNH110" s="298"/>
      <c r="WNI110" s="298"/>
      <c r="WNJ110" s="298"/>
      <c r="WNK110" s="298"/>
      <c r="WNL110" s="298"/>
      <c r="WNM110" s="298"/>
      <c r="WNN110" s="298"/>
      <c r="WNO110" s="298"/>
      <c r="WNP110" s="298"/>
      <c r="WNQ110" s="298"/>
      <c r="WNR110" s="298"/>
      <c r="WNS110" s="298"/>
      <c r="WNT110" s="298"/>
      <c r="WNU110" s="298"/>
      <c r="WNV110" s="298"/>
      <c r="WNW110" s="298"/>
      <c r="WNX110" s="298"/>
      <c r="WNY110" s="298"/>
      <c r="WNZ110" s="298"/>
      <c r="WOA110" s="298"/>
      <c r="WOB110" s="298"/>
      <c r="WOC110" s="298"/>
      <c r="WOD110" s="298"/>
      <c r="WOE110" s="298"/>
      <c r="WOF110" s="298"/>
      <c r="WOG110" s="298"/>
      <c r="WOH110" s="298"/>
      <c r="WOI110" s="298"/>
      <c r="WOJ110" s="298"/>
      <c r="WOK110" s="298"/>
      <c r="WOL110" s="298"/>
      <c r="WOM110" s="298"/>
      <c r="WON110" s="298"/>
      <c r="WOO110" s="298"/>
      <c r="WOP110" s="298"/>
      <c r="WOQ110" s="298"/>
      <c r="WOR110" s="298"/>
      <c r="WOS110" s="298"/>
      <c r="WOT110" s="298"/>
      <c r="WOU110" s="298"/>
      <c r="WOV110" s="298"/>
      <c r="WOW110" s="298"/>
      <c r="WOX110" s="298"/>
      <c r="WOY110" s="298"/>
      <c r="WOZ110" s="298"/>
      <c r="WPA110" s="298"/>
      <c r="WPB110" s="298"/>
      <c r="WPC110" s="298"/>
      <c r="WPD110" s="298"/>
      <c r="WPE110" s="298"/>
      <c r="WPF110" s="298"/>
      <c r="WPG110" s="298"/>
      <c r="WPH110" s="298"/>
      <c r="WPI110" s="298"/>
      <c r="WPJ110" s="298"/>
      <c r="WPK110" s="298"/>
      <c r="WPL110" s="298"/>
      <c r="WPM110" s="298"/>
      <c r="WPN110" s="298"/>
      <c r="WPO110" s="298"/>
      <c r="WPP110" s="298"/>
      <c r="WPQ110" s="298"/>
      <c r="WPR110" s="298"/>
      <c r="WPS110" s="298"/>
      <c r="WPT110" s="298"/>
      <c r="WPU110" s="298"/>
      <c r="WPV110" s="298"/>
      <c r="WPW110" s="298"/>
      <c r="WPX110" s="298"/>
      <c r="WPY110" s="298"/>
      <c r="WPZ110" s="298"/>
      <c r="WQA110" s="298"/>
      <c r="WQB110" s="298"/>
      <c r="WQC110" s="298"/>
      <c r="WQD110" s="298"/>
      <c r="WQE110" s="298"/>
      <c r="WQF110" s="298"/>
      <c r="WQG110" s="298"/>
      <c r="WQH110" s="298"/>
      <c r="WQI110" s="298"/>
      <c r="WQJ110" s="298"/>
      <c r="WQK110" s="298"/>
      <c r="WQL110" s="298"/>
      <c r="WQM110" s="298"/>
      <c r="WQN110" s="298"/>
      <c r="WQO110" s="298"/>
      <c r="WQP110" s="298"/>
      <c r="WQQ110" s="298"/>
      <c r="WQR110" s="298"/>
      <c r="WQS110" s="298"/>
      <c r="WQT110" s="298"/>
      <c r="WQU110" s="298"/>
      <c r="WQV110" s="298"/>
      <c r="WQW110" s="298"/>
      <c r="WQX110" s="298"/>
      <c r="WQY110" s="298"/>
      <c r="WQZ110" s="298"/>
      <c r="WRA110" s="298"/>
      <c r="WRB110" s="298"/>
      <c r="WRC110" s="298"/>
      <c r="WRD110" s="298"/>
      <c r="WRE110" s="298"/>
      <c r="WRF110" s="298"/>
      <c r="WRG110" s="298"/>
      <c r="WRH110" s="298"/>
      <c r="WRI110" s="298"/>
      <c r="WRJ110" s="298"/>
      <c r="WRK110" s="298"/>
      <c r="WRL110" s="298"/>
      <c r="WRM110" s="298"/>
      <c r="WRN110" s="298"/>
      <c r="WRO110" s="298"/>
      <c r="WRP110" s="298"/>
      <c r="WRQ110" s="298"/>
      <c r="WRR110" s="298"/>
      <c r="WRS110" s="298"/>
      <c r="WRT110" s="298"/>
      <c r="WRU110" s="298"/>
      <c r="WRV110" s="298"/>
      <c r="WRW110" s="298"/>
      <c r="WRX110" s="298"/>
      <c r="WRY110" s="298"/>
      <c r="WRZ110" s="298"/>
      <c r="WSA110" s="298"/>
      <c r="WSB110" s="298"/>
      <c r="WSC110" s="298"/>
      <c r="WSD110" s="298"/>
      <c r="WSE110" s="298"/>
      <c r="WSF110" s="298"/>
      <c r="WSG110" s="298"/>
      <c r="WSH110" s="298"/>
      <c r="WSI110" s="298"/>
      <c r="WSJ110" s="298"/>
      <c r="WSK110" s="298"/>
      <c r="WSL110" s="298"/>
      <c r="WSM110" s="298"/>
      <c r="WSN110" s="298"/>
      <c r="WSO110" s="298"/>
      <c r="WSP110" s="298"/>
      <c r="WSQ110" s="298"/>
      <c r="WSR110" s="298"/>
      <c r="WSS110" s="298"/>
      <c r="WST110" s="298"/>
      <c r="WSU110" s="298"/>
      <c r="WSV110" s="298"/>
      <c r="WSW110" s="298"/>
      <c r="WSX110" s="298"/>
      <c r="WSY110" s="298"/>
      <c r="WSZ110" s="298"/>
      <c r="WTA110" s="298"/>
      <c r="WTB110" s="298"/>
      <c r="WTC110" s="298"/>
      <c r="WTD110" s="298"/>
      <c r="WTE110" s="298"/>
      <c r="WTF110" s="298"/>
      <c r="WTG110" s="298"/>
      <c r="WTH110" s="298"/>
      <c r="WTI110" s="298"/>
      <c r="WTJ110" s="298"/>
      <c r="WTK110" s="298"/>
      <c r="WTL110" s="298"/>
      <c r="WTM110" s="298"/>
      <c r="WTN110" s="298"/>
      <c r="WTO110" s="298"/>
      <c r="WTP110" s="298"/>
      <c r="WTQ110" s="298"/>
      <c r="WTR110" s="298"/>
      <c r="WTS110" s="298"/>
      <c r="WTT110" s="298"/>
      <c r="WTU110" s="298"/>
      <c r="WTV110" s="298"/>
      <c r="WTW110" s="298"/>
      <c r="WTX110" s="298"/>
      <c r="WTY110" s="298"/>
      <c r="WTZ110" s="298"/>
      <c r="WUA110" s="298"/>
      <c r="WUB110" s="298"/>
      <c r="WUC110" s="298"/>
      <c r="WUD110" s="298"/>
      <c r="WUE110" s="298"/>
      <c r="WUF110" s="298"/>
      <c r="WUG110" s="298"/>
      <c r="WUH110" s="298"/>
      <c r="WUI110" s="298"/>
      <c r="WUJ110" s="298"/>
      <c r="WUK110" s="298"/>
      <c r="WUL110" s="298"/>
      <c r="WUM110" s="298"/>
      <c r="WUN110" s="298"/>
      <c r="WUO110" s="298"/>
      <c r="WUP110" s="298"/>
      <c r="WUQ110" s="298"/>
      <c r="WUR110" s="298"/>
      <c r="WUS110" s="298"/>
      <c r="WUT110" s="298"/>
      <c r="WUU110" s="298"/>
      <c r="WUV110" s="298"/>
      <c r="WUW110" s="298"/>
      <c r="WUX110" s="298"/>
      <c r="WUY110" s="298"/>
      <c r="WUZ110" s="298"/>
      <c r="WVA110" s="298"/>
      <c r="WVB110" s="298"/>
      <c r="WVC110" s="298"/>
      <c r="WVD110" s="298"/>
      <c r="WVE110" s="298"/>
      <c r="WVF110" s="298"/>
      <c r="WVG110" s="298"/>
      <c r="WVH110" s="298"/>
      <c r="WVI110" s="298"/>
      <c r="WVJ110" s="298"/>
      <c r="WVK110" s="298"/>
      <c r="WVL110" s="298"/>
      <c r="WVM110" s="298"/>
      <c r="WVN110" s="298"/>
      <c r="WVO110" s="298"/>
      <c r="WVP110" s="298"/>
      <c r="WVQ110" s="298"/>
      <c r="WVR110" s="298"/>
      <c r="WVS110" s="298"/>
      <c r="WVT110" s="298"/>
      <c r="WVU110" s="298"/>
      <c r="WVV110" s="298"/>
      <c r="WVW110" s="298"/>
      <c r="WVX110" s="298"/>
      <c r="WVY110" s="298"/>
      <c r="WVZ110" s="298"/>
      <c r="WWA110" s="298"/>
      <c r="WWB110" s="298"/>
      <c r="WWC110" s="298"/>
      <c r="WWD110" s="298"/>
      <c r="WWE110" s="298"/>
      <c r="WWF110" s="298"/>
      <c r="WWG110" s="298"/>
      <c r="WWH110" s="298"/>
      <c r="WWI110" s="298"/>
      <c r="WWJ110" s="298"/>
      <c r="WWK110" s="298"/>
      <c r="WWL110" s="298"/>
      <c r="WWM110" s="298"/>
      <c r="WWN110" s="298"/>
      <c r="WWO110" s="298"/>
      <c r="WWP110" s="298"/>
      <c r="WWQ110" s="298"/>
      <c r="WWR110" s="298"/>
      <c r="WWS110" s="298"/>
      <c r="WWT110" s="298"/>
      <c r="WWU110" s="298"/>
      <c r="WWV110" s="298"/>
      <c r="WWW110" s="298"/>
      <c r="WWX110" s="298"/>
      <c r="WWY110" s="298"/>
      <c r="WWZ110" s="298"/>
      <c r="WXA110" s="298"/>
      <c r="WXB110" s="298"/>
      <c r="WXC110" s="298"/>
      <c r="WXD110" s="298"/>
      <c r="WXE110" s="298"/>
      <c r="WXF110" s="298"/>
      <c r="WXG110" s="298"/>
      <c r="WXH110" s="298"/>
      <c r="WXI110" s="298"/>
      <c r="WXJ110" s="298"/>
      <c r="WXK110" s="298"/>
      <c r="WXL110" s="298"/>
      <c r="WXM110" s="298"/>
      <c r="WXN110" s="298"/>
      <c r="WXO110" s="298"/>
      <c r="WXP110" s="298"/>
      <c r="WXQ110" s="298"/>
      <c r="WXR110" s="298"/>
      <c r="WXS110" s="298"/>
      <c r="WXT110" s="298"/>
      <c r="WXU110" s="298"/>
      <c r="WXV110" s="298"/>
      <c r="WXW110" s="298"/>
      <c r="WXX110" s="298"/>
      <c r="WXY110" s="298"/>
      <c r="WXZ110" s="298"/>
      <c r="WYA110" s="298"/>
      <c r="WYB110" s="298"/>
      <c r="WYC110" s="298"/>
      <c r="WYD110" s="298"/>
      <c r="WYE110" s="298"/>
      <c r="WYF110" s="298"/>
      <c r="WYG110" s="298"/>
      <c r="WYH110" s="298"/>
      <c r="WYI110" s="298"/>
      <c r="WYJ110" s="298"/>
      <c r="WYK110" s="298"/>
      <c r="WYL110" s="298"/>
      <c r="WYM110" s="298"/>
      <c r="WYN110" s="298"/>
      <c r="WYO110" s="298"/>
      <c r="WYP110" s="298"/>
      <c r="WYQ110" s="298"/>
      <c r="WYR110" s="298"/>
      <c r="WYS110" s="298"/>
      <c r="WYT110" s="298"/>
      <c r="WYU110" s="298"/>
      <c r="WYV110" s="298"/>
      <c r="WYW110" s="298"/>
      <c r="WYX110" s="298"/>
      <c r="WYY110" s="298"/>
      <c r="WYZ110" s="298"/>
      <c r="WZA110" s="298"/>
      <c r="WZB110" s="298"/>
      <c r="WZC110" s="298"/>
      <c r="WZD110" s="298"/>
      <c r="WZE110" s="298"/>
      <c r="WZF110" s="298"/>
      <c r="WZG110" s="298"/>
      <c r="WZH110" s="298"/>
      <c r="WZI110" s="298"/>
      <c r="WZJ110" s="298"/>
      <c r="WZK110" s="298"/>
      <c r="WZL110" s="298"/>
      <c r="WZM110" s="298"/>
      <c r="WZN110" s="298"/>
      <c r="WZO110" s="298"/>
      <c r="WZP110" s="298"/>
      <c r="WZQ110" s="298"/>
      <c r="WZR110" s="298"/>
      <c r="WZS110" s="298"/>
      <c r="WZT110" s="298"/>
      <c r="WZU110" s="298"/>
      <c r="WZV110" s="298"/>
      <c r="WZW110" s="298"/>
      <c r="WZX110" s="298"/>
      <c r="WZY110" s="298"/>
      <c r="WZZ110" s="298"/>
      <c r="XAA110" s="298"/>
      <c r="XAB110" s="298"/>
      <c r="XAC110" s="298"/>
      <c r="XAD110" s="298"/>
      <c r="XAE110" s="298"/>
      <c r="XAF110" s="298"/>
      <c r="XAG110" s="298"/>
      <c r="XAH110" s="298"/>
      <c r="XAI110" s="298"/>
      <c r="XAJ110" s="298"/>
      <c r="XAK110" s="298"/>
      <c r="XAL110" s="298"/>
      <c r="XAM110" s="298"/>
      <c r="XAN110" s="298"/>
      <c r="XAO110" s="298"/>
      <c r="XAP110" s="298"/>
      <c r="XAQ110" s="298"/>
      <c r="XAR110" s="298"/>
      <c r="XAS110" s="298"/>
      <c r="XAT110" s="298"/>
      <c r="XAU110" s="298"/>
      <c r="XAV110" s="298"/>
      <c r="XAW110" s="298"/>
      <c r="XAX110" s="298"/>
      <c r="XAY110" s="298"/>
      <c r="XAZ110" s="298"/>
      <c r="XBA110" s="298"/>
      <c r="XBB110" s="298"/>
      <c r="XBC110" s="298"/>
      <c r="XBD110" s="298"/>
      <c r="XBE110" s="298"/>
      <c r="XBF110" s="298"/>
      <c r="XBG110" s="298"/>
      <c r="XBH110" s="298"/>
      <c r="XBI110" s="298"/>
      <c r="XBJ110" s="298"/>
      <c r="XBK110" s="298"/>
      <c r="XBL110" s="298"/>
      <c r="XBM110" s="298"/>
      <c r="XBN110" s="298"/>
      <c r="XBO110" s="298"/>
      <c r="XBP110" s="298"/>
      <c r="XBQ110" s="298"/>
      <c r="XBR110" s="298"/>
      <c r="XBS110" s="298"/>
      <c r="XBT110" s="298"/>
      <c r="XBU110" s="298"/>
      <c r="XBV110" s="298"/>
      <c r="XBW110" s="298"/>
      <c r="XBX110" s="298"/>
      <c r="XBY110" s="298"/>
      <c r="XBZ110" s="298"/>
      <c r="XCA110" s="298"/>
      <c r="XCB110" s="298"/>
      <c r="XCC110" s="298"/>
      <c r="XCD110" s="298"/>
      <c r="XCE110" s="298"/>
      <c r="XCF110" s="298"/>
      <c r="XCG110" s="298"/>
      <c r="XCH110" s="298"/>
      <c r="XCI110" s="298"/>
      <c r="XCJ110" s="298"/>
      <c r="XCK110" s="298"/>
      <c r="XCL110" s="298"/>
      <c r="XCM110" s="298"/>
      <c r="XCN110" s="298"/>
      <c r="XCO110" s="298"/>
      <c r="XCP110" s="298"/>
      <c r="XCQ110" s="298"/>
      <c r="XCR110" s="298"/>
      <c r="XCS110" s="298"/>
      <c r="XCT110" s="298"/>
      <c r="XCU110" s="298"/>
      <c r="XCV110" s="298"/>
      <c r="XCW110" s="298"/>
      <c r="XCX110" s="298"/>
      <c r="XCY110" s="298"/>
      <c r="XCZ110" s="298"/>
      <c r="XDA110" s="298"/>
      <c r="XDB110" s="298"/>
      <c r="XDC110" s="298"/>
      <c r="XDD110" s="298"/>
      <c r="XDE110" s="298"/>
      <c r="XDF110" s="298"/>
      <c r="XDG110" s="298"/>
      <c r="XDH110" s="298"/>
      <c r="XDI110" s="298"/>
      <c r="XDJ110" s="298"/>
      <c r="XDK110" s="298"/>
      <c r="XDL110" s="298"/>
      <c r="XDM110" s="298"/>
      <c r="XDN110" s="298"/>
      <c r="XDO110" s="298"/>
      <c r="XDP110" s="298"/>
      <c r="XDQ110" s="298"/>
      <c r="XDR110" s="298"/>
      <c r="XDS110" s="298"/>
      <c r="XDT110" s="298"/>
      <c r="XDU110" s="298"/>
      <c r="XDV110" s="298"/>
      <c r="XDW110" s="298"/>
      <c r="XDX110" s="298"/>
      <c r="XDY110" s="298"/>
      <c r="XDZ110" s="298"/>
      <c r="XEA110" s="298"/>
      <c r="XEB110" s="298"/>
      <c r="XEC110" s="298"/>
      <c r="XED110" s="298"/>
      <c r="XEE110" s="298"/>
      <c r="XEF110" s="298"/>
      <c r="XEG110" s="298"/>
      <c r="XEH110" s="298"/>
      <c r="XEI110" s="298"/>
      <c r="XEJ110" s="298"/>
      <c r="XEK110" s="298"/>
      <c r="XEL110" s="298"/>
      <c r="XEM110" s="298"/>
      <c r="XEN110" s="298"/>
      <c r="XEO110" s="298"/>
    </row>
    <row r="111" spans="1:16369" s="219" customFormat="1">
      <c r="A111" s="1394"/>
      <c r="B111" s="298"/>
      <c r="C111" s="298"/>
      <c r="D111" s="298"/>
      <c r="E111" s="298"/>
      <c r="F111" s="1331"/>
      <c r="G111" s="298"/>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c r="HV111" s="298"/>
      <c r="HW111" s="298"/>
      <c r="HX111" s="298"/>
      <c r="HY111" s="298"/>
      <c r="HZ111" s="298"/>
      <c r="IA111" s="298"/>
      <c r="IB111" s="298"/>
      <c r="IC111" s="298"/>
      <c r="ID111" s="298"/>
      <c r="IE111" s="298"/>
      <c r="IF111" s="298"/>
      <c r="IG111" s="298"/>
      <c r="IH111" s="298"/>
      <c r="II111" s="298"/>
      <c r="IJ111" s="298"/>
      <c r="IK111" s="298"/>
      <c r="IL111" s="298"/>
      <c r="IM111" s="298"/>
      <c r="IN111" s="298"/>
      <c r="IO111" s="298"/>
      <c r="IP111" s="298"/>
      <c r="IQ111" s="298"/>
      <c r="IR111" s="298"/>
      <c r="IS111" s="298"/>
      <c r="IT111" s="298"/>
      <c r="IU111" s="298"/>
      <c r="IV111" s="298"/>
      <c r="IW111" s="298"/>
      <c r="IX111" s="298"/>
      <c r="IY111" s="298"/>
      <c r="IZ111" s="298"/>
      <c r="JA111" s="298"/>
      <c r="JB111" s="298"/>
      <c r="JC111" s="298"/>
      <c r="JD111" s="298"/>
      <c r="JE111" s="298"/>
      <c r="JF111" s="298"/>
      <c r="JG111" s="298"/>
      <c r="JH111" s="298"/>
      <c r="JI111" s="298"/>
      <c r="JJ111" s="298"/>
      <c r="JK111" s="298"/>
      <c r="JL111" s="298"/>
      <c r="JM111" s="298"/>
      <c r="JN111" s="298"/>
      <c r="JO111" s="298"/>
      <c r="JP111" s="298"/>
      <c r="JQ111" s="298"/>
      <c r="JR111" s="298"/>
      <c r="JS111" s="298"/>
      <c r="JT111" s="298"/>
      <c r="JU111" s="298"/>
      <c r="JV111" s="298"/>
      <c r="JW111" s="298"/>
      <c r="JX111" s="298"/>
      <c r="JY111" s="298"/>
      <c r="JZ111" s="298"/>
      <c r="KA111" s="298"/>
      <c r="KB111" s="298"/>
      <c r="KC111" s="298"/>
      <c r="KD111" s="298"/>
      <c r="KE111" s="298"/>
      <c r="KF111" s="298"/>
      <c r="KG111" s="298"/>
      <c r="KH111" s="298"/>
      <c r="KI111" s="298"/>
      <c r="KJ111" s="298"/>
      <c r="KK111" s="298"/>
      <c r="KL111" s="298"/>
      <c r="KM111" s="298"/>
      <c r="KN111" s="298"/>
      <c r="KO111" s="298"/>
      <c r="KP111" s="298"/>
      <c r="KQ111" s="298"/>
      <c r="KR111" s="298"/>
      <c r="KS111" s="298"/>
      <c r="KT111" s="298"/>
      <c r="KU111" s="298"/>
      <c r="KV111" s="298"/>
      <c r="KW111" s="298"/>
      <c r="KX111" s="298"/>
      <c r="KY111" s="298"/>
      <c r="KZ111" s="298"/>
      <c r="LA111" s="298"/>
      <c r="LB111" s="298"/>
      <c r="LC111" s="298"/>
      <c r="LD111" s="298"/>
      <c r="LE111" s="298"/>
      <c r="LF111" s="298"/>
      <c r="LG111" s="298"/>
      <c r="LH111" s="298"/>
      <c r="LI111" s="298"/>
      <c r="LJ111" s="298"/>
      <c r="LK111" s="298"/>
      <c r="LL111" s="298"/>
      <c r="LM111" s="298"/>
      <c r="LN111" s="298"/>
      <c r="LO111" s="298"/>
      <c r="LP111" s="298"/>
      <c r="LQ111" s="298"/>
      <c r="LR111" s="298"/>
      <c r="LS111" s="298"/>
      <c r="LT111" s="298"/>
      <c r="LU111" s="298"/>
      <c r="LV111" s="298"/>
      <c r="LW111" s="298"/>
      <c r="LX111" s="298"/>
      <c r="LY111" s="298"/>
      <c r="LZ111" s="298"/>
      <c r="MA111" s="298"/>
      <c r="MB111" s="298"/>
      <c r="MC111" s="298"/>
      <c r="MD111" s="298"/>
      <c r="ME111" s="298"/>
      <c r="MF111" s="298"/>
      <c r="MG111" s="298"/>
      <c r="MH111" s="298"/>
      <c r="MI111" s="298"/>
      <c r="MJ111" s="298"/>
      <c r="MK111" s="298"/>
      <c r="ML111" s="298"/>
      <c r="MM111" s="298"/>
      <c r="MN111" s="298"/>
      <c r="MO111" s="298"/>
      <c r="MP111" s="298"/>
      <c r="MQ111" s="298"/>
      <c r="MR111" s="298"/>
      <c r="MS111" s="298"/>
      <c r="MT111" s="298"/>
      <c r="MU111" s="298"/>
      <c r="MV111" s="298"/>
      <c r="MW111" s="298"/>
      <c r="MX111" s="298"/>
      <c r="MY111" s="298"/>
      <c r="MZ111" s="298"/>
      <c r="NA111" s="298"/>
      <c r="NB111" s="298"/>
      <c r="NC111" s="298"/>
      <c r="ND111" s="298"/>
      <c r="NE111" s="298"/>
      <c r="NF111" s="298"/>
      <c r="NG111" s="298"/>
      <c r="NH111" s="298"/>
      <c r="NI111" s="298"/>
      <c r="NJ111" s="298"/>
      <c r="NK111" s="298"/>
      <c r="NL111" s="298"/>
      <c r="NM111" s="298"/>
      <c r="NN111" s="298"/>
      <c r="NO111" s="298"/>
      <c r="NP111" s="298"/>
      <c r="NQ111" s="298"/>
      <c r="NR111" s="298"/>
      <c r="NS111" s="298"/>
      <c r="NT111" s="298"/>
      <c r="NU111" s="298"/>
      <c r="NV111" s="298"/>
      <c r="NW111" s="298"/>
      <c r="NX111" s="298"/>
      <c r="NY111" s="298"/>
      <c r="NZ111" s="298"/>
      <c r="OA111" s="298"/>
      <c r="OB111" s="298"/>
      <c r="OC111" s="298"/>
      <c r="OD111" s="298"/>
      <c r="OE111" s="298"/>
      <c r="OF111" s="298"/>
      <c r="OG111" s="298"/>
      <c r="OH111" s="298"/>
      <c r="OI111" s="298"/>
      <c r="OJ111" s="298"/>
      <c r="OK111" s="298"/>
      <c r="OL111" s="298"/>
      <c r="OM111" s="298"/>
      <c r="ON111" s="298"/>
      <c r="OO111" s="298"/>
      <c r="OP111" s="298"/>
      <c r="OQ111" s="298"/>
      <c r="OR111" s="298"/>
      <c r="OS111" s="298"/>
      <c r="OT111" s="298"/>
      <c r="OU111" s="298"/>
      <c r="OV111" s="298"/>
      <c r="OW111" s="298"/>
      <c r="OX111" s="298"/>
      <c r="OY111" s="298"/>
      <c r="OZ111" s="298"/>
      <c r="PA111" s="298"/>
      <c r="PB111" s="298"/>
      <c r="PC111" s="298"/>
      <c r="PD111" s="298"/>
      <c r="PE111" s="298"/>
      <c r="PF111" s="298"/>
      <c r="PG111" s="298"/>
      <c r="PH111" s="298"/>
      <c r="PI111" s="298"/>
      <c r="PJ111" s="298"/>
      <c r="PK111" s="298"/>
      <c r="PL111" s="298"/>
      <c r="PM111" s="298"/>
      <c r="PN111" s="298"/>
      <c r="PO111" s="298"/>
      <c r="PP111" s="298"/>
      <c r="PQ111" s="298"/>
      <c r="PR111" s="298"/>
      <c r="PS111" s="298"/>
      <c r="PT111" s="298"/>
      <c r="PU111" s="298"/>
      <c r="PV111" s="298"/>
      <c r="PW111" s="298"/>
      <c r="PX111" s="298"/>
      <c r="PY111" s="298"/>
      <c r="PZ111" s="298"/>
      <c r="QA111" s="298"/>
      <c r="QB111" s="298"/>
      <c r="QC111" s="298"/>
      <c r="QD111" s="298"/>
      <c r="QE111" s="298"/>
      <c r="QF111" s="298"/>
      <c r="QG111" s="298"/>
      <c r="QH111" s="298"/>
      <c r="QI111" s="298"/>
      <c r="QJ111" s="298"/>
      <c r="QK111" s="298"/>
      <c r="QL111" s="298"/>
      <c r="QM111" s="298"/>
      <c r="QN111" s="298"/>
      <c r="QO111" s="298"/>
      <c r="QP111" s="298"/>
      <c r="QQ111" s="298"/>
      <c r="QR111" s="298"/>
      <c r="QS111" s="298"/>
      <c r="QT111" s="298"/>
      <c r="QU111" s="298"/>
      <c r="QV111" s="298"/>
      <c r="QW111" s="298"/>
      <c r="QX111" s="298"/>
      <c r="QY111" s="298"/>
      <c r="QZ111" s="298"/>
      <c r="RA111" s="298"/>
      <c r="RB111" s="298"/>
      <c r="RC111" s="298"/>
      <c r="RD111" s="298"/>
      <c r="RE111" s="298"/>
      <c r="RF111" s="298"/>
      <c r="RG111" s="298"/>
      <c r="RH111" s="298"/>
      <c r="RI111" s="298"/>
      <c r="RJ111" s="298"/>
      <c r="RK111" s="298"/>
      <c r="RL111" s="298"/>
      <c r="RM111" s="298"/>
      <c r="RN111" s="298"/>
      <c r="RO111" s="298"/>
      <c r="RP111" s="298"/>
      <c r="RQ111" s="298"/>
      <c r="RR111" s="298"/>
      <c r="RS111" s="298"/>
      <c r="RT111" s="298"/>
      <c r="RU111" s="298"/>
      <c r="RV111" s="298"/>
      <c r="RW111" s="298"/>
      <c r="RX111" s="298"/>
      <c r="RY111" s="298"/>
      <c r="RZ111" s="298"/>
      <c r="SA111" s="298"/>
      <c r="SB111" s="298"/>
      <c r="SC111" s="298"/>
      <c r="SD111" s="298"/>
      <c r="SE111" s="298"/>
      <c r="SF111" s="298"/>
      <c r="SG111" s="298"/>
      <c r="SH111" s="298"/>
      <c r="SI111" s="298"/>
      <c r="SJ111" s="298"/>
      <c r="SK111" s="298"/>
      <c r="SL111" s="298"/>
      <c r="SM111" s="298"/>
      <c r="SN111" s="298"/>
      <c r="SO111" s="298"/>
      <c r="SP111" s="298"/>
      <c r="SQ111" s="298"/>
      <c r="SR111" s="298"/>
      <c r="SS111" s="298"/>
      <c r="ST111" s="298"/>
      <c r="SU111" s="298"/>
      <c r="SV111" s="298"/>
      <c r="SW111" s="298"/>
      <c r="SX111" s="298"/>
      <c r="SY111" s="298"/>
      <c r="SZ111" s="298"/>
      <c r="TA111" s="298"/>
      <c r="TB111" s="298"/>
      <c r="TC111" s="298"/>
      <c r="TD111" s="298"/>
      <c r="TE111" s="298"/>
      <c r="TF111" s="298"/>
      <c r="TG111" s="298"/>
      <c r="TH111" s="298"/>
      <c r="TI111" s="298"/>
      <c r="TJ111" s="298"/>
      <c r="TK111" s="298"/>
      <c r="TL111" s="298"/>
      <c r="TM111" s="298"/>
      <c r="TN111" s="298"/>
      <c r="TO111" s="298"/>
      <c r="TP111" s="298"/>
      <c r="TQ111" s="298"/>
      <c r="TR111" s="298"/>
      <c r="TS111" s="298"/>
      <c r="TT111" s="298"/>
      <c r="TU111" s="298"/>
      <c r="TV111" s="298"/>
      <c r="TW111" s="298"/>
      <c r="TX111" s="298"/>
      <c r="TY111" s="298"/>
      <c r="TZ111" s="298"/>
      <c r="UA111" s="298"/>
      <c r="UB111" s="298"/>
      <c r="UC111" s="298"/>
      <c r="UD111" s="298"/>
      <c r="UE111" s="298"/>
      <c r="UF111" s="298"/>
      <c r="UG111" s="298"/>
      <c r="UH111" s="298"/>
      <c r="UI111" s="298"/>
      <c r="UJ111" s="298"/>
      <c r="UK111" s="298"/>
      <c r="UL111" s="298"/>
      <c r="UM111" s="298"/>
      <c r="UN111" s="298"/>
      <c r="UO111" s="298"/>
      <c r="UP111" s="298"/>
      <c r="UQ111" s="298"/>
      <c r="UR111" s="298"/>
      <c r="US111" s="298"/>
      <c r="UT111" s="298"/>
      <c r="UU111" s="298"/>
      <c r="UV111" s="298"/>
      <c r="UW111" s="298"/>
      <c r="UX111" s="298"/>
      <c r="UY111" s="298"/>
      <c r="UZ111" s="298"/>
      <c r="VA111" s="298"/>
      <c r="VB111" s="298"/>
      <c r="VC111" s="298"/>
      <c r="VD111" s="298"/>
      <c r="VE111" s="298"/>
      <c r="VF111" s="298"/>
      <c r="VG111" s="298"/>
      <c r="VH111" s="298"/>
      <c r="VI111" s="298"/>
      <c r="VJ111" s="298"/>
      <c r="VK111" s="298"/>
      <c r="VL111" s="298"/>
      <c r="VM111" s="298"/>
      <c r="VN111" s="298"/>
      <c r="VO111" s="298"/>
      <c r="VP111" s="298"/>
      <c r="VQ111" s="298"/>
      <c r="VR111" s="298"/>
      <c r="VS111" s="298"/>
      <c r="VT111" s="298"/>
      <c r="VU111" s="298"/>
      <c r="VV111" s="298"/>
      <c r="VW111" s="298"/>
      <c r="VX111" s="298"/>
      <c r="VY111" s="298"/>
      <c r="VZ111" s="298"/>
      <c r="WA111" s="298"/>
      <c r="WB111" s="298"/>
      <c r="WC111" s="298"/>
      <c r="WD111" s="298"/>
      <c r="WE111" s="298"/>
      <c r="WF111" s="298"/>
      <c r="WG111" s="298"/>
      <c r="WH111" s="298"/>
      <c r="WI111" s="298"/>
      <c r="WJ111" s="298"/>
      <c r="WK111" s="298"/>
      <c r="WL111" s="298"/>
      <c r="WM111" s="298"/>
      <c r="WN111" s="298"/>
      <c r="WO111" s="298"/>
      <c r="WP111" s="298"/>
      <c r="WQ111" s="298"/>
      <c r="WR111" s="298"/>
      <c r="WS111" s="298"/>
      <c r="WT111" s="298"/>
      <c r="WU111" s="298"/>
      <c r="WV111" s="298"/>
      <c r="WW111" s="298"/>
      <c r="WX111" s="298"/>
      <c r="WY111" s="298"/>
      <c r="WZ111" s="298"/>
      <c r="XA111" s="298"/>
      <c r="XB111" s="298"/>
      <c r="XC111" s="298"/>
      <c r="XD111" s="298"/>
      <c r="XE111" s="298"/>
      <c r="XF111" s="298"/>
      <c r="XG111" s="298"/>
      <c r="XH111" s="298"/>
      <c r="XI111" s="298"/>
      <c r="XJ111" s="298"/>
      <c r="XK111" s="298"/>
      <c r="XL111" s="298"/>
      <c r="XM111" s="298"/>
      <c r="XN111" s="298"/>
      <c r="XO111" s="298"/>
      <c r="XP111" s="298"/>
      <c r="XQ111" s="298"/>
      <c r="XR111" s="298"/>
      <c r="XS111" s="298"/>
      <c r="XT111" s="298"/>
      <c r="XU111" s="298"/>
      <c r="XV111" s="298"/>
      <c r="XW111" s="298"/>
      <c r="XX111" s="298"/>
      <c r="XY111" s="298"/>
      <c r="XZ111" s="298"/>
      <c r="YA111" s="298"/>
      <c r="YB111" s="298"/>
      <c r="YC111" s="298"/>
      <c r="YD111" s="298"/>
      <c r="YE111" s="298"/>
      <c r="YF111" s="298"/>
      <c r="YG111" s="298"/>
      <c r="YH111" s="298"/>
      <c r="YI111" s="298"/>
      <c r="YJ111" s="298"/>
      <c r="YK111" s="298"/>
      <c r="YL111" s="298"/>
      <c r="YM111" s="298"/>
      <c r="YN111" s="298"/>
      <c r="YO111" s="298"/>
      <c r="YP111" s="298"/>
      <c r="YQ111" s="298"/>
      <c r="YR111" s="298"/>
      <c r="YS111" s="298"/>
      <c r="YT111" s="298"/>
      <c r="YU111" s="298"/>
      <c r="YV111" s="298"/>
      <c r="YW111" s="298"/>
      <c r="YX111" s="298"/>
      <c r="YY111" s="298"/>
      <c r="YZ111" s="298"/>
      <c r="ZA111" s="298"/>
      <c r="ZB111" s="298"/>
      <c r="ZC111" s="298"/>
      <c r="ZD111" s="298"/>
      <c r="ZE111" s="298"/>
      <c r="ZF111" s="298"/>
      <c r="ZG111" s="298"/>
      <c r="ZH111" s="298"/>
      <c r="ZI111" s="298"/>
      <c r="ZJ111" s="298"/>
      <c r="ZK111" s="298"/>
      <c r="ZL111" s="298"/>
      <c r="ZM111" s="298"/>
      <c r="ZN111" s="298"/>
      <c r="ZO111" s="298"/>
      <c r="ZP111" s="298"/>
      <c r="ZQ111" s="298"/>
      <c r="ZR111" s="298"/>
      <c r="ZS111" s="298"/>
      <c r="ZT111" s="298"/>
      <c r="ZU111" s="298"/>
      <c r="ZV111" s="298"/>
      <c r="ZW111" s="298"/>
      <c r="ZX111" s="298"/>
      <c r="ZY111" s="298"/>
      <c r="ZZ111" s="298"/>
      <c r="AAA111" s="298"/>
      <c r="AAB111" s="298"/>
      <c r="AAC111" s="298"/>
      <c r="AAD111" s="298"/>
      <c r="AAE111" s="298"/>
      <c r="AAF111" s="298"/>
      <c r="AAG111" s="298"/>
      <c r="AAH111" s="298"/>
      <c r="AAI111" s="298"/>
      <c r="AAJ111" s="298"/>
      <c r="AAK111" s="298"/>
      <c r="AAL111" s="298"/>
      <c r="AAM111" s="298"/>
      <c r="AAN111" s="298"/>
      <c r="AAO111" s="298"/>
      <c r="AAP111" s="298"/>
      <c r="AAQ111" s="298"/>
      <c r="AAR111" s="298"/>
      <c r="AAS111" s="298"/>
      <c r="AAT111" s="298"/>
      <c r="AAU111" s="298"/>
      <c r="AAV111" s="298"/>
      <c r="AAW111" s="298"/>
      <c r="AAX111" s="298"/>
      <c r="AAY111" s="298"/>
      <c r="AAZ111" s="298"/>
      <c r="ABA111" s="298"/>
      <c r="ABB111" s="298"/>
      <c r="ABC111" s="298"/>
      <c r="ABD111" s="298"/>
      <c r="ABE111" s="298"/>
      <c r="ABF111" s="298"/>
      <c r="ABG111" s="298"/>
      <c r="ABH111" s="298"/>
      <c r="ABI111" s="298"/>
      <c r="ABJ111" s="298"/>
      <c r="ABK111" s="298"/>
      <c r="ABL111" s="298"/>
      <c r="ABM111" s="298"/>
      <c r="ABN111" s="298"/>
      <c r="ABO111" s="298"/>
      <c r="ABP111" s="298"/>
      <c r="ABQ111" s="298"/>
      <c r="ABR111" s="298"/>
      <c r="ABS111" s="298"/>
      <c r="ABT111" s="298"/>
      <c r="ABU111" s="298"/>
      <c r="ABV111" s="298"/>
      <c r="ABW111" s="298"/>
      <c r="ABX111" s="298"/>
      <c r="ABY111" s="298"/>
      <c r="ABZ111" s="298"/>
      <c r="ACA111" s="298"/>
      <c r="ACB111" s="298"/>
      <c r="ACC111" s="298"/>
      <c r="ACD111" s="298"/>
      <c r="ACE111" s="298"/>
      <c r="ACF111" s="298"/>
      <c r="ACG111" s="298"/>
      <c r="ACH111" s="298"/>
      <c r="ACI111" s="298"/>
      <c r="ACJ111" s="298"/>
      <c r="ACK111" s="298"/>
      <c r="ACL111" s="298"/>
      <c r="ACM111" s="298"/>
      <c r="ACN111" s="298"/>
      <c r="ACO111" s="298"/>
      <c r="ACP111" s="298"/>
      <c r="ACQ111" s="298"/>
      <c r="ACR111" s="298"/>
      <c r="ACS111" s="298"/>
      <c r="ACT111" s="298"/>
      <c r="ACU111" s="298"/>
      <c r="ACV111" s="298"/>
      <c r="ACW111" s="298"/>
      <c r="ACX111" s="298"/>
      <c r="ACY111" s="298"/>
      <c r="ACZ111" s="298"/>
      <c r="ADA111" s="298"/>
      <c r="ADB111" s="298"/>
      <c r="ADC111" s="298"/>
      <c r="ADD111" s="298"/>
      <c r="ADE111" s="298"/>
      <c r="ADF111" s="298"/>
      <c r="ADG111" s="298"/>
      <c r="ADH111" s="298"/>
      <c r="ADI111" s="298"/>
      <c r="ADJ111" s="298"/>
      <c r="ADK111" s="298"/>
      <c r="ADL111" s="298"/>
      <c r="ADM111" s="298"/>
      <c r="ADN111" s="298"/>
      <c r="ADO111" s="298"/>
      <c r="ADP111" s="298"/>
      <c r="ADQ111" s="298"/>
      <c r="ADR111" s="298"/>
      <c r="ADS111" s="298"/>
      <c r="ADT111" s="298"/>
      <c r="ADU111" s="298"/>
      <c r="ADV111" s="298"/>
      <c r="ADW111" s="298"/>
      <c r="ADX111" s="298"/>
      <c r="ADY111" s="298"/>
      <c r="ADZ111" s="298"/>
      <c r="AEA111" s="298"/>
      <c r="AEB111" s="298"/>
      <c r="AEC111" s="298"/>
      <c r="AED111" s="298"/>
      <c r="AEE111" s="298"/>
      <c r="AEF111" s="298"/>
      <c r="AEG111" s="298"/>
      <c r="AEH111" s="298"/>
      <c r="AEI111" s="298"/>
      <c r="AEJ111" s="298"/>
      <c r="AEK111" s="298"/>
      <c r="AEL111" s="298"/>
      <c r="AEM111" s="298"/>
      <c r="AEN111" s="298"/>
      <c r="AEO111" s="298"/>
      <c r="AEP111" s="298"/>
      <c r="AEQ111" s="298"/>
      <c r="AER111" s="298"/>
      <c r="AES111" s="298"/>
      <c r="AET111" s="298"/>
      <c r="AEU111" s="298"/>
      <c r="AEV111" s="298"/>
      <c r="AEW111" s="298"/>
      <c r="AEX111" s="298"/>
      <c r="AEY111" s="298"/>
      <c r="AEZ111" s="298"/>
      <c r="AFA111" s="298"/>
      <c r="AFB111" s="298"/>
      <c r="AFC111" s="298"/>
      <c r="AFD111" s="298"/>
      <c r="AFE111" s="298"/>
      <c r="AFF111" s="298"/>
      <c r="AFG111" s="298"/>
      <c r="AFH111" s="298"/>
      <c r="AFI111" s="298"/>
      <c r="AFJ111" s="298"/>
      <c r="AFK111" s="298"/>
      <c r="AFL111" s="298"/>
      <c r="AFM111" s="298"/>
      <c r="AFN111" s="298"/>
      <c r="AFO111" s="298"/>
      <c r="AFP111" s="298"/>
      <c r="AFQ111" s="298"/>
      <c r="AFR111" s="298"/>
      <c r="AFS111" s="298"/>
      <c r="AFT111" s="298"/>
      <c r="AFU111" s="298"/>
      <c r="AFV111" s="298"/>
      <c r="AFW111" s="298"/>
      <c r="AFX111" s="298"/>
      <c r="AFY111" s="298"/>
      <c r="AFZ111" s="298"/>
      <c r="AGA111" s="298"/>
      <c r="AGB111" s="298"/>
      <c r="AGC111" s="298"/>
      <c r="AGD111" s="298"/>
      <c r="AGE111" s="298"/>
      <c r="AGF111" s="298"/>
      <c r="AGG111" s="298"/>
      <c r="AGH111" s="298"/>
      <c r="AGI111" s="298"/>
      <c r="AGJ111" s="298"/>
      <c r="AGK111" s="298"/>
      <c r="AGL111" s="298"/>
      <c r="AGM111" s="298"/>
      <c r="AGN111" s="298"/>
      <c r="AGO111" s="298"/>
      <c r="AGP111" s="298"/>
      <c r="AGQ111" s="298"/>
      <c r="AGR111" s="298"/>
      <c r="AGS111" s="298"/>
      <c r="AGT111" s="298"/>
      <c r="AGU111" s="298"/>
      <c r="AGV111" s="298"/>
      <c r="AGW111" s="298"/>
      <c r="AGX111" s="298"/>
      <c r="AGY111" s="298"/>
      <c r="AGZ111" s="298"/>
      <c r="AHA111" s="298"/>
      <c r="AHB111" s="298"/>
      <c r="AHC111" s="298"/>
      <c r="AHD111" s="298"/>
      <c r="AHE111" s="298"/>
      <c r="AHF111" s="298"/>
      <c r="AHG111" s="298"/>
      <c r="AHH111" s="298"/>
      <c r="AHI111" s="298"/>
      <c r="AHJ111" s="298"/>
      <c r="AHK111" s="298"/>
      <c r="AHL111" s="298"/>
      <c r="AHM111" s="298"/>
      <c r="AHN111" s="298"/>
      <c r="AHO111" s="298"/>
      <c r="AHP111" s="298"/>
      <c r="AHQ111" s="298"/>
      <c r="AHR111" s="298"/>
      <c r="AHS111" s="298"/>
      <c r="AHT111" s="298"/>
      <c r="AHU111" s="298"/>
      <c r="AHV111" s="298"/>
      <c r="AHW111" s="298"/>
      <c r="AHX111" s="298"/>
      <c r="AHY111" s="298"/>
      <c r="AHZ111" s="298"/>
      <c r="AIA111" s="298"/>
      <c r="AIB111" s="298"/>
      <c r="AIC111" s="298"/>
      <c r="AID111" s="298"/>
      <c r="AIE111" s="298"/>
      <c r="AIF111" s="298"/>
      <c r="AIG111" s="298"/>
      <c r="AIH111" s="298"/>
      <c r="AII111" s="298"/>
      <c r="AIJ111" s="298"/>
      <c r="AIK111" s="298"/>
      <c r="AIL111" s="298"/>
      <c r="AIM111" s="298"/>
      <c r="AIN111" s="298"/>
      <c r="AIO111" s="298"/>
      <c r="AIP111" s="298"/>
      <c r="AIQ111" s="298"/>
      <c r="AIR111" s="298"/>
      <c r="AIS111" s="298"/>
      <c r="AIT111" s="298"/>
      <c r="AIU111" s="298"/>
      <c r="AIV111" s="298"/>
      <c r="AIW111" s="298"/>
      <c r="AIX111" s="298"/>
      <c r="AIY111" s="298"/>
      <c r="AIZ111" s="298"/>
      <c r="AJA111" s="298"/>
      <c r="AJB111" s="298"/>
      <c r="AJC111" s="298"/>
      <c r="AJD111" s="298"/>
      <c r="AJE111" s="298"/>
      <c r="AJF111" s="298"/>
      <c r="AJG111" s="298"/>
      <c r="AJH111" s="298"/>
      <c r="AJI111" s="298"/>
      <c r="AJJ111" s="298"/>
      <c r="AJK111" s="298"/>
      <c r="AJL111" s="298"/>
      <c r="AJM111" s="298"/>
      <c r="AJN111" s="298"/>
      <c r="AJO111" s="298"/>
      <c r="AJP111" s="298"/>
      <c r="AJQ111" s="298"/>
      <c r="AJR111" s="298"/>
      <c r="AJS111" s="298"/>
      <c r="AJT111" s="298"/>
      <c r="AJU111" s="298"/>
      <c r="AJV111" s="298"/>
      <c r="AJW111" s="298"/>
      <c r="AJX111" s="298"/>
      <c r="AJY111" s="298"/>
      <c r="AJZ111" s="298"/>
      <c r="AKA111" s="298"/>
      <c r="AKB111" s="298"/>
      <c r="AKC111" s="298"/>
      <c r="AKD111" s="298"/>
      <c r="AKE111" s="298"/>
      <c r="AKF111" s="298"/>
      <c r="AKG111" s="298"/>
      <c r="AKH111" s="298"/>
      <c r="AKI111" s="298"/>
      <c r="AKJ111" s="298"/>
      <c r="AKK111" s="298"/>
      <c r="AKL111" s="298"/>
      <c r="AKM111" s="298"/>
      <c r="AKN111" s="298"/>
      <c r="AKO111" s="298"/>
      <c r="AKP111" s="298"/>
      <c r="AKQ111" s="298"/>
      <c r="AKR111" s="298"/>
      <c r="AKS111" s="298"/>
      <c r="AKT111" s="298"/>
      <c r="AKU111" s="298"/>
      <c r="AKV111" s="298"/>
      <c r="AKW111" s="298"/>
      <c r="AKX111" s="298"/>
      <c r="AKY111" s="298"/>
      <c r="AKZ111" s="298"/>
      <c r="ALA111" s="298"/>
      <c r="ALB111" s="298"/>
      <c r="ALC111" s="298"/>
      <c r="ALD111" s="298"/>
      <c r="ALE111" s="298"/>
      <c r="ALF111" s="298"/>
      <c r="ALG111" s="298"/>
      <c r="ALH111" s="298"/>
      <c r="ALI111" s="298"/>
      <c r="ALJ111" s="298"/>
      <c r="ALK111" s="298"/>
      <c r="ALL111" s="298"/>
      <c r="ALM111" s="298"/>
      <c r="ALN111" s="298"/>
      <c r="ALO111" s="298"/>
      <c r="ALP111" s="298"/>
      <c r="ALQ111" s="298"/>
      <c r="ALR111" s="298"/>
      <c r="ALS111" s="298"/>
      <c r="ALT111" s="298"/>
      <c r="ALU111" s="298"/>
      <c r="ALV111" s="298"/>
      <c r="ALW111" s="298"/>
      <c r="ALX111" s="298"/>
      <c r="ALY111" s="298"/>
      <c r="ALZ111" s="298"/>
      <c r="AMA111" s="298"/>
      <c r="AMB111" s="298"/>
      <c r="AMC111" s="298"/>
      <c r="AMD111" s="298"/>
      <c r="AME111" s="298"/>
      <c r="AMF111" s="298"/>
      <c r="AMG111" s="298"/>
      <c r="AMH111" s="298"/>
      <c r="AMI111" s="298"/>
      <c r="AMJ111" s="298"/>
      <c r="AMK111" s="298"/>
      <c r="AML111" s="298"/>
      <c r="AMM111" s="298"/>
      <c r="AMN111" s="298"/>
      <c r="AMO111" s="298"/>
      <c r="AMP111" s="298"/>
      <c r="AMQ111" s="298"/>
      <c r="AMR111" s="298"/>
      <c r="AMS111" s="298"/>
      <c r="AMT111" s="298"/>
      <c r="AMU111" s="298"/>
      <c r="AMV111" s="298"/>
      <c r="AMW111" s="298"/>
      <c r="AMX111" s="298"/>
      <c r="AMY111" s="298"/>
      <c r="AMZ111" s="298"/>
      <c r="ANA111" s="298"/>
      <c r="ANB111" s="298"/>
      <c r="ANC111" s="298"/>
      <c r="AND111" s="298"/>
      <c r="ANE111" s="298"/>
      <c r="ANF111" s="298"/>
      <c r="ANG111" s="298"/>
      <c r="ANH111" s="298"/>
      <c r="ANI111" s="298"/>
      <c r="ANJ111" s="298"/>
      <c r="ANK111" s="298"/>
      <c r="ANL111" s="298"/>
      <c r="ANM111" s="298"/>
      <c r="ANN111" s="298"/>
      <c r="ANO111" s="298"/>
      <c r="ANP111" s="298"/>
      <c r="ANQ111" s="298"/>
      <c r="ANR111" s="298"/>
      <c r="ANS111" s="298"/>
      <c r="ANT111" s="298"/>
      <c r="ANU111" s="298"/>
      <c r="ANV111" s="298"/>
      <c r="ANW111" s="298"/>
      <c r="ANX111" s="298"/>
      <c r="ANY111" s="298"/>
      <c r="ANZ111" s="298"/>
      <c r="AOA111" s="298"/>
      <c r="AOB111" s="298"/>
      <c r="AOC111" s="298"/>
      <c r="AOD111" s="298"/>
      <c r="AOE111" s="298"/>
      <c r="AOF111" s="298"/>
      <c r="AOG111" s="298"/>
      <c r="AOH111" s="298"/>
      <c r="AOI111" s="298"/>
      <c r="AOJ111" s="298"/>
      <c r="AOK111" s="298"/>
      <c r="AOL111" s="298"/>
      <c r="AOM111" s="298"/>
      <c r="AON111" s="298"/>
      <c r="AOO111" s="298"/>
      <c r="AOP111" s="298"/>
      <c r="AOQ111" s="298"/>
      <c r="AOR111" s="298"/>
      <c r="AOS111" s="298"/>
      <c r="AOT111" s="298"/>
      <c r="AOU111" s="298"/>
      <c r="AOV111" s="298"/>
      <c r="AOW111" s="298"/>
      <c r="AOX111" s="298"/>
      <c r="AOY111" s="298"/>
      <c r="AOZ111" s="298"/>
      <c r="APA111" s="298"/>
      <c r="APB111" s="298"/>
      <c r="APC111" s="298"/>
      <c r="APD111" s="298"/>
      <c r="APE111" s="298"/>
      <c r="APF111" s="298"/>
      <c r="APG111" s="298"/>
      <c r="APH111" s="298"/>
      <c r="API111" s="298"/>
      <c r="APJ111" s="298"/>
      <c r="APK111" s="298"/>
      <c r="APL111" s="298"/>
      <c r="APM111" s="298"/>
      <c r="APN111" s="298"/>
      <c r="APO111" s="298"/>
      <c r="APP111" s="298"/>
      <c r="APQ111" s="298"/>
      <c r="APR111" s="298"/>
      <c r="APS111" s="298"/>
      <c r="APT111" s="298"/>
      <c r="APU111" s="298"/>
      <c r="APV111" s="298"/>
      <c r="APW111" s="298"/>
      <c r="APX111" s="298"/>
      <c r="APY111" s="298"/>
      <c r="APZ111" s="298"/>
      <c r="AQA111" s="298"/>
      <c r="AQB111" s="298"/>
      <c r="AQC111" s="298"/>
      <c r="AQD111" s="298"/>
      <c r="AQE111" s="298"/>
      <c r="AQF111" s="298"/>
      <c r="AQG111" s="298"/>
      <c r="AQH111" s="298"/>
      <c r="AQI111" s="298"/>
      <c r="AQJ111" s="298"/>
      <c r="AQK111" s="298"/>
      <c r="AQL111" s="298"/>
      <c r="AQM111" s="298"/>
      <c r="AQN111" s="298"/>
      <c r="AQO111" s="298"/>
      <c r="AQP111" s="298"/>
      <c r="AQQ111" s="298"/>
      <c r="AQR111" s="298"/>
      <c r="AQS111" s="298"/>
      <c r="AQT111" s="298"/>
      <c r="AQU111" s="298"/>
      <c r="AQV111" s="298"/>
      <c r="AQW111" s="298"/>
      <c r="AQX111" s="298"/>
      <c r="AQY111" s="298"/>
      <c r="AQZ111" s="298"/>
      <c r="ARA111" s="298"/>
      <c r="ARB111" s="298"/>
      <c r="ARC111" s="298"/>
      <c r="ARD111" s="298"/>
      <c r="ARE111" s="298"/>
      <c r="ARF111" s="298"/>
      <c r="ARG111" s="298"/>
      <c r="ARH111" s="298"/>
      <c r="ARI111" s="298"/>
      <c r="ARJ111" s="298"/>
      <c r="ARK111" s="298"/>
      <c r="ARL111" s="298"/>
      <c r="ARM111" s="298"/>
      <c r="ARN111" s="298"/>
      <c r="ARO111" s="298"/>
      <c r="ARP111" s="298"/>
      <c r="ARQ111" s="298"/>
      <c r="ARR111" s="298"/>
      <c r="ARS111" s="298"/>
      <c r="ART111" s="298"/>
      <c r="ARU111" s="298"/>
      <c r="ARV111" s="298"/>
      <c r="ARW111" s="298"/>
      <c r="ARX111" s="298"/>
      <c r="ARY111" s="298"/>
      <c r="ARZ111" s="298"/>
      <c r="ASA111" s="298"/>
      <c r="ASB111" s="298"/>
      <c r="ASC111" s="298"/>
      <c r="ASD111" s="298"/>
      <c r="ASE111" s="298"/>
      <c r="ASF111" s="298"/>
      <c r="ASG111" s="298"/>
      <c r="ASH111" s="298"/>
      <c r="ASI111" s="298"/>
      <c r="ASJ111" s="298"/>
      <c r="ASK111" s="298"/>
      <c r="ASL111" s="298"/>
      <c r="ASM111" s="298"/>
      <c r="ASN111" s="298"/>
      <c r="ASO111" s="298"/>
      <c r="ASP111" s="298"/>
      <c r="ASQ111" s="298"/>
      <c r="ASR111" s="298"/>
      <c r="ASS111" s="298"/>
      <c r="AST111" s="298"/>
      <c r="ASU111" s="298"/>
      <c r="ASV111" s="298"/>
      <c r="ASW111" s="298"/>
      <c r="ASX111" s="298"/>
      <c r="ASY111" s="298"/>
      <c r="ASZ111" s="298"/>
      <c r="ATA111" s="298"/>
      <c r="ATB111" s="298"/>
      <c r="ATC111" s="298"/>
      <c r="ATD111" s="298"/>
      <c r="ATE111" s="298"/>
      <c r="ATF111" s="298"/>
      <c r="ATG111" s="298"/>
      <c r="ATH111" s="298"/>
      <c r="ATI111" s="298"/>
      <c r="ATJ111" s="298"/>
      <c r="ATK111" s="298"/>
      <c r="ATL111" s="298"/>
      <c r="ATM111" s="298"/>
      <c r="ATN111" s="298"/>
      <c r="ATO111" s="298"/>
      <c r="ATP111" s="298"/>
      <c r="ATQ111" s="298"/>
      <c r="ATR111" s="298"/>
      <c r="ATS111" s="298"/>
      <c r="ATT111" s="298"/>
      <c r="ATU111" s="298"/>
      <c r="ATV111" s="298"/>
      <c r="ATW111" s="298"/>
      <c r="ATX111" s="298"/>
      <c r="ATY111" s="298"/>
      <c r="ATZ111" s="298"/>
      <c r="AUA111" s="298"/>
      <c r="AUB111" s="298"/>
      <c r="AUC111" s="298"/>
      <c r="AUD111" s="298"/>
      <c r="AUE111" s="298"/>
      <c r="AUF111" s="298"/>
      <c r="AUG111" s="298"/>
      <c r="AUH111" s="298"/>
      <c r="AUI111" s="298"/>
      <c r="AUJ111" s="298"/>
      <c r="AUK111" s="298"/>
      <c r="AUL111" s="298"/>
      <c r="AUM111" s="298"/>
      <c r="AUN111" s="298"/>
      <c r="AUO111" s="298"/>
      <c r="AUP111" s="298"/>
      <c r="AUQ111" s="298"/>
      <c r="AUR111" s="298"/>
      <c r="AUS111" s="298"/>
      <c r="AUT111" s="298"/>
      <c r="AUU111" s="298"/>
      <c r="AUV111" s="298"/>
      <c r="AUW111" s="298"/>
      <c r="AUX111" s="298"/>
      <c r="AUY111" s="298"/>
      <c r="AUZ111" s="298"/>
      <c r="AVA111" s="298"/>
      <c r="AVB111" s="298"/>
      <c r="AVC111" s="298"/>
      <c r="AVD111" s="298"/>
      <c r="AVE111" s="298"/>
      <c r="AVF111" s="298"/>
      <c r="AVG111" s="298"/>
      <c r="AVH111" s="298"/>
      <c r="AVI111" s="298"/>
      <c r="AVJ111" s="298"/>
      <c r="AVK111" s="298"/>
      <c r="AVL111" s="298"/>
      <c r="AVM111" s="298"/>
      <c r="AVN111" s="298"/>
      <c r="AVO111" s="298"/>
      <c r="AVP111" s="298"/>
      <c r="AVQ111" s="298"/>
      <c r="AVR111" s="298"/>
      <c r="AVS111" s="298"/>
      <c r="AVT111" s="298"/>
      <c r="AVU111" s="298"/>
      <c r="AVV111" s="298"/>
      <c r="AVW111" s="298"/>
      <c r="AVX111" s="298"/>
      <c r="AVY111" s="298"/>
      <c r="AVZ111" s="298"/>
      <c r="AWA111" s="298"/>
      <c r="AWB111" s="298"/>
      <c r="AWC111" s="298"/>
      <c r="AWD111" s="298"/>
      <c r="AWE111" s="298"/>
      <c r="AWF111" s="298"/>
      <c r="AWG111" s="298"/>
      <c r="AWH111" s="298"/>
      <c r="AWI111" s="298"/>
      <c r="AWJ111" s="298"/>
      <c r="AWK111" s="298"/>
      <c r="AWL111" s="298"/>
      <c r="AWM111" s="298"/>
      <c r="AWN111" s="298"/>
      <c r="AWO111" s="298"/>
      <c r="AWP111" s="298"/>
      <c r="AWQ111" s="298"/>
      <c r="AWR111" s="298"/>
      <c r="AWS111" s="298"/>
      <c r="AWT111" s="298"/>
      <c r="AWU111" s="298"/>
      <c r="AWV111" s="298"/>
      <c r="AWW111" s="298"/>
      <c r="AWX111" s="298"/>
      <c r="AWY111" s="298"/>
      <c r="AWZ111" s="298"/>
      <c r="AXA111" s="298"/>
      <c r="AXB111" s="298"/>
      <c r="AXC111" s="298"/>
      <c r="AXD111" s="298"/>
      <c r="AXE111" s="298"/>
      <c r="AXF111" s="298"/>
      <c r="AXG111" s="298"/>
      <c r="AXH111" s="298"/>
      <c r="AXI111" s="298"/>
      <c r="AXJ111" s="298"/>
      <c r="AXK111" s="298"/>
      <c r="AXL111" s="298"/>
      <c r="AXM111" s="298"/>
      <c r="AXN111" s="298"/>
      <c r="AXO111" s="298"/>
      <c r="AXP111" s="298"/>
      <c r="AXQ111" s="298"/>
      <c r="AXR111" s="298"/>
      <c r="AXS111" s="298"/>
      <c r="AXT111" s="298"/>
      <c r="AXU111" s="298"/>
      <c r="AXV111" s="298"/>
      <c r="AXW111" s="298"/>
      <c r="AXX111" s="298"/>
      <c r="AXY111" s="298"/>
      <c r="AXZ111" s="298"/>
      <c r="AYA111" s="298"/>
      <c r="AYB111" s="298"/>
      <c r="AYC111" s="298"/>
      <c r="AYD111" s="298"/>
      <c r="AYE111" s="298"/>
      <c r="AYF111" s="298"/>
      <c r="AYG111" s="298"/>
      <c r="AYH111" s="298"/>
      <c r="AYI111" s="298"/>
      <c r="AYJ111" s="298"/>
      <c r="AYK111" s="298"/>
      <c r="AYL111" s="298"/>
      <c r="AYM111" s="298"/>
      <c r="AYN111" s="298"/>
      <c r="AYO111" s="298"/>
      <c r="AYP111" s="298"/>
      <c r="AYQ111" s="298"/>
      <c r="AYR111" s="298"/>
      <c r="AYS111" s="298"/>
      <c r="AYT111" s="298"/>
      <c r="AYU111" s="298"/>
      <c r="AYV111" s="298"/>
      <c r="AYW111" s="298"/>
      <c r="AYX111" s="298"/>
      <c r="AYY111" s="298"/>
      <c r="AYZ111" s="298"/>
      <c r="AZA111" s="298"/>
      <c r="AZB111" s="298"/>
      <c r="AZC111" s="298"/>
      <c r="AZD111" s="298"/>
      <c r="AZE111" s="298"/>
      <c r="AZF111" s="298"/>
      <c r="AZG111" s="298"/>
      <c r="AZH111" s="298"/>
      <c r="AZI111" s="298"/>
      <c r="AZJ111" s="298"/>
      <c r="AZK111" s="298"/>
      <c r="AZL111" s="298"/>
      <c r="AZM111" s="298"/>
      <c r="AZN111" s="298"/>
      <c r="AZO111" s="298"/>
      <c r="AZP111" s="298"/>
      <c r="AZQ111" s="298"/>
      <c r="AZR111" s="298"/>
      <c r="AZS111" s="298"/>
      <c r="AZT111" s="298"/>
      <c r="AZU111" s="298"/>
      <c r="AZV111" s="298"/>
      <c r="AZW111" s="298"/>
      <c r="AZX111" s="298"/>
      <c r="AZY111" s="298"/>
      <c r="AZZ111" s="298"/>
      <c r="BAA111" s="298"/>
      <c r="BAB111" s="298"/>
      <c r="BAC111" s="298"/>
      <c r="BAD111" s="298"/>
      <c r="BAE111" s="298"/>
      <c r="BAF111" s="298"/>
      <c r="BAG111" s="298"/>
      <c r="BAH111" s="298"/>
      <c r="BAI111" s="298"/>
      <c r="BAJ111" s="298"/>
      <c r="BAK111" s="298"/>
      <c r="BAL111" s="298"/>
      <c r="BAM111" s="298"/>
      <c r="BAN111" s="298"/>
      <c r="BAO111" s="298"/>
      <c r="BAP111" s="298"/>
      <c r="BAQ111" s="298"/>
      <c r="BAR111" s="298"/>
      <c r="BAS111" s="298"/>
      <c r="BAT111" s="298"/>
      <c r="BAU111" s="298"/>
      <c r="BAV111" s="298"/>
      <c r="BAW111" s="298"/>
      <c r="BAX111" s="298"/>
      <c r="BAY111" s="298"/>
      <c r="BAZ111" s="298"/>
      <c r="BBA111" s="298"/>
      <c r="BBB111" s="298"/>
      <c r="BBC111" s="298"/>
      <c r="BBD111" s="298"/>
      <c r="BBE111" s="298"/>
      <c r="BBF111" s="298"/>
      <c r="BBG111" s="298"/>
      <c r="BBH111" s="298"/>
      <c r="BBI111" s="298"/>
      <c r="BBJ111" s="298"/>
      <c r="BBK111" s="298"/>
      <c r="BBL111" s="298"/>
      <c r="BBM111" s="298"/>
      <c r="BBN111" s="298"/>
      <c r="BBO111" s="298"/>
      <c r="BBP111" s="298"/>
      <c r="BBQ111" s="298"/>
      <c r="BBR111" s="298"/>
      <c r="BBS111" s="298"/>
      <c r="BBT111" s="298"/>
      <c r="BBU111" s="298"/>
      <c r="BBV111" s="298"/>
      <c r="BBW111" s="298"/>
      <c r="BBX111" s="298"/>
      <c r="BBY111" s="298"/>
      <c r="BBZ111" s="298"/>
      <c r="BCA111" s="298"/>
      <c r="BCB111" s="298"/>
      <c r="BCC111" s="298"/>
      <c r="BCD111" s="298"/>
      <c r="BCE111" s="298"/>
      <c r="BCF111" s="298"/>
      <c r="BCG111" s="298"/>
      <c r="BCH111" s="298"/>
      <c r="BCI111" s="298"/>
      <c r="BCJ111" s="298"/>
      <c r="BCK111" s="298"/>
      <c r="BCL111" s="298"/>
      <c r="BCM111" s="298"/>
      <c r="BCN111" s="298"/>
      <c r="BCO111" s="298"/>
      <c r="BCP111" s="298"/>
      <c r="BCQ111" s="298"/>
      <c r="BCR111" s="298"/>
      <c r="BCS111" s="298"/>
      <c r="BCT111" s="298"/>
      <c r="BCU111" s="298"/>
      <c r="BCV111" s="298"/>
      <c r="BCW111" s="298"/>
      <c r="BCX111" s="298"/>
      <c r="BCY111" s="298"/>
      <c r="BCZ111" s="298"/>
      <c r="BDA111" s="298"/>
      <c r="BDB111" s="298"/>
      <c r="BDC111" s="298"/>
      <c r="BDD111" s="298"/>
      <c r="BDE111" s="298"/>
      <c r="BDF111" s="298"/>
      <c r="BDG111" s="298"/>
      <c r="BDH111" s="298"/>
      <c r="BDI111" s="298"/>
      <c r="BDJ111" s="298"/>
      <c r="BDK111" s="298"/>
      <c r="BDL111" s="298"/>
      <c r="BDM111" s="298"/>
      <c r="BDN111" s="298"/>
      <c r="BDO111" s="298"/>
      <c r="BDP111" s="298"/>
      <c r="BDQ111" s="298"/>
      <c r="BDR111" s="298"/>
      <c r="BDS111" s="298"/>
      <c r="BDT111" s="298"/>
      <c r="BDU111" s="298"/>
      <c r="BDV111" s="298"/>
      <c r="BDW111" s="298"/>
      <c r="BDX111" s="298"/>
      <c r="BDY111" s="298"/>
      <c r="BDZ111" s="298"/>
      <c r="BEA111" s="298"/>
      <c r="BEB111" s="298"/>
      <c r="BEC111" s="298"/>
      <c r="BED111" s="298"/>
      <c r="BEE111" s="298"/>
      <c r="BEF111" s="298"/>
      <c r="BEG111" s="298"/>
      <c r="BEH111" s="298"/>
      <c r="BEI111" s="298"/>
      <c r="BEJ111" s="298"/>
      <c r="BEK111" s="298"/>
      <c r="BEL111" s="298"/>
      <c r="BEM111" s="298"/>
      <c r="BEN111" s="298"/>
      <c r="BEO111" s="298"/>
      <c r="BEP111" s="298"/>
      <c r="BEQ111" s="298"/>
      <c r="BER111" s="298"/>
      <c r="BES111" s="298"/>
      <c r="BET111" s="298"/>
      <c r="BEU111" s="298"/>
      <c r="BEV111" s="298"/>
      <c r="BEW111" s="298"/>
      <c r="BEX111" s="298"/>
      <c r="BEY111" s="298"/>
      <c r="BEZ111" s="298"/>
      <c r="BFA111" s="298"/>
      <c r="BFB111" s="298"/>
      <c r="BFC111" s="298"/>
      <c r="BFD111" s="298"/>
      <c r="BFE111" s="298"/>
      <c r="BFF111" s="298"/>
      <c r="BFG111" s="298"/>
      <c r="BFH111" s="298"/>
      <c r="BFI111" s="298"/>
      <c r="BFJ111" s="298"/>
      <c r="BFK111" s="298"/>
      <c r="BFL111" s="298"/>
      <c r="BFM111" s="298"/>
      <c r="BFN111" s="298"/>
      <c r="BFO111" s="298"/>
      <c r="BFP111" s="298"/>
      <c r="BFQ111" s="298"/>
      <c r="BFR111" s="298"/>
      <c r="BFS111" s="298"/>
      <c r="BFT111" s="298"/>
      <c r="BFU111" s="298"/>
      <c r="BFV111" s="298"/>
      <c r="BFW111" s="298"/>
      <c r="BFX111" s="298"/>
      <c r="BFY111" s="298"/>
      <c r="BFZ111" s="298"/>
      <c r="BGA111" s="298"/>
      <c r="BGB111" s="298"/>
      <c r="BGC111" s="298"/>
      <c r="BGD111" s="298"/>
      <c r="BGE111" s="298"/>
      <c r="BGF111" s="298"/>
      <c r="BGG111" s="298"/>
      <c r="BGH111" s="298"/>
      <c r="BGI111" s="298"/>
      <c r="BGJ111" s="298"/>
      <c r="BGK111" s="298"/>
      <c r="BGL111" s="298"/>
      <c r="BGM111" s="298"/>
      <c r="BGN111" s="298"/>
      <c r="BGO111" s="298"/>
      <c r="BGP111" s="298"/>
      <c r="BGQ111" s="298"/>
      <c r="BGR111" s="298"/>
      <c r="BGS111" s="298"/>
      <c r="BGT111" s="298"/>
      <c r="BGU111" s="298"/>
      <c r="BGV111" s="298"/>
      <c r="BGW111" s="298"/>
      <c r="BGX111" s="298"/>
      <c r="BGY111" s="298"/>
      <c r="BGZ111" s="298"/>
      <c r="BHA111" s="298"/>
      <c r="BHB111" s="298"/>
      <c r="BHC111" s="298"/>
      <c r="BHD111" s="298"/>
      <c r="BHE111" s="298"/>
      <c r="BHF111" s="298"/>
      <c r="BHG111" s="298"/>
      <c r="BHH111" s="298"/>
      <c r="BHI111" s="298"/>
      <c r="BHJ111" s="298"/>
      <c r="BHK111" s="298"/>
      <c r="BHL111" s="298"/>
      <c r="BHM111" s="298"/>
      <c r="BHN111" s="298"/>
      <c r="BHO111" s="298"/>
      <c r="BHP111" s="298"/>
      <c r="BHQ111" s="298"/>
      <c r="BHR111" s="298"/>
      <c r="BHS111" s="298"/>
      <c r="BHT111" s="298"/>
      <c r="BHU111" s="298"/>
      <c r="BHV111" s="298"/>
      <c r="BHW111" s="298"/>
      <c r="BHX111" s="298"/>
      <c r="BHY111" s="298"/>
      <c r="BHZ111" s="298"/>
      <c r="BIA111" s="298"/>
      <c r="BIB111" s="298"/>
      <c r="BIC111" s="298"/>
      <c r="BID111" s="298"/>
      <c r="BIE111" s="298"/>
      <c r="BIF111" s="298"/>
      <c r="BIG111" s="298"/>
      <c r="BIH111" s="298"/>
      <c r="BII111" s="298"/>
      <c r="BIJ111" s="298"/>
      <c r="BIK111" s="298"/>
      <c r="BIL111" s="298"/>
      <c r="BIM111" s="298"/>
      <c r="BIN111" s="298"/>
      <c r="BIO111" s="298"/>
      <c r="BIP111" s="298"/>
      <c r="BIQ111" s="298"/>
      <c r="BIR111" s="298"/>
      <c r="BIS111" s="298"/>
      <c r="BIT111" s="298"/>
      <c r="BIU111" s="298"/>
      <c r="BIV111" s="298"/>
      <c r="BIW111" s="298"/>
      <c r="BIX111" s="298"/>
      <c r="BIY111" s="298"/>
      <c r="BIZ111" s="298"/>
      <c r="BJA111" s="298"/>
      <c r="BJB111" s="298"/>
      <c r="BJC111" s="298"/>
      <c r="BJD111" s="298"/>
      <c r="BJE111" s="298"/>
      <c r="BJF111" s="298"/>
      <c r="BJG111" s="298"/>
      <c r="BJH111" s="298"/>
      <c r="BJI111" s="298"/>
      <c r="BJJ111" s="298"/>
      <c r="BJK111" s="298"/>
      <c r="BJL111" s="298"/>
      <c r="BJM111" s="298"/>
      <c r="BJN111" s="298"/>
      <c r="BJO111" s="298"/>
      <c r="BJP111" s="298"/>
      <c r="BJQ111" s="298"/>
      <c r="BJR111" s="298"/>
      <c r="BJS111" s="298"/>
      <c r="BJT111" s="298"/>
      <c r="BJU111" s="298"/>
      <c r="BJV111" s="298"/>
      <c r="BJW111" s="298"/>
      <c r="BJX111" s="298"/>
      <c r="BJY111" s="298"/>
      <c r="BJZ111" s="298"/>
      <c r="BKA111" s="298"/>
      <c r="BKB111" s="298"/>
      <c r="BKC111" s="298"/>
      <c r="BKD111" s="298"/>
      <c r="BKE111" s="298"/>
      <c r="BKF111" s="298"/>
      <c r="BKG111" s="298"/>
      <c r="BKH111" s="298"/>
      <c r="BKI111" s="298"/>
      <c r="BKJ111" s="298"/>
      <c r="BKK111" s="298"/>
      <c r="BKL111" s="298"/>
      <c r="BKM111" s="298"/>
      <c r="BKN111" s="298"/>
      <c r="BKO111" s="298"/>
      <c r="BKP111" s="298"/>
      <c r="BKQ111" s="298"/>
      <c r="BKR111" s="298"/>
      <c r="BKS111" s="298"/>
      <c r="BKT111" s="298"/>
      <c r="BKU111" s="298"/>
      <c r="BKV111" s="298"/>
      <c r="BKW111" s="298"/>
      <c r="BKX111" s="298"/>
      <c r="BKY111" s="298"/>
      <c r="BKZ111" s="298"/>
      <c r="BLA111" s="298"/>
      <c r="BLB111" s="298"/>
      <c r="BLC111" s="298"/>
      <c r="BLD111" s="298"/>
      <c r="BLE111" s="298"/>
      <c r="BLF111" s="298"/>
      <c r="BLG111" s="298"/>
      <c r="BLH111" s="298"/>
      <c r="BLI111" s="298"/>
      <c r="BLJ111" s="298"/>
      <c r="BLK111" s="298"/>
      <c r="BLL111" s="298"/>
      <c r="BLM111" s="298"/>
      <c r="BLN111" s="298"/>
      <c r="BLO111" s="298"/>
      <c r="BLP111" s="298"/>
      <c r="BLQ111" s="298"/>
      <c r="BLR111" s="298"/>
      <c r="BLS111" s="298"/>
      <c r="BLT111" s="298"/>
      <c r="BLU111" s="298"/>
      <c r="BLV111" s="298"/>
      <c r="BLW111" s="298"/>
      <c r="BLX111" s="298"/>
      <c r="BLY111" s="298"/>
      <c r="BLZ111" s="298"/>
      <c r="BMA111" s="298"/>
      <c r="BMB111" s="298"/>
      <c r="BMC111" s="298"/>
      <c r="BMD111" s="298"/>
      <c r="BME111" s="298"/>
      <c r="BMF111" s="298"/>
      <c r="BMG111" s="298"/>
      <c r="BMH111" s="298"/>
      <c r="BMI111" s="298"/>
      <c r="BMJ111" s="298"/>
      <c r="BMK111" s="298"/>
      <c r="BML111" s="298"/>
      <c r="BMM111" s="298"/>
      <c r="BMN111" s="298"/>
      <c r="BMO111" s="298"/>
      <c r="BMP111" s="298"/>
      <c r="BMQ111" s="298"/>
      <c r="BMR111" s="298"/>
      <c r="BMS111" s="298"/>
      <c r="BMT111" s="298"/>
      <c r="BMU111" s="298"/>
      <c r="BMV111" s="298"/>
      <c r="BMW111" s="298"/>
      <c r="BMX111" s="298"/>
      <c r="BMY111" s="298"/>
      <c r="BMZ111" s="298"/>
      <c r="BNA111" s="298"/>
      <c r="BNB111" s="298"/>
      <c r="BNC111" s="298"/>
      <c r="BND111" s="298"/>
      <c r="BNE111" s="298"/>
      <c r="BNF111" s="298"/>
      <c r="BNG111" s="298"/>
      <c r="BNH111" s="298"/>
      <c r="BNI111" s="298"/>
      <c r="BNJ111" s="298"/>
      <c r="BNK111" s="298"/>
      <c r="BNL111" s="298"/>
      <c r="BNM111" s="298"/>
      <c r="BNN111" s="298"/>
      <c r="BNO111" s="298"/>
      <c r="BNP111" s="298"/>
      <c r="BNQ111" s="298"/>
      <c r="BNR111" s="298"/>
      <c r="BNS111" s="298"/>
      <c r="BNT111" s="298"/>
      <c r="BNU111" s="298"/>
      <c r="BNV111" s="298"/>
      <c r="BNW111" s="298"/>
      <c r="BNX111" s="298"/>
      <c r="BNY111" s="298"/>
      <c r="BNZ111" s="298"/>
      <c r="BOA111" s="298"/>
      <c r="BOB111" s="298"/>
      <c r="BOC111" s="298"/>
      <c r="BOD111" s="298"/>
      <c r="BOE111" s="298"/>
      <c r="BOF111" s="298"/>
      <c r="BOG111" s="298"/>
      <c r="BOH111" s="298"/>
      <c r="BOI111" s="298"/>
      <c r="BOJ111" s="298"/>
      <c r="BOK111" s="298"/>
      <c r="BOL111" s="298"/>
      <c r="BOM111" s="298"/>
      <c r="BON111" s="298"/>
      <c r="BOO111" s="298"/>
      <c r="BOP111" s="298"/>
      <c r="BOQ111" s="298"/>
      <c r="BOR111" s="298"/>
      <c r="BOS111" s="298"/>
      <c r="BOT111" s="298"/>
      <c r="BOU111" s="298"/>
      <c r="BOV111" s="298"/>
      <c r="BOW111" s="298"/>
      <c r="BOX111" s="298"/>
      <c r="BOY111" s="298"/>
      <c r="BOZ111" s="298"/>
      <c r="BPA111" s="298"/>
      <c r="BPB111" s="298"/>
      <c r="BPC111" s="298"/>
      <c r="BPD111" s="298"/>
      <c r="BPE111" s="298"/>
      <c r="BPF111" s="298"/>
      <c r="BPG111" s="298"/>
      <c r="BPH111" s="298"/>
      <c r="BPI111" s="298"/>
      <c r="BPJ111" s="298"/>
      <c r="BPK111" s="298"/>
      <c r="BPL111" s="298"/>
      <c r="BPM111" s="298"/>
      <c r="BPN111" s="298"/>
      <c r="BPO111" s="298"/>
      <c r="BPP111" s="298"/>
      <c r="BPQ111" s="298"/>
      <c r="BPR111" s="298"/>
      <c r="BPS111" s="298"/>
      <c r="BPT111" s="298"/>
      <c r="BPU111" s="298"/>
      <c r="BPV111" s="298"/>
      <c r="BPW111" s="298"/>
      <c r="BPX111" s="298"/>
      <c r="BPY111" s="298"/>
      <c r="BPZ111" s="298"/>
      <c r="BQA111" s="298"/>
      <c r="BQB111" s="298"/>
      <c r="BQC111" s="298"/>
      <c r="BQD111" s="298"/>
      <c r="BQE111" s="298"/>
      <c r="BQF111" s="298"/>
      <c r="BQG111" s="298"/>
      <c r="BQH111" s="298"/>
      <c r="BQI111" s="298"/>
      <c r="BQJ111" s="298"/>
      <c r="BQK111" s="298"/>
      <c r="BQL111" s="298"/>
      <c r="BQM111" s="298"/>
      <c r="BQN111" s="298"/>
      <c r="BQO111" s="298"/>
      <c r="BQP111" s="298"/>
      <c r="BQQ111" s="298"/>
      <c r="BQR111" s="298"/>
      <c r="BQS111" s="298"/>
      <c r="BQT111" s="298"/>
      <c r="BQU111" s="298"/>
      <c r="BQV111" s="298"/>
      <c r="BQW111" s="298"/>
      <c r="BQX111" s="298"/>
      <c r="BQY111" s="298"/>
      <c r="BQZ111" s="298"/>
      <c r="BRA111" s="298"/>
      <c r="BRB111" s="298"/>
      <c r="BRC111" s="298"/>
      <c r="BRD111" s="298"/>
      <c r="BRE111" s="298"/>
      <c r="BRF111" s="298"/>
      <c r="BRG111" s="298"/>
      <c r="BRH111" s="298"/>
      <c r="BRI111" s="298"/>
      <c r="BRJ111" s="298"/>
      <c r="BRK111" s="298"/>
      <c r="BRL111" s="298"/>
      <c r="BRM111" s="298"/>
      <c r="BRN111" s="298"/>
      <c r="BRO111" s="298"/>
      <c r="BRP111" s="298"/>
      <c r="BRQ111" s="298"/>
      <c r="BRR111" s="298"/>
      <c r="BRS111" s="298"/>
      <c r="BRT111" s="298"/>
      <c r="BRU111" s="298"/>
      <c r="BRV111" s="298"/>
      <c r="BRW111" s="298"/>
      <c r="BRX111" s="298"/>
      <c r="BRY111" s="298"/>
      <c r="BRZ111" s="298"/>
      <c r="BSA111" s="298"/>
      <c r="BSB111" s="298"/>
      <c r="BSC111" s="298"/>
      <c r="BSD111" s="298"/>
      <c r="BSE111" s="298"/>
      <c r="BSF111" s="298"/>
      <c r="BSG111" s="298"/>
      <c r="BSH111" s="298"/>
      <c r="BSI111" s="298"/>
      <c r="BSJ111" s="298"/>
      <c r="BSK111" s="298"/>
      <c r="BSL111" s="298"/>
      <c r="BSM111" s="298"/>
      <c r="BSN111" s="298"/>
      <c r="BSO111" s="298"/>
      <c r="BSP111" s="298"/>
      <c r="BSQ111" s="298"/>
      <c r="BSR111" s="298"/>
      <c r="BSS111" s="298"/>
      <c r="BST111" s="298"/>
      <c r="BSU111" s="298"/>
      <c r="BSV111" s="298"/>
      <c r="BSW111" s="298"/>
      <c r="BSX111" s="298"/>
      <c r="BSY111" s="298"/>
      <c r="BSZ111" s="298"/>
      <c r="BTA111" s="298"/>
      <c r="BTB111" s="298"/>
      <c r="BTC111" s="298"/>
      <c r="BTD111" s="298"/>
      <c r="BTE111" s="298"/>
      <c r="BTF111" s="298"/>
      <c r="BTG111" s="298"/>
      <c r="BTH111" s="298"/>
      <c r="BTI111" s="298"/>
      <c r="BTJ111" s="298"/>
      <c r="BTK111" s="298"/>
      <c r="BTL111" s="298"/>
      <c r="BTM111" s="298"/>
      <c r="BTN111" s="298"/>
      <c r="BTO111" s="298"/>
      <c r="BTP111" s="298"/>
      <c r="BTQ111" s="298"/>
      <c r="BTR111" s="298"/>
      <c r="BTS111" s="298"/>
      <c r="BTT111" s="298"/>
      <c r="BTU111" s="298"/>
      <c r="BTV111" s="298"/>
      <c r="BTW111" s="298"/>
      <c r="BTX111" s="298"/>
      <c r="BTY111" s="298"/>
      <c r="BTZ111" s="298"/>
      <c r="BUA111" s="298"/>
      <c r="BUB111" s="298"/>
      <c r="BUC111" s="298"/>
      <c r="BUD111" s="298"/>
      <c r="BUE111" s="298"/>
      <c r="BUF111" s="298"/>
      <c r="BUG111" s="298"/>
      <c r="BUH111" s="298"/>
      <c r="BUI111" s="298"/>
      <c r="BUJ111" s="298"/>
      <c r="BUK111" s="298"/>
      <c r="BUL111" s="298"/>
      <c r="BUM111" s="298"/>
      <c r="BUN111" s="298"/>
      <c r="BUO111" s="298"/>
      <c r="BUP111" s="298"/>
      <c r="BUQ111" s="298"/>
      <c r="BUR111" s="298"/>
      <c r="BUS111" s="298"/>
      <c r="BUT111" s="298"/>
      <c r="BUU111" s="298"/>
      <c r="BUV111" s="298"/>
      <c r="BUW111" s="298"/>
      <c r="BUX111" s="298"/>
      <c r="BUY111" s="298"/>
      <c r="BUZ111" s="298"/>
      <c r="BVA111" s="298"/>
      <c r="BVB111" s="298"/>
      <c r="BVC111" s="298"/>
      <c r="BVD111" s="298"/>
      <c r="BVE111" s="298"/>
      <c r="BVF111" s="298"/>
      <c r="BVG111" s="298"/>
      <c r="BVH111" s="298"/>
      <c r="BVI111" s="298"/>
      <c r="BVJ111" s="298"/>
      <c r="BVK111" s="298"/>
      <c r="BVL111" s="298"/>
      <c r="BVM111" s="298"/>
      <c r="BVN111" s="298"/>
      <c r="BVO111" s="298"/>
      <c r="BVP111" s="298"/>
      <c r="BVQ111" s="298"/>
      <c r="BVR111" s="298"/>
      <c r="BVS111" s="298"/>
      <c r="BVT111" s="298"/>
      <c r="BVU111" s="298"/>
      <c r="BVV111" s="298"/>
      <c r="BVW111" s="298"/>
      <c r="BVX111" s="298"/>
      <c r="BVY111" s="298"/>
      <c r="BVZ111" s="298"/>
      <c r="BWA111" s="298"/>
      <c r="BWB111" s="298"/>
      <c r="BWC111" s="298"/>
      <c r="BWD111" s="298"/>
      <c r="BWE111" s="298"/>
      <c r="BWF111" s="298"/>
      <c r="BWG111" s="298"/>
      <c r="BWH111" s="298"/>
      <c r="BWI111" s="298"/>
      <c r="BWJ111" s="298"/>
      <c r="BWK111" s="298"/>
      <c r="BWL111" s="298"/>
      <c r="BWM111" s="298"/>
      <c r="BWN111" s="298"/>
      <c r="BWO111" s="298"/>
      <c r="BWP111" s="298"/>
      <c r="BWQ111" s="298"/>
      <c r="BWR111" s="298"/>
      <c r="BWS111" s="298"/>
      <c r="BWT111" s="298"/>
      <c r="BWU111" s="298"/>
      <c r="BWV111" s="298"/>
      <c r="BWW111" s="298"/>
      <c r="BWX111" s="298"/>
      <c r="BWY111" s="298"/>
      <c r="BWZ111" s="298"/>
      <c r="BXA111" s="298"/>
      <c r="BXB111" s="298"/>
      <c r="BXC111" s="298"/>
      <c r="BXD111" s="298"/>
      <c r="BXE111" s="298"/>
      <c r="BXF111" s="298"/>
      <c r="BXG111" s="298"/>
      <c r="BXH111" s="298"/>
      <c r="BXI111" s="298"/>
      <c r="BXJ111" s="298"/>
      <c r="BXK111" s="298"/>
      <c r="BXL111" s="298"/>
      <c r="BXM111" s="298"/>
      <c r="BXN111" s="298"/>
      <c r="BXO111" s="298"/>
      <c r="BXP111" s="298"/>
      <c r="BXQ111" s="298"/>
      <c r="BXR111" s="298"/>
      <c r="BXS111" s="298"/>
      <c r="BXT111" s="298"/>
      <c r="BXU111" s="298"/>
      <c r="BXV111" s="298"/>
      <c r="BXW111" s="298"/>
      <c r="BXX111" s="298"/>
      <c r="BXY111" s="298"/>
      <c r="BXZ111" s="298"/>
      <c r="BYA111" s="298"/>
      <c r="BYB111" s="298"/>
      <c r="BYC111" s="298"/>
      <c r="BYD111" s="298"/>
      <c r="BYE111" s="298"/>
      <c r="BYF111" s="298"/>
      <c r="BYG111" s="298"/>
      <c r="BYH111" s="298"/>
      <c r="BYI111" s="298"/>
      <c r="BYJ111" s="298"/>
      <c r="BYK111" s="298"/>
      <c r="BYL111" s="298"/>
      <c r="BYM111" s="298"/>
      <c r="BYN111" s="298"/>
      <c r="BYO111" s="298"/>
      <c r="BYP111" s="298"/>
      <c r="BYQ111" s="298"/>
      <c r="BYR111" s="298"/>
      <c r="BYS111" s="298"/>
      <c r="BYT111" s="298"/>
      <c r="BYU111" s="298"/>
      <c r="BYV111" s="298"/>
      <c r="BYW111" s="298"/>
      <c r="BYX111" s="298"/>
      <c r="BYY111" s="298"/>
      <c r="BYZ111" s="298"/>
      <c r="BZA111" s="298"/>
      <c r="BZB111" s="298"/>
      <c r="BZC111" s="298"/>
      <c r="BZD111" s="298"/>
      <c r="BZE111" s="298"/>
      <c r="BZF111" s="298"/>
      <c r="BZG111" s="298"/>
      <c r="BZH111" s="298"/>
      <c r="BZI111" s="298"/>
      <c r="BZJ111" s="298"/>
      <c r="BZK111" s="298"/>
      <c r="BZL111" s="298"/>
      <c r="BZM111" s="298"/>
      <c r="BZN111" s="298"/>
      <c r="BZO111" s="298"/>
      <c r="BZP111" s="298"/>
      <c r="BZQ111" s="298"/>
      <c r="BZR111" s="298"/>
      <c r="BZS111" s="298"/>
      <c r="BZT111" s="298"/>
      <c r="BZU111" s="298"/>
      <c r="BZV111" s="298"/>
      <c r="BZW111" s="298"/>
      <c r="BZX111" s="298"/>
      <c r="BZY111" s="298"/>
      <c r="BZZ111" s="298"/>
      <c r="CAA111" s="298"/>
      <c r="CAB111" s="298"/>
      <c r="CAC111" s="298"/>
      <c r="CAD111" s="298"/>
      <c r="CAE111" s="298"/>
      <c r="CAF111" s="298"/>
      <c r="CAG111" s="298"/>
      <c r="CAH111" s="298"/>
      <c r="CAI111" s="298"/>
      <c r="CAJ111" s="298"/>
      <c r="CAK111" s="298"/>
      <c r="CAL111" s="298"/>
      <c r="CAM111" s="298"/>
      <c r="CAN111" s="298"/>
      <c r="CAO111" s="298"/>
      <c r="CAP111" s="298"/>
      <c r="CAQ111" s="298"/>
      <c r="CAR111" s="298"/>
      <c r="CAS111" s="298"/>
      <c r="CAT111" s="298"/>
      <c r="CAU111" s="298"/>
      <c r="CAV111" s="298"/>
      <c r="CAW111" s="298"/>
      <c r="CAX111" s="298"/>
      <c r="CAY111" s="298"/>
      <c r="CAZ111" s="298"/>
      <c r="CBA111" s="298"/>
      <c r="CBB111" s="298"/>
      <c r="CBC111" s="298"/>
      <c r="CBD111" s="298"/>
      <c r="CBE111" s="298"/>
      <c r="CBF111" s="298"/>
      <c r="CBG111" s="298"/>
      <c r="CBH111" s="298"/>
      <c r="CBI111" s="298"/>
      <c r="CBJ111" s="298"/>
      <c r="CBK111" s="298"/>
      <c r="CBL111" s="298"/>
      <c r="CBM111" s="298"/>
      <c r="CBN111" s="298"/>
      <c r="CBO111" s="298"/>
      <c r="CBP111" s="298"/>
      <c r="CBQ111" s="298"/>
      <c r="CBR111" s="298"/>
      <c r="CBS111" s="298"/>
      <c r="CBT111" s="298"/>
      <c r="CBU111" s="298"/>
      <c r="CBV111" s="298"/>
      <c r="CBW111" s="298"/>
      <c r="CBX111" s="298"/>
      <c r="CBY111" s="298"/>
      <c r="CBZ111" s="298"/>
      <c r="CCA111" s="298"/>
      <c r="CCB111" s="298"/>
      <c r="CCC111" s="298"/>
      <c r="CCD111" s="298"/>
      <c r="CCE111" s="298"/>
      <c r="CCF111" s="298"/>
      <c r="CCG111" s="298"/>
      <c r="CCH111" s="298"/>
      <c r="CCI111" s="298"/>
      <c r="CCJ111" s="298"/>
      <c r="CCK111" s="298"/>
      <c r="CCL111" s="298"/>
      <c r="CCM111" s="298"/>
      <c r="CCN111" s="298"/>
      <c r="CCO111" s="298"/>
      <c r="CCP111" s="298"/>
      <c r="CCQ111" s="298"/>
      <c r="CCR111" s="298"/>
      <c r="CCS111" s="298"/>
      <c r="CCT111" s="298"/>
      <c r="CCU111" s="298"/>
      <c r="CCV111" s="298"/>
      <c r="CCW111" s="298"/>
      <c r="CCX111" s="298"/>
      <c r="CCY111" s="298"/>
      <c r="CCZ111" s="298"/>
      <c r="CDA111" s="298"/>
      <c r="CDB111" s="298"/>
      <c r="CDC111" s="298"/>
      <c r="CDD111" s="298"/>
      <c r="CDE111" s="298"/>
      <c r="CDF111" s="298"/>
      <c r="CDG111" s="298"/>
      <c r="CDH111" s="298"/>
      <c r="CDI111" s="298"/>
      <c r="CDJ111" s="298"/>
      <c r="CDK111" s="298"/>
      <c r="CDL111" s="298"/>
      <c r="CDM111" s="298"/>
      <c r="CDN111" s="298"/>
      <c r="CDO111" s="298"/>
      <c r="CDP111" s="298"/>
      <c r="CDQ111" s="298"/>
      <c r="CDR111" s="298"/>
      <c r="CDS111" s="298"/>
      <c r="CDT111" s="298"/>
      <c r="CDU111" s="298"/>
      <c r="CDV111" s="298"/>
      <c r="CDW111" s="298"/>
      <c r="CDX111" s="298"/>
      <c r="CDY111" s="298"/>
      <c r="CDZ111" s="298"/>
      <c r="CEA111" s="298"/>
      <c r="CEB111" s="298"/>
      <c r="CEC111" s="298"/>
      <c r="CED111" s="298"/>
      <c r="CEE111" s="298"/>
      <c r="CEF111" s="298"/>
      <c r="CEG111" s="298"/>
      <c r="CEH111" s="298"/>
      <c r="CEI111" s="298"/>
      <c r="CEJ111" s="298"/>
      <c r="CEK111" s="298"/>
      <c r="CEL111" s="298"/>
      <c r="CEM111" s="298"/>
      <c r="CEN111" s="298"/>
      <c r="CEO111" s="298"/>
      <c r="CEP111" s="298"/>
      <c r="CEQ111" s="298"/>
      <c r="CER111" s="298"/>
      <c r="CES111" s="298"/>
      <c r="CET111" s="298"/>
      <c r="CEU111" s="298"/>
      <c r="CEV111" s="298"/>
      <c r="CEW111" s="298"/>
      <c r="CEX111" s="298"/>
      <c r="CEY111" s="298"/>
      <c r="CEZ111" s="298"/>
      <c r="CFA111" s="298"/>
      <c r="CFB111" s="298"/>
      <c r="CFC111" s="298"/>
      <c r="CFD111" s="298"/>
      <c r="CFE111" s="298"/>
      <c r="CFF111" s="298"/>
      <c r="CFG111" s="298"/>
      <c r="CFH111" s="298"/>
      <c r="CFI111" s="298"/>
      <c r="CFJ111" s="298"/>
      <c r="CFK111" s="298"/>
      <c r="CFL111" s="298"/>
      <c r="CFM111" s="298"/>
      <c r="CFN111" s="298"/>
      <c r="CFO111" s="298"/>
      <c r="CFP111" s="298"/>
      <c r="CFQ111" s="298"/>
      <c r="CFR111" s="298"/>
      <c r="CFS111" s="298"/>
      <c r="CFT111" s="298"/>
      <c r="CFU111" s="298"/>
      <c r="CFV111" s="298"/>
      <c r="CFW111" s="298"/>
      <c r="CFX111" s="298"/>
      <c r="CFY111" s="298"/>
      <c r="CFZ111" s="298"/>
      <c r="CGA111" s="298"/>
      <c r="CGB111" s="298"/>
      <c r="CGC111" s="298"/>
      <c r="CGD111" s="298"/>
      <c r="CGE111" s="298"/>
      <c r="CGF111" s="298"/>
      <c r="CGG111" s="298"/>
      <c r="CGH111" s="298"/>
      <c r="CGI111" s="298"/>
      <c r="CGJ111" s="298"/>
      <c r="CGK111" s="298"/>
      <c r="CGL111" s="298"/>
      <c r="CGM111" s="298"/>
      <c r="CGN111" s="298"/>
      <c r="CGO111" s="298"/>
      <c r="CGP111" s="298"/>
      <c r="CGQ111" s="298"/>
      <c r="CGR111" s="298"/>
      <c r="CGS111" s="298"/>
      <c r="CGT111" s="298"/>
      <c r="CGU111" s="298"/>
      <c r="CGV111" s="298"/>
      <c r="CGW111" s="298"/>
      <c r="CGX111" s="298"/>
      <c r="CGY111" s="298"/>
      <c r="CGZ111" s="298"/>
      <c r="CHA111" s="298"/>
      <c r="CHB111" s="298"/>
      <c r="CHC111" s="298"/>
      <c r="CHD111" s="298"/>
      <c r="CHE111" s="298"/>
      <c r="CHF111" s="298"/>
      <c r="CHG111" s="298"/>
      <c r="CHH111" s="298"/>
      <c r="CHI111" s="298"/>
      <c r="CHJ111" s="298"/>
      <c r="CHK111" s="298"/>
      <c r="CHL111" s="298"/>
      <c r="CHM111" s="298"/>
      <c r="CHN111" s="298"/>
      <c r="CHO111" s="298"/>
      <c r="CHP111" s="298"/>
      <c r="CHQ111" s="298"/>
      <c r="CHR111" s="298"/>
      <c r="CHS111" s="298"/>
      <c r="CHT111" s="298"/>
      <c r="CHU111" s="298"/>
      <c r="CHV111" s="298"/>
      <c r="CHW111" s="298"/>
      <c r="CHX111" s="298"/>
      <c r="CHY111" s="298"/>
      <c r="CHZ111" s="298"/>
      <c r="CIA111" s="298"/>
      <c r="CIB111" s="298"/>
      <c r="CIC111" s="298"/>
      <c r="CID111" s="298"/>
      <c r="CIE111" s="298"/>
      <c r="CIF111" s="298"/>
      <c r="CIG111" s="298"/>
      <c r="CIH111" s="298"/>
      <c r="CII111" s="298"/>
      <c r="CIJ111" s="298"/>
      <c r="CIK111" s="298"/>
      <c r="CIL111" s="298"/>
      <c r="CIM111" s="298"/>
      <c r="CIN111" s="298"/>
      <c r="CIO111" s="298"/>
      <c r="CIP111" s="298"/>
      <c r="CIQ111" s="298"/>
      <c r="CIR111" s="298"/>
      <c r="CIS111" s="298"/>
      <c r="CIT111" s="298"/>
      <c r="CIU111" s="298"/>
      <c r="CIV111" s="298"/>
      <c r="CIW111" s="298"/>
      <c r="CIX111" s="298"/>
      <c r="CIY111" s="298"/>
      <c r="CIZ111" s="298"/>
      <c r="CJA111" s="298"/>
      <c r="CJB111" s="298"/>
      <c r="CJC111" s="298"/>
      <c r="CJD111" s="298"/>
      <c r="CJE111" s="298"/>
      <c r="CJF111" s="298"/>
      <c r="CJG111" s="298"/>
      <c r="CJH111" s="298"/>
      <c r="CJI111" s="298"/>
      <c r="CJJ111" s="298"/>
      <c r="CJK111" s="298"/>
      <c r="CJL111" s="298"/>
      <c r="CJM111" s="298"/>
      <c r="CJN111" s="298"/>
      <c r="CJO111" s="298"/>
      <c r="CJP111" s="298"/>
      <c r="CJQ111" s="298"/>
      <c r="CJR111" s="298"/>
      <c r="CJS111" s="298"/>
      <c r="CJT111" s="298"/>
      <c r="CJU111" s="298"/>
      <c r="CJV111" s="298"/>
      <c r="CJW111" s="298"/>
      <c r="CJX111" s="298"/>
      <c r="CJY111" s="298"/>
      <c r="CJZ111" s="298"/>
      <c r="CKA111" s="298"/>
      <c r="CKB111" s="298"/>
      <c r="CKC111" s="298"/>
      <c r="CKD111" s="298"/>
      <c r="CKE111" s="298"/>
      <c r="CKF111" s="298"/>
      <c r="CKG111" s="298"/>
      <c r="CKH111" s="298"/>
      <c r="CKI111" s="298"/>
      <c r="CKJ111" s="298"/>
      <c r="CKK111" s="298"/>
      <c r="CKL111" s="298"/>
      <c r="CKM111" s="298"/>
      <c r="CKN111" s="298"/>
      <c r="CKO111" s="298"/>
      <c r="CKP111" s="298"/>
      <c r="CKQ111" s="298"/>
      <c r="CKR111" s="298"/>
      <c r="CKS111" s="298"/>
      <c r="CKT111" s="298"/>
      <c r="CKU111" s="298"/>
      <c r="CKV111" s="298"/>
      <c r="CKW111" s="298"/>
      <c r="CKX111" s="298"/>
      <c r="CKY111" s="298"/>
      <c r="CKZ111" s="298"/>
      <c r="CLA111" s="298"/>
      <c r="CLB111" s="298"/>
      <c r="CLC111" s="298"/>
      <c r="CLD111" s="298"/>
      <c r="CLE111" s="298"/>
      <c r="CLF111" s="298"/>
      <c r="CLG111" s="298"/>
      <c r="CLH111" s="298"/>
      <c r="CLI111" s="298"/>
      <c r="CLJ111" s="298"/>
      <c r="CLK111" s="298"/>
      <c r="CLL111" s="298"/>
      <c r="CLM111" s="298"/>
      <c r="CLN111" s="298"/>
      <c r="CLO111" s="298"/>
      <c r="CLP111" s="298"/>
      <c r="CLQ111" s="298"/>
      <c r="CLR111" s="298"/>
      <c r="CLS111" s="298"/>
      <c r="CLT111" s="298"/>
      <c r="CLU111" s="298"/>
      <c r="CLV111" s="298"/>
      <c r="CLW111" s="298"/>
      <c r="CLX111" s="298"/>
      <c r="CLY111" s="298"/>
      <c r="CLZ111" s="298"/>
      <c r="CMA111" s="298"/>
      <c r="CMB111" s="298"/>
      <c r="CMC111" s="298"/>
      <c r="CMD111" s="298"/>
      <c r="CME111" s="298"/>
      <c r="CMF111" s="298"/>
      <c r="CMG111" s="298"/>
      <c r="CMH111" s="298"/>
      <c r="CMI111" s="298"/>
      <c r="CMJ111" s="298"/>
      <c r="CMK111" s="298"/>
      <c r="CML111" s="298"/>
      <c r="CMM111" s="298"/>
      <c r="CMN111" s="298"/>
      <c r="CMO111" s="298"/>
      <c r="CMP111" s="298"/>
      <c r="CMQ111" s="298"/>
      <c r="CMR111" s="298"/>
      <c r="CMS111" s="298"/>
      <c r="CMT111" s="298"/>
      <c r="CMU111" s="298"/>
      <c r="CMV111" s="298"/>
      <c r="CMW111" s="298"/>
      <c r="CMX111" s="298"/>
      <c r="CMY111" s="298"/>
      <c r="CMZ111" s="298"/>
      <c r="CNA111" s="298"/>
      <c r="CNB111" s="298"/>
      <c r="CNC111" s="298"/>
      <c r="CND111" s="298"/>
      <c r="CNE111" s="298"/>
      <c r="CNF111" s="298"/>
      <c r="CNG111" s="298"/>
      <c r="CNH111" s="298"/>
      <c r="CNI111" s="298"/>
      <c r="CNJ111" s="298"/>
      <c r="CNK111" s="298"/>
      <c r="CNL111" s="298"/>
      <c r="CNM111" s="298"/>
      <c r="CNN111" s="298"/>
      <c r="CNO111" s="298"/>
      <c r="CNP111" s="298"/>
      <c r="CNQ111" s="298"/>
      <c r="CNR111" s="298"/>
      <c r="CNS111" s="298"/>
      <c r="CNT111" s="298"/>
      <c r="CNU111" s="298"/>
      <c r="CNV111" s="298"/>
      <c r="CNW111" s="298"/>
      <c r="CNX111" s="298"/>
      <c r="CNY111" s="298"/>
      <c r="CNZ111" s="298"/>
      <c r="COA111" s="298"/>
      <c r="COB111" s="298"/>
      <c r="COC111" s="298"/>
      <c r="COD111" s="298"/>
      <c r="COE111" s="298"/>
      <c r="COF111" s="298"/>
      <c r="COG111" s="298"/>
      <c r="COH111" s="298"/>
      <c r="COI111" s="298"/>
      <c r="COJ111" s="298"/>
      <c r="COK111" s="298"/>
      <c r="COL111" s="298"/>
      <c r="COM111" s="298"/>
      <c r="CON111" s="298"/>
      <c r="COO111" s="298"/>
      <c r="COP111" s="298"/>
      <c r="COQ111" s="298"/>
      <c r="COR111" s="298"/>
      <c r="COS111" s="298"/>
      <c r="COT111" s="298"/>
      <c r="COU111" s="298"/>
      <c r="COV111" s="298"/>
      <c r="COW111" s="298"/>
      <c r="COX111" s="298"/>
      <c r="COY111" s="298"/>
      <c r="COZ111" s="298"/>
      <c r="CPA111" s="298"/>
      <c r="CPB111" s="298"/>
      <c r="CPC111" s="298"/>
      <c r="CPD111" s="298"/>
      <c r="CPE111" s="298"/>
      <c r="CPF111" s="298"/>
      <c r="CPG111" s="298"/>
      <c r="CPH111" s="298"/>
      <c r="CPI111" s="298"/>
      <c r="CPJ111" s="298"/>
      <c r="CPK111" s="298"/>
      <c r="CPL111" s="298"/>
      <c r="CPM111" s="298"/>
      <c r="CPN111" s="298"/>
      <c r="CPO111" s="298"/>
      <c r="CPP111" s="298"/>
      <c r="CPQ111" s="298"/>
      <c r="CPR111" s="298"/>
      <c r="CPS111" s="298"/>
      <c r="CPT111" s="298"/>
      <c r="CPU111" s="298"/>
      <c r="CPV111" s="298"/>
      <c r="CPW111" s="298"/>
      <c r="CPX111" s="298"/>
      <c r="CPY111" s="298"/>
      <c r="CPZ111" s="298"/>
      <c r="CQA111" s="298"/>
      <c r="CQB111" s="298"/>
      <c r="CQC111" s="298"/>
      <c r="CQD111" s="298"/>
      <c r="CQE111" s="298"/>
      <c r="CQF111" s="298"/>
      <c r="CQG111" s="298"/>
      <c r="CQH111" s="298"/>
      <c r="CQI111" s="298"/>
      <c r="CQJ111" s="298"/>
      <c r="CQK111" s="298"/>
      <c r="CQL111" s="298"/>
      <c r="CQM111" s="298"/>
      <c r="CQN111" s="298"/>
      <c r="CQO111" s="298"/>
      <c r="CQP111" s="298"/>
      <c r="CQQ111" s="298"/>
      <c r="CQR111" s="298"/>
      <c r="CQS111" s="298"/>
      <c r="CQT111" s="298"/>
      <c r="CQU111" s="298"/>
      <c r="CQV111" s="298"/>
      <c r="CQW111" s="298"/>
      <c r="CQX111" s="298"/>
      <c r="CQY111" s="298"/>
      <c r="CQZ111" s="298"/>
      <c r="CRA111" s="298"/>
      <c r="CRB111" s="298"/>
      <c r="CRC111" s="298"/>
      <c r="CRD111" s="298"/>
      <c r="CRE111" s="298"/>
      <c r="CRF111" s="298"/>
      <c r="CRG111" s="298"/>
      <c r="CRH111" s="298"/>
      <c r="CRI111" s="298"/>
      <c r="CRJ111" s="298"/>
      <c r="CRK111" s="298"/>
      <c r="CRL111" s="298"/>
      <c r="CRM111" s="298"/>
      <c r="CRN111" s="298"/>
      <c r="CRO111" s="298"/>
      <c r="CRP111" s="298"/>
      <c r="CRQ111" s="298"/>
      <c r="CRR111" s="298"/>
      <c r="CRS111" s="298"/>
      <c r="CRT111" s="298"/>
      <c r="CRU111" s="298"/>
      <c r="CRV111" s="298"/>
      <c r="CRW111" s="298"/>
      <c r="CRX111" s="298"/>
      <c r="CRY111" s="298"/>
      <c r="CRZ111" s="298"/>
      <c r="CSA111" s="298"/>
      <c r="CSB111" s="298"/>
      <c r="CSC111" s="298"/>
      <c r="CSD111" s="298"/>
      <c r="CSE111" s="298"/>
      <c r="CSF111" s="298"/>
      <c r="CSG111" s="298"/>
      <c r="CSH111" s="298"/>
      <c r="CSI111" s="298"/>
      <c r="CSJ111" s="298"/>
      <c r="CSK111" s="298"/>
      <c r="CSL111" s="298"/>
      <c r="CSM111" s="298"/>
      <c r="CSN111" s="298"/>
      <c r="CSO111" s="298"/>
      <c r="CSP111" s="298"/>
      <c r="CSQ111" s="298"/>
      <c r="CSR111" s="298"/>
      <c r="CSS111" s="298"/>
      <c r="CST111" s="298"/>
      <c r="CSU111" s="298"/>
      <c r="CSV111" s="298"/>
      <c r="CSW111" s="298"/>
      <c r="CSX111" s="298"/>
      <c r="CSY111" s="298"/>
      <c r="CSZ111" s="298"/>
      <c r="CTA111" s="298"/>
      <c r="CTB111" s="298"/>
      <c r="CTC111" s="298"/>
      <c r="CTD111" s="298"/>
      <c r="CTE111" s="298"/>
      <c r="CTF111" s="298"/>
      <c r="CTG111" s="298"/>
      <c r="CTH111" s="298"/>
      <c r="CTI111" s="298"/>
      <c r="CTJ111" s="298"/>
      <c r="CTK111" s="298"/>
      <c r="CTL111" s="298"/>
      <c r="CTM111" s="298"/>
      <c r="CTN111" s="298"/>
      <c r="CTO111" s="298"/>
      <c r="CTP111" s="298"/>
      <c r="CTQ111" s="298"/>
      <c r="CTR111" s="298"/>
      <c r="CTS111" s="298"/>
      <c r="CTT111" s="298"/>
      <c r="CTU111" s="298"/>
      <c r="CTV111" s="298"/>
      <c r="CTW111" s="298"/>
      <c r="CTX111" s="298"/>
      <c r="CTY111" s="298"/>
      <c r="CTZ111" s="298"/>
      <c r="CUA111" s="298"/>
      <c r="CUB111" s="298"/>
      <c r="CUC111" s="298"/>
      <c r="CUD111" s="298"/>
      <c r="CUE111" s="298"/>
      <c r="CUF111" s="298"/>
      <c r="CUG111" s="298"/>
      <c r="CUH111" s="298"/>
      <c r="CUI111" s="298"/>
      <c r="CUJ111" s="298"/>
      <c r="CUK111" s="298"/>
      <c r="CUL111" s="298"/>
      <c r="CUM111" s="298"/>
      <c r="CUN111" s="298"/>
      <c r="CUO111" s="298"/>
      <c r="CUP111" s="298"/>
      <c r="CUQ111" s="298"/>
      <c r="CUR111" s="298"/>
      <c r="CUS111" s="298"/>
      <c r="CUT111" s="298"/>
      <c r="CUU111" s="298"/>
      <c r="CUV111" s="298"/>
      <c r="CUW111" s="298"/>
      <c r="CUX111" s="298"/>
      <c r="CUY111" s="298"/>
      <c r="CUZ111" s="298"/>
      <c r="CVA111" s="298"/>
      <c r="CVB111" s="298"/>
      <c r="CVC111" s="298"/>
      <c r="CVD111" s="298"/>
      <c r="CVE111" s="298"/>
      <c r="CVF111" s="298"/>
      <c r="CVG111" s="298"/>
      <c r="CVH111" s="298"/>
      <c r="CVI111" s="298"/>
      <c r="CVJ111" s="298"/>
      <c r="CVK111" s="298"/>
      <c r="CVL111" s="298"/>
      <c r="CVM111" s="298"/>
      <c r="CVN111" s="298"/>
      <c r="CVO111" s="298"/>
      <c r="CVP111" s="298"/>
      <c r="CVQ111" s="298"/>
      <c r="CVR111" s="298"/>
      <c r="CVS111" s="298"/>
      <c r="CVT111" s="298"/>
      <c r="CVU111" s="298"/>
      <c r="CVV111" s="298"/>
      <c r="CVW111" s="298"/>
      <c r="CVX111" s="298"/>
      <c r="CVY111" s="298"/>
      <c r="CVZ111" s="298"/>
      <c r="CWA111" s="298"/>
      <c r="CWB111" s="298"/>
      <c r="CWC111" s="298"/>
      <c r="CWD111" s="298"/>
      <c r="CWE111" s="298"/>
      <c r="CWF111" s="298"/>
      <c r="CWG111" s="298"/>
      <c r="CWH111" s="298"/>
      <c r="CWI111" s="298"/>
      <c r="CWJ111" s="298"/>
      <c r="CWK111" s="298"/>
      <c r="CWL111" s="298"/>
      <c r="CWM111" s="298"/>
      <c r="CWN111" s="298"/>
      <c r="CWO111" s="298"/>
      <c r="CWP111" s="298"/>
      <c r="CWQ111" s="298"/>
      <c r="CWR111" s="298"/>
      <c r="CWS111" s="298"/>
      <c r="CWT111" s="298"/>
      <c r="CWU111" s="298"/>
      <c r="CWV111" s="298"/>
      <c r="CWW111" s="298"/>
      <c r="CWX111" s="298"/>
      <c r="CWY111" s="298"/>
      <c r="CWZ111" s="298"/>
      <c r="CXA111" s="298"/>
      <c r="CXB111" s="298"/>
      <c r="CXC111" s="298"/>
      <c r="CXD111" s="298"/>
      <c r="CXE111" s="298"/>
      <c r="CXF111" s="298"/>
      <c r="CXG111" s="298"/>
      <c r="CXH111" s="298"/>
      <c r="CXI111" s="298"/>
      <c r="CXJ111" s="298"/>
      <c r="CXK111" s="298"/>
      <c r="CXL111" s="298"/>
      <c r="CXM111" s="298"/>
      <c r="CXN111" s="298"/>
      <c r="CXO111" s="298"/>
      <c r="CXP111" s="298"/>
      <c r="CXQ111" s="298"/>
      <c r="CXR111" s="298"/>
      <c r="CXS111" s="298"/>
      <c r="CXT111" s="298"/>
      <c r="CXU111" s="298"/>
      <c r="CXV111" s="298"/>
      <c r="CXW111" s="298"/>
      <c r="CXX111" s="298"/>
      <c r="CXY111" s="298"/>
      <c r="CXZ111" s="298"/>
      <c r="CYA111" s="298"/>
      <c r="CYB111" s="298"/>
      <c r="CYC111" s="298"/>
      <c r="CYD111" s="298"/>
      <c r="CYE111" s="298"/>
      <c r="CYF111" s="298"/>
      <c r="CYG111" s="298"/>
      <c r="CYH111" s="298"/>
      <c r="CYI111" s="298"/>
      <c r="CYJ111" s="298"/>
      <c r="CYK111" s="298"/>
      <c r="CYL111" s="298"/>
      <c r="CYM111" s="298"/>
      <c r="CYN111" s="298"/>
      <c r="CYO111" s="298"/>
      <c r="CYP111" s="298"/>
      <c r="CYQ111" s="298"/>
      <c r="CYR111" s="298"/>
      <c r="CYS111" s="298"/>
      <c r="CYT111" s="298"/>
      <c r="CYU111" s="298"/>
      <c r="CYV111" s="298"/>
      <c r="CYW111" s="298"/>
      <c r="CYX111" s="298"/>
      <c r="CYY111" s="298"/>
      <c r="CYZ111" s="298"/>
      <c r="CZA111" s="298"/>
      <c r="CZB111" s="298"/>
      <c r="CZC111" s="298"/>
      <c r="CZD111" s="298"/>
      <c r="CZE111" s="298"/>
      <c r="CZF111" s="298"/>
      <c r="CZG111" s="298"/>
      <c r="CZH111" s="298"/>
      <c r="CZI111" s="298"/>
      <c r="CZJ111" s="298"/>
      <c r="CZK111" s="298"/>
      <c r="CZL111" s="298"/>
      <c r="CZM111" s="298"/>
      <c r="CZN111" s="298"/>
      <c r="CZO111" s="298"/>
      <c r="CZP111" s="298"/>
      <c r="CZQ111" s="298"/>
      <c r="CZR111" s="298"/>
      <c r="CZS111" s="298"/>
      <c r="CZT111" s="298"/>
      <c r="CZU111" s="298"/>
      <c r="CZV111" s="298"/>
      <c r="CZW111" s="298"/>
      <c r="CZX111" s="298"/>
      <c r="CZY111" s="298"/>
      <c r="CZZ111" s="298"/>
      <c r="DAA111" s="298"/>
      <c r="DAB111" s="298"/>
      <c r="DAC111" s="298"/>
      <c r="DAD111" s="298"/>
      <c r="DAE111" s="298"/>
      <c r="DAF111" s="298"/>
      <c r="DAG111" s="298"/>
      <c r="DAH111" s="298"/>
      <c r="DAI111" s="298"/>
      <c r="DAJ111" s="298"/>
      <c r="DAK111" s="298"/>
      <c r="DAL111" s="298"/>
      <c r="DAM111" s="298"/>
      <c r="DAN111" s="298"/>
      <c r="DAO111" s="298"/>
      <c r="DAP111" s="298"/>
      <c r="DAQ111" s="298"/>
      <c r="DAR111" s="298"/>
      <c r="DAS111" s="298"/>
      <c r="DAT111" s="298"/>
      <c r="DAU111" s="298"/>
      <c r="DAV111" s="298"/>
      <c r="DAW111" s="298"/>
      <c r="DAX111" s="298"/>
      <c r="DAY111" s="298"/>
      <c r="DAZ111" s="298"/>
      <c r="DBA111" s="298"/>
      <c r="DBB111" s="298"/>
      <c r="DBC111" s="298"/>
      <c r="DBD111" s="298"/>
      <c r="DBE111" s="298"/>
      <c r="DBF111" s="298"/>
      <c r="DBG111" s="298"/>
      <c r="DBH111" s="298"/>
      <c r="DBI111" s="298"/>
      <c r="DBJ111" s="298"/>
      <c r="DBK111" s="298"/>
      <c r="DBL111" s="298"/>
      <c r="DBM111" s="298"/>
      <c r="DBN111" s="298"/>
      <c r="DBO111" s="298"/>
      <c r="DBP111" s="298"/>
      <c r="DBQ111" s="298"/>
      <c r="DBR111" s="298"/>
      <c r="DBS111" s="298"/>
      <c r="DBT111" s="298"/>
      <c r="DBU111" s="298"/>
      <c r="DBV111" s="298"/>
      <c r="DBW111" s="298"/>
      <c r="DBX111" s="298"/>
      <c r="DBY111" s="298"/>
      <c r="DBZ111" s="298"/>
      <c r="DCA111" s="298"/>
      <c r="DCB111" s="298"/>
      <c r="DCC111" s="298"/>
      <c r="DCD111" s="298"/>
      <c r="DCE111" s="298"/>
      <c r="DCF111" s="298"/>
      <c r="DCG111" s="298"/>
      <c r="DCH111" s="298"/>
      <c r="DCI111" s="298"/>
      <c r="DCJ111" s="298"/>
      <c r="DCK111" s="298"/>
      <c r="DCL111" s="298"/>
      <c r="DCM111" s="298"/>
      <c r="DCN111" s="298"/>
      <c r="DCO111" s="298"/>
      <c r="DCP111" s="298"/>
      <c r="DCQ111" s="298"/>
      <c r="DCR111" s="298"/>
      <c r="DCS111" s="298"/>
      <c r="DCT111" s="298"/>
      <c r="DCU111" s="298"/>
      <c r="DCV111" s="298"/>
      <c r="DCW111" s="298"/>
      <c r="DCX111" s="298"/>
      <c r="DCY111" s="298"/>
      <c r="DCZ111" s="298"/>
      <c r="DDA111" s="298"/>
      <c r="DDB111" s="298"/>
      <c r="DDC111" s="298"/>
      <c r="DDD111" s="298"/>
      <c r="DDE111" s="298"/>
      <c r="DDF111" s="298"/>
      <c r="DDG111" s="298"/>
      <c r="DDH111" s="298"/>
      <c r="DDI111" s="298"/>
      <c r="DDJ111" s="298"/>
      <c r="DDK111" s="298"/>
      <c r="DDL111" s="298"/>
      <c r="DDM111" s="298"/>
      <c r="DDN111" s="298"/>
      <c r="DDO111" s="298"/>
      <c r="DDP111" s="298"/>
      <c r="DDQ111" s="298"/>
      <c r="DDR111" s="298"/>
      <c r="DDS111" s="298"/>
      <c r="DDT111" s="298"/>
      <c r="DDU111" s="298"/>
      <c r="DDV111" s="298"/>
      <c r="DDW111" s="298"/>
      <c r="DDX111" s="298"/>
      <c r="DDY111" s="298"/>
      <c r="DDZ111" s="298"/>
      <c r="DEA111" s="298"/>
      <c r="DEB111" s="298"/>
      <c r="DEC111" s="298"/>
      <c r="DED111" s="298"/>
      <c r="DEE111" s="298"/>
      <c r="DEF111" s="298"/>
      <c r="DEG111" s="298"/>
      <c r="DEH111" s="298"/>
      <c r="DEI111" s="298"/>
      <c r="DEJ111" s="298"/>
      <c r="DEK111" s="298"/>
      <c r="DEL111" s="298"/>
      <c r="DEM111" s="298"/>
      <c r="DEN111" s="298"/>
      <c r="DEO111" s="298"/>
      <c r="DEP111" s="298"/>
      <c r="DEQ111" s="298"/>
      <c r="DER111" s="298"/>
      <c r="DES111" s="298"/>
      <c r="DET111" s="298"/>
      <c r="DEU111" s="298"/>
      <c r="DEV111" s="298"/>
      <c r="DEW111" s="298"/>
      <c r="DEX111" s="298"/>
      <c r="DEY111" s="298"/>
      <c r="DEZ111" s="298"/>
      <c r="DFA111" s="298"/>
      <c r="DFB111" s="298"/>
      <c r="DFC111" s="298"/>
      <c r="DFD111" s="298"/>
      <c r="DFE111" s="298"/>
      <c r="DFF111" s="298"/>
      <c r="DFG111" s="298"/>
      <c r="DFH111" s="298"/>
      <c r="DFI111" s="298"/>
      <c r="DFJ111" s="298"/>
      <c r="DFK111" s="298"/>
      <c r="DFL111" s="298"/>
      <c r="DFM111" s="298"/>
      <c r="DFN111" s="298"/>
      <c r="DFO111" s="298"/>
      <c r="DFP111" s="298"/>
      <c r="DFQ111" s="298"/>
      <c r="DFR111" s="298"/>
      <c r="DFS111" s="298"/>
      <c r="DFT111" s="298"/>
      <c r="DFU111" s="298"/>
      <c r="DFV111" s="298"/>
      <c r="DFW111" s="298"/>
      <c r="DFX111" s="298"/>
      <c r="DFY111" s="298"/>
      <c r="DFZ111" s="298"/>
      <c r="DGA111" s="298"/>
      <c r="DGB111" s="298"/>
      <c r="DGC111" s="298"/>
      <c r="DGD111" s="298"/>
      <c r="DGE111" s="298"/>
      <c r="DGF111" s="298"/>
      <c r="DGG111" s="298"/>
      <c r="DGH111" s="298"/>
      <c r="DGI111" s="298"/>
      <c r="DGJ111" s="298"/>
      <c r="DGK111" s="298"/>
      <c r="DGL111" s="298"/>
      <c r="DGM111" s="298"/>
      <c r="DGN111" s="298"/>
      <c r="DGO111" s="298"/>
      <c r="DGP111" s="298"/>
      <c r="DGQ111" s="298"/>
      <c r="DGR111" s="298"/>
      <c r="DGS111" s="298"/>
      <c r="DGT111" s="298"/>
      <c r="DGU111" s="298"/>
      <c r="DGV111" s="298"/>
      <c r="DGW111" s="298"/>
      <c r="DGX111" s="298"/>
      <c r="DGY111" s="298"/>
      <c r="DGZ111" s="298"/>
      <c r="DHA111" s="298"/>
      <c r="DHB111" s="298"/>
      <c r="DHC111" s="298"/>
      <c r="DHD111" s="298"/>
      <c r="DHE111" s="298"/>
      <c r="DHF111" s="298"/>
      <c r="DHG111" s="298"/>
      <c r="DHH111" s="298"/>
      <c r="DHI111" s="298"/>
      <c r="DHJ111" s="298"/>
      <c r="DHK111" s="298"/>
      <c r="DHL111" s="298"/>
      <c r="DHM111" s="298"/>
      <c r="DHN111" s="298"/>
      <c r="DHO111" s="298"/>
      <c r="DHP111" s="298"/>
      <c r="DHQ111" s="298"/>
      <c r="DHR111" s="298"/>
      <c r="DHS111" s="298"/>
      <c r="DHT111" s="298"/>
      <c r="DHU111" s="298"/>
      <c r="DHV111" s="298"/>
      <c r="DHW111" s="298"/>
      <c r="DHX111" s="298"/>
      <c r="DHY111" s="298"/>
      <c r="DHZ111" s="298"/>
      <c r="DIA111" s="298"/>
      <c r="DIB111" s="298"/>
      <c r="DIC111" s="298"/>
      <c r="DID111" s="298"/>
      <c r="DIE111" s="298"/>
      <c r="DIF111" s="298"/>
      <c r="DIG111" s="298"/>
      <c r="DIH111" s="298"/>
      <c r="DII111" s="298"/>
      <c r="DIJ111" s="298"/>
      <c r="DIK111" s="298"/>
      <c r="DIL111" s="298"/>
      <c r="DIM111" s="298"/>
      <c r="DIN111" s="298"/>
      <c r="DIO111" s="298"/>
      <c r="DIP111" s="298"/>
      <c r="DIQ111" s="298"/>
      <c r="DIR111" s="298"/>
      <c r="DIS111" s="298"/>
      <c r="DIT111" s="298"/>
      <c r="DIU111" s="298"/>
      <c r="DIV111" s="298"/>
      <c r="DIW111" s="298"/>
      <c r="DIX111" s="298"/>
      <c r="DIY111" s="298"/>
      <c r="DIZ111" s="298"/>
      <c r="DJA111" s="298"/>
      <c r="DJB111" s="298"/>
      <c r="DJC111" s="298"/>
      <c r="DJD111" s="298"/>
      <c r="DJE111" s="298"/>
      <c r="DJF111" s="298"/>
      <c r="DJG111" s="298"/>
      <c r="DJH111" s="298"/>
      <c r="DJI111" s="298"/>
      <c r="DJJ111" s="298"/>
      <c r="DJK111" s="298"/>
      <c r="DJL111" s="298"/>
      <c r="DJM111" s="298"/>
      <c r="DJN111" s="298"/>
      <c r="DJO111" s="298"/>
      <c r="DJP111" s="298"/>
      <c r="DJQ111" s="298"/>
      <c r="DJR111" s="298"/>
      <c r="DJS111" s="298"/>
      <c r="DJT111" s="298"/>
      <c r="DJU111" s="298"/>
      <c r="DJV111" s="298"/>
      <c r="DJW111" s="298"/>
      <c r="DJX111" s="298"/>
      <c r="DJY111" s="298"/>
      <c r="DJZ111" s="298"/>
      <c r="DKA111" s="298"/>
      <c r="DKB111" s="298"/>
      <c r="DKC111" s="298"/>
      <c r="DKD111" s="298"/>
      <c r="DKE111" s="298"/>
      <c r="DKF111" s="298"/>
      <c r="DKG111" s="298"/>
      <c r="DKH111" s="298"/>
      <c r="DKI111" s="298"/>
      <c r="DKJ111" s="298"/>
      <c r="DKK111" s="298"/>
      <c r="DKL111" s="298"/>
      <c r="DKM111" s="298"/>
      <c r="DKN111" s="298"/>
      <c r="DKO111" s="298"/>
      <c r="DKP111" s="298"/>
      <c r="DKQ111" s="298"/>
      <c r="DKR111" s="298"/>
      <c r="DKS111" s="298"/>
      <c r="DKT111" s="298"/>
      <c r="DKU111" s="298"/>
      <c r="DKV111" s="298"/>
      <c r="DKW111" s="298"/>
      <c r="DKX111" s="298"/>
      <c r="DKY111" s="298"/>
      <c r="DKZ111" s="298"/>
      <c r="DLA111" s="298"/>
      <c r="DLB111" s="298"/>
      <c r="DLC111" s="298"/>
      <c r="DLD111" s="298"/>
      <c r="DLE111" s="298"/>
      <c r="DLF111" s="298"/>
      <c r="DLG111" s="298"/>
      <c r="DLH111" s="298"/>
      <c r="DLI111" s="298"/>
      <c r="DLJ111" s="298"/>
      <c r="DLK111" s="298"/>
      <c r="DLL111" s="298"/>
      <c r="DLM111" s="298"/>
      <c r="DLN111" s="298"/>
      <c r="DLO111" s="298"/>
      <c r="DLP111" s="298"/>
      <c r="DLQ111" s="298"/>
      <c r="DLR111" s="298"/>
      <c r="DLS111" s="298"/>
      <c r="DLT111" s="298"/>
      <c r="DLU111" s="298"/>
      <c r="DLV111" s="298"/>
      <c r="DLW111" s="298"/>
      <c r="DLX111" s="298"/>
      <c r="DLY111" s="298"/>
      <c r="DLZ111" s="298"/>
      <c r="DMA111" s="298"/>
      <c r="DMB111" s="298"/>
      <c r="DMC111" s="298"/>
      <c r="DMD111" s="298"/>
      <c r="DME111" s="298"/>
      <c r="DMF111" s="298"/>
      <c r="DMG111" s="298"/>
      <c r="DMH111" s="298"/>
      <c r="DMI111" s="298"/>
      <c r="DMJ111" s="298"/>
      <c r="DMK111" s="298"/>
      <c r="DML111" s="298"/>
      <c r="DMM111" s="298"/>
      <c r="DMN111" s="298"/>
      <c r="DMO111" s="298"/>
      <c r="DMP111" s="298"/>
      <c r="DMQ111" s="298"/>
      <c r="DMR111" s="298"/>
      <c r="DMS111" s="298"/>
      <c r="DMT111" s="298"/>
      <c r="DMU111" s="298"/>
      <c r="DMV111" s="298"/>
      <c r="DMW111" s="298"/>
      <c r="DMX111" s="298"/>
      <c r="DMY111" s="298"/>
      <c r="DMZ111" s="298"/>
      <c r="DNA111" s="298"/>
      <c r="DNB111" s="298"/>
      <c r="DNC111" s="298"/>
      <c r="DND111" s="298"/>
      <c r="DNE111" s="298"/>
      <c r="DNF111" s="298"/>
      <c r="DNG111" s="298"/>
      <c r="DNH111" s="298"/>
      <c r="DNI111" s="298"/>
      <c r="DNJ111" s="298"/>
      <c r="DNK111" s="298"/>
      <c r="DNL111" s="298"/>
      <c r="DNM111" s="298"/>
      <c r="DNN111" s="298"/>
      <c r="DNO111" s="298"/>
      <c r="DNP111" s="298"/>
      <c r="DNQ111" s="298"/>
      <c r="DNR111" s="298"/>
      <c r="DNS111" s="298"/>
      <c r="DNT111" s="298"/>
      <c r="DNU111" s="298"/>
      <c r="DNV111" s="298"/>
      <c r="DNW111" s="298"/>
      <c r="DNX111" s="298"/>
      <c r="DNY111" s="298"/>
      <c r="DNZ111" s="298"/>
      <c r="DOA111" s="298"/>
      <c r="DOB111" s="298"/>
      <c r="DOC111" s="298"/>
      <c r="DOD111" s="298"/>
      <c r="DOE111" s="298"/>
      <c r="DOF111" s="298"/>
      <c r="DOG111" s="298"/>
      <c r="DOH111" s="298"/>
      <c r="DOI111" s="298"/>
      <c r="DOJ111" s="298"/>
      <c r="DOK111" s="298"/>
      <c r="DOL111" s="298"/>
      <c r="DOM111" s="298"/>
      <c r="DON111" s="298"/>
      <c r="DOO111" s="298"/>
      <c r="DOP111" s="298"/>
      <c r="DOQ111" s="298"/>
      <c r="DOR111" s="298"/>
      <c r="DOS111" s="298"/>
      <c r="DOT111" s="298"/>
      <c r="DOU111" s="298"/>
      <c r="DOV111" s="298"/>
      <c r="DOW111" s="298"/>
      <c r="DOX111" s="298"/>
      <c r="DOY111" s="298"/>
      <c r="DOZ111" s="298"/>
      <c r="DPA111" s="298"/>
      <c r="DPB111" s="298"/>
      <c r="DPC111" s="298"/>
      <c r="DPD111" s="298"/>
      <c r="DPE111" s="298"/>
      <c r="DPF111" s="298"/>
      <c r="DPG111" s="298"/>
      <c r="DPH111" s="298"/>
      <c r="DPI111" s="298"/>
      <c r="DPJ111" s="298"/>
      <c r="DPK111" s="298"/>
      <c r="DPL111" s="298"/>
      <c r="DPM111" s="298"/>
      <c r="DPN111" s="298"/>
      <c r="DPO111" s="298"/>
      <c r="DPP111" s="298"/>
      <c r="DPQ111" s="298"/>
      <c r="DPR111" s="298"/>
      <c r="DPS111" s="298"/>
      <c r="DPT111" s="298"/>
      <c r="DPU111" s="298"/>
      <c r="DPV111" s="298"/>
      <c r="DPW111" s="298"/>
      <c r="DPX111" s="298"/>
      <c r="DPY111" s="298"/>
      <c r="DPZ111" s="298"/>
      <c r="DQA111" s="298"/>
      <c r="DQB111" s="298"/>
      <c r="DQC111" s="298"/>
      <c r="DQD111" s="298"/>
      <c r="DQE111" s="298"/>
      <c r="DQF111" s="298"/>
      <c r="DQG111" s="298"/>
      <c r="DQH111" s="298"/>
      <c r="DQI111" s="298"/>
      <c r="DQJ111" s="298"/>
      <c r="DQK111" s="298"/>
      <c r="DQL111" s="298"/>
      <c r="DQM111" s="298"/>
      <c r="DQN111" s="298"/>
      <c r="DQO111" s="298"/>
      <c r="DQP111" s="298"/>
      <c r="DQQ111" s="298"/>
      <c r="DQR111" s="298"/>
      <c r="DQS111" s="298"/>
      <c r="DQT111" s="298"/>
      <c r="DQU111" s="298"/>
      <c r="DQV111" s="298"/>
      <c r="DQW111" s="298"/>
      <c r="DQX111" s="298"/>
      <c r="DQY111" s="298"/>
      <c r="DQZ111" s="298"/>
      <c r="DRA111" s="298"/>
      <c r="DRB111" s="298"/>
      <c r="DRC111" s="298"/>
      <c r="DRD111" s="298"/>
      <c r="DRE111" s="298"/>
      <c r="DRF111" s="298"/>
      <c r="DRG111" s="298"/>
      <c r="DRH111" s="298"/>
      <c r="DRI111" s="298"/>
      <c r="DRJ111" s="298"/>
      <c r="DRK111" s="298"/>
      <c r="DRL111" s="298"/>
      <c r="DRM111" s="298"/>
      <c r="DRN111" s="298"/>
      <c r="DRO111" s="298"/>
      <c r="DRP111" s="298"/>
      <c r="DRQ111" s="298"/>
      <c r="DRR111" s="298"/>
      <c r="DRS111" s="298"/>
      <c r="DRT111" s="298"/>
      <c r="DRU111" s="298"/>
      <c r="DRV111" s="298"/>
      <c r="DRW111" s="298"/>
      <c r="DRX111" s="298"/>
      <c r="DRY111" s="298"/>
      <c r="DRZ111" s="298"/>
      <c r="DSA111" s="298"/>
      <c r="DSB111" s="298"/>
      <c r="DSC111" s="298"/>
      <c r="DSD111" s="298"/>
      <c r="DSE111" s="298"/>
      <c r="DSF111" s="298"/>
      <c r="DSG111" s="298"/>
      <c r="DSH111" s="298"/>
      <c r="DSI111" s="298"/>
      <c r="DSJ111" s="298"/>
      <c r="DSK111" s="298"/>
      <c r="DSL111" s="298"/>
      <c r="DSM111" s="298"/>
      <c r="DSN111" s="298"/>
      <c r="DSO111" s="298"/>
      <c r="DSP111" s="298"/>
      <c r="DSQ111" s="298"/>
      <c r="DSR111" s="298"/>
      <c r="DSS111" s="298"/>
      <c r="DST111" s="298"/>
      <c r="DSU111" s="298"/>
      <c r="DSV111" s="298"/>
      <c r="DSW111" s="298"/>
      <c r="DSX111" s="298"/>
      <c r="DSY111" s="298"/>
      <c r="DSZ111" s="298"/>
      <c r="DTA111" s="298"/>
      <c r="DTB111" s="298"/>
      <c r="DTC111" s="298"/>
      <c r="DTD111" s="298"/>
      <c r="DTE111" s="298"/>
      <c r="DTF111" s="298"/>
      <c r="DTG111" s="298"/>
      <c r="DTH111" s="298"/>
      <c r="DTI111" s="298"/>
      <c r="DTJ111" s="298"/>
      <c r="DTK111" s="298"/>
      <c r="DTL111" s="298"/>
      <c r="DTM111" s="298"/>
      <c r="DTN111" s="298"/>
      <c r="DTO111" s="298"/>
      <c r="DTP111" s="298"/>
      <c r="DTQ111" s="298"/>
      <c r="DTR111" s="298"/>
      <c r="DTS111" s="298"/>
      <c r="DTT111" s="298"/>
      <c r="DTU111" s="298"/>
      <c r="DTV111" s="298"/>
      <c r="DTW111" s="298"/>
      <c r="DTX111" s="298"/>
      <c r="DTY111" s="298"/>
      <c r="DTZ111" s="298"/>
      <c r="DUA111" s="298"/>
      <c r="DUB111" s="298"/>
      <c r="DUC111" s="298"/>
      <c r="DUD111" s="298"/>
      <c r="DUE111" s="298"/>
      <c r="DUF111" s="298"/>
      <c r="DUG111" s="298"/>
      <c r="DUH111" s="298"/>
      <c r="DUI111" s="298"/>
      <c r="DUJ111" s="298"/>
      <c r="DUK111" s="298"/>
      <c r="DUL111" s="298"/>
      <c r="DUM111" s="298"/>
      <c r="DUN111" s="298"/>
      <c r="DUO111" s="298"/>
      <c r="DUP111" s="298"/>
      <c r="DUQ111" s="298"/>
      <c r="DUR111" s="298"/>
      <c r="DUS111" s="298"/>
      <c r="DUT111" s="298"/>
      <c r="DUU111" s="298"/>
      <c r="DUV111" s="298"/>
      <c r="DUW111" s="298"/>
      <c r="DUX111" s="298"/>
      <c r="DUY111" s="298"/>
      <c r="DUZ111" s="298"/>
      <c r="DVA111" s="298"/>
      <c r="DVB111" s="298"/>
      <c r="DVC111" s="298"/>
      <c r="DVD111" s="298"/>
      <c r="DVE111" s="298"/>
      <c r="DVF111" s="298"/>
      <c r="DVG111" s="298"/>
      <c r="DVH111" s="298"/>
      <c r="DVI111" s="298"/>
      <c r="DVJ111" s="298"/>
      <c r="DVK111" s="298"/>
      <c r="DVL111" s="298"/>
      <c r="DVM111" s="298"/>
      <c r="DVN111" s="298"/>
      <c r="DVO111" s="298"/>
      <c r="DVP111" s="298"/>
      <c r="DVQ111" s="298"/>
      <c r="DVR111" s="298"/>
      <c r="DVS111" s="298"/>
      <c r="DVT111" s="298"/>
      <c r="DVU111" s="298"/>
      <c r="DVV111" s="298"/>
      <c r="DVW111" s="298"/>
      <c r="DVX111" s="298"/>
      <c r="DVY111" s="298"/>
      <c r="DVZ111" s="298"/>
      <c r="DWA111" s="298"/>
      <c r="DWB111" s="298"/>
      <c r="DWC111" s="298"/>
      <c r="DWD111" s="298"/>
      <c r="DWE111" s="298"/>
      <c r="DWF111" s="298"/>
      <c r="DWG111" s="298"/>
      <c r="DWH111" s="298"/>
      <c r="DWI111" s="298"/>
      <c r="DWJ111" s="298"/>
      <c r="DWK111" s="298"/>
      <c r="DWL111" s="298"/>
      <c r="DWM111" s="298"/>
      <c r="DWN111" s="298"/>
      <c r="DWO111" s="298"/>
      <c r="DWP111" s="298"/>
      <c r="DWQ111" s="298"/>
      <c r="DWR111" s="298"/>
      <c r="DWS111" s="298"/>
      <c r="DWT111" s="298"/>
      <c r="DWU111" s="298"/>
      <c r="DWV111" s="298"/>
      <c r="DWW111" s="298"/>
      <c r="DWX111" s="298"/>
      <c r="DWY111" s="298"/>
      <c r="DWZ111" s="298"/>
      <c r="DXA111" s="298"/>
      <c r="DXB111" s="298"/>
      <c r="DXC111" s="298"/>
      <c r="DXD111" s="298"/>
      <c r="DXE111" s="298"/>
      <c r="DXF111" s="298"/>
      <c r="DXG111" s="298"/>
      <c r="DXH111" s="298"/>
      <c r="DXI111" s="298"/>
      <c r="DXJ111" s="298"/>
      <c r="DXK111" s="298"/>
      <c r="DXL111" s="298"/>
      <c r="DXM111" s="298"/>
      <c r="DXN111" s="298"/>
      <c r="DXO111" s="298"/>
      <c r="DXP111" s="298"/>
      <c r="DXQ111" s="298"/>
      <c r="DXR111" s="298"/>
      <c r="DXS111" s="298"/>
      <c r="DXT111" s="298"/>
      <c r="DXU111" s="298"/>
      <c r="DXV111" s="298"/>
      <c r="DXW111" s="298"/>
      <c r="DXX111" s="298"/>
      <c r="DXY111" s="298"/>
      <c r="DXZ111" s="298"/>
      <c r="DYA111" s="298"/>
      <c r="DYB111" s="298"/>
      <c r="DYC111" s="298"/>
      <c r="DYD111" s="298"/>
      <c r="DYE111" s="298"/>
      <c r="DYF111" s="298"/>
      <c r="DYG111" s="298"/>
      <c r="DYH111" s="298"/>
      <c r="DYI111" s="298"/>
      <c r="DYJ111" s="298"/>
      <c r="DYK111" s="298"/>
      <c r="DYL111" s="298"/>
      <c r="DYM111" s="298"/>
      <c r="DYN111" s="298"/>
      <c r="DYO111" s="298"/>
      <c r="DYP111" s="298"/>
      <c r="DYQ111" s="298"/>
      <c r="DYR111" s="298"/>
      <c r="DYS111" s="298"/>
      <c r="DYT111" s="298"/>
      <c r="DYU111" s="298"/>
      <c r="DYV111" s="298"/>
      <c r="DYW111" s="298"/>
      <c r="DYX111" s="298"/>
      <c r="DYY111" s="298"/>
      <c r="DYZ111" s="298"/>
      <c r="DZA111" s="298"/>
      <c r="DZB111" s="298"/>
      <c r="DZC111" s="298"/>
      <c r="DZD111" s="298"/>
      <c r="DZE111" s="298"/>
      <c r="DZF111" s="298"/>
      <c r="DZG111" s="298"/>
      <c r="DZH111" s="298"/>
      <c r="DZI111" s="298"/>
      <c r="DZJ111" s="298"/>
      <c r="DZK111" s="298"/>
      <c r="DZL111" s="298"/>
      <c r="DZM111" s="298"/>
      <c r="DZN111" s="298"/>
      <c r="DZO111" s="298"/>
      <c r="DZP111" s="298"/>
      <c r="DZQ111" s="298"/>
      <c r="DZR111" s="298"/>
      <c r="DZS111" s="298"/>
      <c r="DZT111" s="298"/>
      <c r="DZU111" s="298"/>
      <c r="DZV111" s="298"/>
      <c r="DZW111" s="298"/>
      <c r="DZX111" s="298"/>
      <c r="DZY111" s="298"/>
      <c r="DZZ111" s="298"/>
      <c r="EAA111" s="298"/>
      <c r="EAB111" s="298"/>
      <c r="EAC111" s="298"/>
      <c r="EAD111" s="298"/>
      <c r="EAE111" s="298"/>
      <c r="EAF111" s="298"/>
      <c r="EAG111" s="298"/>
      <c r="EAH111" s="298"/>
      <c r="EAI111" s="298"/>
      <c r="EAJ111" s="298"/>
      <c r="EAK111" s="298"/>
      <c r="EAL111" s="298"/>
      <c r="EAM111" s="298"/>
      <c r="EAN111" s="298"/>
      <c r="EAO111" s="298"/>
      <c r="EAP111" s="298"/>
      <c r="EAQ111" s="298"/>
      <c r="EAR111" s="298"/>
      <c r="EAS111" s="298"/>
      <c r="EAT111" s="298"/>
      <c r="EAU111" s="298"/>
      <c r="EAV111" s="298"/>
      <c r="EAW111" s="298"/>
      <c r="EAX111" s="298"/>
      <c r="EAY111" s="298"/>
      <c r="EAZ111" s="298"/>
      <c r="EBA111" s="298"/>
      <c r="EBB111" s="298"/>
      <c r="EBC111" s="298"/>
      <c r="EBD111" s="298"/>
      <c r="EBE111" s="298"/>
      <c r="EBF111" s="298"/>
      <c r="EBG111" s="298"/>
      <c r="EBH111" s="298"/>
      <c r="EBI111" s="298"/>
      <c r="EBJ111" s="298"/>
      <c r="EBK111" s="298"/>
      <c r="EBL111" s="298"/>
      <c r="EBM111" s="298"/>
      <c r="EBN111" s="298"/>
      <c r="EBO111" s="298"/>
      <c r="EBP111" s="298"/>
      <c r="EBQ111" s="298"/>
      <c r="EBR111" s="298"/>
      <c r="EBS111" s="298"/>
      <c r="EBT111" s="298"/>
      <c r="EBU111" s="298"/>
      <c r="EBV111" s="298"/>
      <c r="EBW111" s="298"/>
      <c r="EBX111" s="298"/>
      <c r="EBY111" s="298"/>
      <c r="EBZ111" s="298"/>
      <c r="ECA111" s="298"/>
      <c r="ECB111" s="298"/>
      <c r="ECC111" s="298"/>
      <c r="ECD111" s="298"/>
      <c r="ECE111" s="298"/>
      <c r="ECF111" s="298"/>
      <c r="ECG111" s="298"/>
      <c r="ECH111" s="298"/>
      <c r="ECI111" s="298"/>
      <c r="ECJ111" s="298"/>
      <c r="ECK111" s="298"/>
      <c r="ECL111" s="298"/>
      <c r="ECM111" s="298"/>
      <c r="ECN111" s="298"/>
      <c r="ECO111" s="298"/>
      <c r="ECP111" s="298"/>
      <c r="ECQ111" s="298"/>
      <c r="ECR111" s="298"/>
      <c r="ECS111" s="298"/>
      <c r="ECT111" s="298"/>
      <c r="ECU111" s="298"/>
      <c r="ECV111" s="298"/>
      <c r="ECW111" s="298"/>
      <c r="ECX111" s="298"/>
      <c r="ECY111" s="298"/>
      <c r="ECZ111" s="298"/>
      <c r="EDA111" s="298"/>
      <c r="EDB111" s="298"/>
      <c r="EDC111" s="298"/>
      <c r="EDD111" s="298"/>
      <c r="EDE111" s="298"/>
      <c r="EDF111" s="298"/>
      <c r="EDG111" s="298"/>
      <c r="EDH111" s="298"/>
      <c r="EDI111" s="298"/>
      <c r="EDJ111" s="298"/>
      <c r="EDK111" s="298"/>
      <c r="EDL111" s="298"/>
      <c r="EDM111" s="298"/>
      <c r="EDN111" s="298"/>
      <c r="EDO111" s="298"/>
      <c r="EDP111" s="298"/>
      <c r="EDQ111" s="298"/>
      <c r="EDR111" s="298"/>
      <c r="EDS111" s="298"/>
      <c r="EDT111" s="298"/>
      <c r="EDU111" s="298"/>
      <c r="EDV111" s="298"/>
      <c r="EDW111" s="298"/>
      <c r="EDX111" s="298"/>
      <c r="EDY111" s="298"/>
      <c r="EDZ111" s="298"/>
      <c r="EEA111" s="298"/>
      <c r="EEB111" s="298"/>
      <c r="EEC111" s="298"/>
      <c r="EED111" s="298"/>
      <c r="EEE111" s="298"/>
      <c r="EEF111" s="298"/>
      <c r="EEG111" s="298"/>
      <c r="EEH111" s="298"/>
      <c r="EEI111" s="298"/>
      <c r="EEJ111" s="298"/>
      <c r="EEK111" s="298"/>
      <c r="EEL111" s="298"/>
      <c r="EEM111" s="298"/>
      <c r="EEN111" s="298"/>
      <c r="EEO111" s="298"/>
      <c r="EEP111" s="298"/>
      <c r="EEQ111" s="298"/>
      <c r="EER111" s="298"/>
      <c r="EES111" s="298"/>
      <c r="EET111" s="298"/>
      <c r="EEU111" s="298"/>
      <c r="EEV111" s="298"/>
      <c r="EEW111" s="298"/>
      <c r="EEX111" s="298"/>
      <c r="EEY111" s="298"/>
      <c r="EEZ111" s="298"/>
      <c r="EFA111" s="298"/>
      <c r="EFB111" s="298"/>
      <c r="EFC111" s="298"/>
      <c r="EFD111" s="298"/>
      <c r="EFE111" s="298"/>
      <c r="EFF111" s="298"/>
      <c r="EFG111" s="298"/>
      <c r="EFH111" s="298"/>
      <c r="EFI111" s="298"/>
      <c r="EFJ111" s="298"/>
      <c r="EFK111" s="298"/>
      <c r="EFL111" s="298"/>
      <c r="EFM111" s="298"/>
      <c r="EFN111" s="298"/>
      <c r="EFO111" s="298"/>
      <c r="EFP111" s="298"/>
      <c r="EFQ111" s="298"/>
      <c r="EFR111" s="298"/>
      <c r="EFS111" s="298"/>
      <c r="EFT111" s="298"/>
      <c r="EFU111" s="298"/>
      <c r="EFV111" s="298"/>
      <c r="EFW111" s="298"/>
      <c r="EFX111" s="298"/>
      <c r="EFY111" s="298"/>
      <c r="EFZ111" s="298"/>
      <c r="EGA111" s="298"/>
      <c r="EGB111" s="298"/>
      <c r="EGC111" s="298"/>
      <c r="EGD111" s="298"/>
      <c r="EGE111" s="298"/>
      <c r="EGF111" s="298"/>
      <c r="EGG111" s="298"/>
      <c r="EGH111" s="298"/>
      <c r="EGI111" s="298"/>
      <c r="EGJ111" s="298"/>
      <c r="EGK111" s="298"/>
      <c r="EGL111" s="298"/>
      <c r="EGM111" s="298"/>
      <c r="EGN111" s="298"/>
      <c r="EGO111" s="298"/>
      <c r="EGP111" s="298"/>
      <c r="EGQ111" s="298"/>
      <c r="EGR111" s="298"/>
      <c r="EGS111" s="298"/>
      <c r="EGT111" s="298"/>
      <c r="EGU111" s="298"/>
      <c r="EGV111" s="298"/>
      <c r="EGW111" s="298"/>
      <c r="EGX111" s="298"/>
      <c r="EGY111" s="298"/>
      <c r="EGZ111" s="298"/>
      <c r="EHA111" s="298"/>
      <c r="EHB111" s="298"/>
      <c r="EHC111" s="298"/>
      <c r="EHD111" s="298"/>
      <c r="EHE111" s="298"/>
      <c r="EHF111" s="298"/>
      <c r="EHG111" s="298"/>
      <c r="EHH111" s="298"/>
      <c r="EHI111" s="298"/>
      <c r="EHJ111" s="298"/>
      <c r="EHK111" s="298"/>
      <c r="EHL111" s="298"/>
      <c r="EHM111" s="298"/>
      <c r="EHN111" s="298"/>
      <c r="EHO111" s="298"/>
      <c r="EHP111" s="298"/>
      <c r="EHQ111" s="298"/>
      <c r="EHR111" s="298"/>
      <c r="EHS111" s="298"/>
      <c r="EHT111" s="298"/>
      <c r="EHU111" s="298"/>
      <c r="EHV111" s="298"/>
      <c r="EHW111" s="298"/>
      <c r="EHX111" s="298"/>
      <c r="EHY111" s="298"/>
      <c r="EHZ111" s="298"/>
      <c r="EIA111" s="298"/>
      <c r="EIB111" s="298"/>
      <c r="EIC111" s="298"/>
      <c r="EID111" s="298"/>
      <c r="EIE111" s="298"/>
      <c r="EIF111" s="298"/>
      <c r="EIG111" s="298"/>
      <c r="EIH111" s="298"/>
      <c r="EII111" s="298"/>
      <c r="EIJ111" s="298"/>
      <c r="EIK111" s="298"/>
      <c r="EIL111" s="298"/>
      <c r="EIM111" s="298"/>
      <c r="EIN111" s="298"/>
      <c r="EIO111" s="298"/>
      <c r="EIP111" s="298"/>
      <c r="EIQ111" s="298"/>
      <c r="EIR111" s="298"/>
      <c r="EIS111" s="298"/>
      <c r="EIT111" s="298"/>
      <c r="EIU111" s="298"/>
      <c r="EIV111" s="298"/>
      <c r="EIW111" s="298"/>
      <c r="EIX111" s="298"/>
      <c r="EIY111" s="298"/>
      <c r="EIZ111" s="298"/>
      <c r="EJA111" s="298"/>
      <c r="EJB111" s="298"/>
      <c r="EJC111" s="298"/>
      <c r="EJD111" s="298"/>
      <c r="EJE111" s="298"/>
      <c r="EJF111" s="298"/>
      <c r="EJG111" s="298"/>
      <c r="EJH111" s="298"/>
      <c r="EJI111" s="298"/>
      <c r="EJJ111" s="298"/>
      <c r="EJK111" s="298"/>
      <c r="EJL111" s="298"/>
      <c r="EJM111" s="298"/>
      <c r="EJN111" s="298"/>
      <c r="EJO111" s="298"/>
      <c r="EJP111" s="298"/>
      <c r="EJQ111" s="298"/>
      <c r="EJR111" s="298"/>
      <c r="EJS111" s="298"/>
      <c r="EJT111" s="298"/>
      <c r="EJU111" s="298"/>
      <c r="EJV111" s="298"/>
      <c r="EJW111" s="298"/>
      <c r="EJX111" s="298"/>
      <c r="EJY111" s="298"/>
      <c r="EJZ111" s="298"/>
      <c r="EKA111" s="298"/>
      <c r="EKB111" s="298"/>
      <c r="EKC111" s="298"/>
      <c r="EKD111" s="298"/>
      <c r="EKE111" s="298"/>
      <c r="EKF111" s="298"/>
      <c r="EKG111" s="298"/>
      <c r="EKH111" s="298"/>
      <c r="EKI111" s="298"/>
      <c r="EKJ111" s="298"/>
      <c r="EKK111" s="298"/>
      <c r="EKL111" s="298"/>
      <c r="EKM111" s="298"/>
      <c r="EKN111" s="298"/>
      <c r="EKO111" s="298"/>
      <c r="EKP111" s="298"/>
      <c r="EKQ111" s="298"/>
      <c r="EKR111" s="298"/>
      <c r="EKS111" s="298"/>
      <c r="EKT111" s="298"/>
      <c r="EKU111" s="298"/>
      <c r="EKV111" s="298"/>
      <c r="EKW111" s="298"/>
      <c r="EKX111" s="298"/>
      <c r="EKY111" s="298"/>
      <c r="EKZ111" s="298"/>
      <c r="ELA111" s="298"/>
      <c r="ELB111" s="298"/>
      <c r="ELC111" s="298"/>
      <c r="ELD111" s="298"/>
      <c r="ELE111" s="298"/>
      <c r="ELF111" s="298"/>
      <c r="ELG111" s="298"/>
      <c r="ELH111" s="298"/>
      <c r="ELI111" s="298"/>
      <c r="ELJ111" s="298"/>
      <c r="ELK111" s="298"/>
      <c r="ELL111" s="298"/>
      <c r="ELM111" s="298"/>
      <c r="ELN111" s="298"/>
      <c r="ELO111" s="298"/>
      <c r="ELP111" s="298"/>
      <c r="ELQ111" s="298"/>
      <c r="ELR111" s="298"/>
      <c r="ELS111" s="298"/>
      <c r="ELT111" s="298"/>
      <c r="ELU111" s="298"/>
      <c r="ELV111" s="298"/>
      <c r="ELW111" s="298"/>
      <c r="ELX111" s="298"/>
      <c r="ELY111" s="298"/>
      <c r="ELZ111" s="298"/>
      <c r="EMA111" s="298"/>
      <c r="EMB111" s="298"/>
      <c r="EMC111" s="298"/>
      <c r="EMD111" s="298"/>
      <c r="EME111" s="298"/>
      <c r="EMF111" s="298"/>
      <c r="EMG111" s="298"/>
      <c r="EMH111" s="298"/>
      <c r="EMI111" s="298"/>
      <c r="EMJ111" s="298"/>
      <c r="EMK111" s="298"/>
      <c r="EML111" s="298"/>
      <c r="EMM111" s="298"/>
      <c r="EMN111" s="298"/>
      <c r="EMO111" s="298"/>
      <c r="EMP111" s="298"/>
      <c r="EMQ111" s="298"/>
      <c r="EMR111" s="298"/>
      <c r="EMS111" s="298"/>
      <c r="EMT111" s="298"/>
      <c r="EMU111" s="298"/>
      <c r="EMV111" s="298"/>
      <c r="EMW111" s="298"/>
      <c r="EMX111" s="298"/>
      <c r="EMY111" s="298"/>
      <c r="EMZ111" s="298"/>
      <c r="ENA111" s="298"/>
      <c r="ENB111" s="298"/>
      <c r="ENC111" s="298"/>
      <c r="END111" s="298"/>
      <c r="ENE111" s="298"/>
      <c r="ENF111" s="298"/>
      <c r="ENG111" s="298"/>
      <c r="ENH111" s="298"/>
      <c r="ENI111" s="298"/>
      <c r="ENJ111" s="298"/>
      <c r="ENK111" s="298"/>
      <c r="ENL111" s="298"/>
      <c r="ENM111" s="298"/>
      <c r="ENN111" s="298"/>
      <c r="ENO111" s="298"/>
      <c r="ENP111" s="298"/>
      <c r="ENQ111" s="298"/>
      <c r="ENR111" s="298"/>
      <c r="ENS111" s="298"/>
      <c r="ENT111" s="298"/>
      <c r="ENU111" s="298"/>
      <c r="ENV111" s="298"/>
      <c r="ENW111" s="298"/>
      <c r="ENX111" s="298"/>
      <c r="ENY111" s="298"/>
      <c r="ENZ111" s="298"/>
      <c r="EOA111" s="298"/>
      <c r="EOB111" s="298"/>
      <c r="EOC111" s="298"/>
      <c r="EOD111" s="298"/>
      <c r="EOE111" s="298"/>
      <c r="EOF111" s="298"/>
      <c r="EOG111" s="298"/>
      <c r="EOH111" s="298"/>
      <c r="EOI111" s="298"/>
      <c r="EOJ111" s="298"/>
      <c r="EOK111" s="298"/>
      <c r="EOL111" s="298"/>
      <c r="EOM111" s="298"/>
      <c r="EON111" s="298"/>
      <c r="EOO111" s="298"/>
      <c r="EOP111" s="298"/>
      <c r="EOQ111" s="298"/>
      <c r="EOR111" s="298"/>
      <c r="EOS111" s="298"/>
      <c r="EOT111" s="298"/>
      <c r="EOU111" s="298"/>
      <c r="EOV111" s="298"/>
      <c r="EOW111" s="298"/>
      <c r="EOX111" s="298"/>
      <c r="EOY111" s="298"/>
      <c r="EOZ111" s="298"/>
      <c r="EPA111" s="298"/>
      <c r="EPB111" s="298"/>
      <c r="EPC111" s="298"/>
      <c r="EPD111" s="298"/>
      <c r="EPE111" s="298"/>
      <c r="EPF111" s="298"/>
      <c r="EPG111" s="298"/>
      <c r="EPH111" s="298"/>
      <c r="EPI111" s="298"/>
      <c r="EPJ111" s="298"/>
      <c r="EPK111" s="298"/>
      <c r="EPL111" s="298"/>
      <c r="EPM111" s="298"/>
      <c r="EPN111" s="298"/>
      <c r="EPO111" s="298"/>
      <c r="EPP111" s="298"/>
      <c r="EPQ111" s="298"/>
      <c r="EPR111" s="298"/>
      <c r="EPS111" s="298"/>
      <c r="EPT111" s="298"/>
      <c r="EPU111" s="298"/>
      <c r="EPV111" s="298"/>
      <c r="EPW111" s="298"/>
      <c r="EPX111" s="298"/>
      <c r="EPY111" s="298"/>
      <c r="EPZ111" s="298"/>
      <c r="EQA111" s="298"/>
      <c r="EQB111" s="298"/>
      <c r="EQC111" s="298"/>
      <c r="EQD111" s="298"/>
      <c r="EQE111" s="298"/>
      <c r="EQF111" s="298"/>
      <c r="EQG111" s="298"/>
      <c r="EQH111" s="298"/>
      <c r="EQI111" s="298"/>
      <c r="EQJ111" s="298"/>
      <c r="EQK111" s="298"/>
      <c r="EQL111" s="298"/>
      <c r="EQM111" s="298"/>
      <c r="EQN111" s="298"/>
      <c r="EQO111" s="298"/>
      <c r="EQP111" s="298"/>
      <c r="EQQ111" s="298"/>
      <c r="EQR111" s="298"/>
      <c r="EQS111" s="298"/>
      <c r="EQT111" s="298"/>
      <c r="EQU111" s="298"/>
      <c r="EQV111" s="298"/>
      <c r="EQW111" s="298"/>
      <c r="EQX111" s="298"/>
      <c r="EQY111" s="298"/>
      <c r="EQZ111" s="298"/>
      <c r="ERA111" s="298"/>
      <c r="ERB111" s="298"/>
      <c r="ERC111" s="298"/>
      <c r="ERD111" s="298"/>
      <c r="ERE111" s="298"/>
      <c r="ERF111" s="298"/>
      <c r="ERG111" s="298"/>
      <c r="ERH111" s="298"/>
      <c r="ERI111" s="298"/>
      <c r="ERJ111" s="298"/>
      <c r="ERK111" s="298"/>
      <c r="ERL111" s="298"/>
      <c r="ERM111" s="298"/>
      <c r="ERN111" s="298"/>
      <c r="ERO111" s="298"/>
      <c r="ERP111" s="298"/>
      <c r="ERQ111" s="298"/>
      <c r="ERR111" s="298"/>
      <c r="ERS111" s="298"/>
      <c r="ERT111" s="298"/>
      <c r="ERU111" s="298"/>
      <c r="ERV111" s="298"/>
      <c r="ERW111" s="298"/>
      <c r="ERX111" s="298"/>
      <c r="ERY111" s="298"/>
      <c r="ERZ111" s="298"/>
      <c r="ESA111" s="298"/>
      <c r="ESB111" s="298"/>
      <c r="ESC111" s="298"/>
      <c r="ESD111" s="298"/>
      <c r="ESE111" s="298"/>
      <c r="ESF111" s="298"/>
      <c r="ESG111" s="298"/>
      <c r="ESH111" s="298"/>
      <c r="ESI111" s="298"/>
      <c r="ESJ111" s="298"/>
      <c r="ESK111" s="298"/>
      <c r="ESL111" s="298"/>
      <c r="ESM111" s="298"/>
      <c r="ESN111" s="298"/>
      <c r="ESO111" s="298"/>
      <c r="ESP111" s="298"/>
      <c r="ESQ111" s="298"/>
      <c r="ESR111" s="298"/>
      <c r="ESS111" s="298"/>
      <c r="EST111" s="298"/>
      <c r="ESU111" s="298"/>
      <c r="ESV111" s="298"/>
      <c r="ESW111" s="298"/>
      <c r="ESX111" s="298"/>
      <c r="ESY111" s="298"/>
      <c r="ESZ111" s="298"/>
      <c r="ETA111" s="298"/>
      <c r="ETB111" s="298"/>
      <c r="ETC111" s="298"/>
      <c r="ETD111" s="298"/>
      <c r="ETE111" s="298"/>
      <c r="ETF111" s="298"/>
      <c r="ETG111" s="298"/>
      <c r="ETH111" s="298"/>
      <c r="ETI111" s="298"/>
      <c r="ETJ111" s="298"/>
      <c r="ETK111" s="298"/>
      <c r="ETL111" s="298"/>
      <c r="ETM111" s="298"/>
      <c r="ETN111" s="298"/>
      <c r="ETO111" s="298"/>
      <c r="ETP111" s="298"/>
      <c r="ETQ111" s="298"/>
      <c r="ETR111" s="298"/>
      <c r="ETS111" s="298"/>
      <c r="ETT111" s="298"/>
      <c r="ETU111" s="298"/>
      <c r="ETV111" s="298"/>
      <c r="ETW111" s="298"/>
      <c r="ETX111" s="298"/>
      <c r="ETY111" s="298"/>
      <c r="ETZ111" s="298"/>
      <c r="EUA111" s="298"/>
      <c r="EUB111" s="298"/>
      <c r="EUC111" s="298"/>
      <c r="EUD111" s="298"/>
      <c r="EUE111" s="298"/>
      <c r="EUF111" s="298"/>
      <c r="EUG111" s="298"/>
      <c r="EUH111" s="298"/>
      <c r="EUI111" s="298"/>
      <c r="EUJ111" s="298"/>
      <c r="EUK111" s="298"/>
      <c r="EUL111" s="298"/>
      <c r="EUM111" s="298"/>
      <c r="EUN111" s="298"/>
      <c r="EUO111" s="298"/>
      <c r="EUP111" s="298"/>
      <c r="EUQ111" s="298"/>
      <c r="EUR111" s="298"/>
      <c r="EUS111" s="298"/>
      <c r="EUT111" s="298"/>
      <c r="EUU111" s="298"/>
      <c r="EUV111" s="298"/>
      <c r="EUW111" s="298"/>
      <c r="EUX111" s="298"/>
      <c r="EUY111" s="298"/>
      <c r="EUZ111" s="298"/>
      <c r="EVA111" s="298"/>
      <c r="EVB111" s="298"/>
      <c r="EVC111" s="298"/>
      <c r="EVD111" s="298"/>
      <c r="EVE111" s="298"/>
      <c r="EVF111" s="298"/>
      <c r="EVG111" s="298"/>
      <c r="EVH111" s="298"/>
      <c r="EVI111" s="298"/>
      <c r="EVJ111" s="298"/>
      <c r="EVK111" s="298"/>
      <c r="EVL111" s="298"/>
      <c r="EVM111" s="298"/>
      <c r="EVN111" s="298"/>
      <c r="EVO111" s="298"/>
      <c r="EVP111" s="298"/>
      <c r="EVQ111" s="298"/>
      <c r="EVR111" s="298"/>
      <c r="EVS111" s="298"/>
      <c r="EVT111" s="298"/>
      <c r="EVU111" s="298"/>
      <c r="EVV111" s="298"/>
      <c r="EVW111" s="298"/>
      <c r="EVX111" s="298"/>
      <c r="EVY111" s="298"/>
      <c r="EVZ111" s="298"/>
      <c r="EWA111" s="298"/>
      <c r="EWB111" s="298"/>
      <c r="EWC111" s="298"/>
      <c r="EWD111" s="298"/>
      <c r="EWE111" s="298"/>
      <c r="EWF111" s="298"/>
      <c r="EWG111" s="298"/>
      <c r="EWH111" s="298"/>
      <c r="EWI111" s="298"/>
      <c r="EWJ111" s="298"/>
      <c r="EWK111" s="298"/>
      <c r="EWL111" s="298"/>
      <c r="EWM111" s="298"/>
      <c r="EWN111" s="298"/>
      <c r="EWO111" s="298"/>
      <c r="EWP111" s="298"/>
      <c r="EWQ111" s="298"/>
      <c r="EWR111" s="298"/>
      <c r="EWS111" s="298"/>
      <c r="EWT111" s="298"/>
      <c r="EWU111" s="298"/>
      <c r="EWV111" s="298"/>
      <c r="EWW111" s="298"/>
      <c r="EWX111" s="298"/>
      <c r="EWY111" s="298"/>
      <c r="EWZ111" s="298"/>
      <c r="EXA111" s="298"/>
      <c r="EXB111" s="298"/>
      <c r="EXC111" s="298"/>
      <c r="EXD111" s="298"/>
      <c r="EXE111" s="298"/>
      <c r="EXF111" s="298"/>
      <c r="EXG111" s="298"/>
      <c r="EXH111" s="298"/>
      <c r="EXI111" s="298"/>
      <c r="EXJ111" s="298"/>
      <c r="EXK111" s="298"/>
      <c r="EXL111" s="298"/>
      <c r="EXM111" s="298"/>
      <c r="EXN111" s="298"/>
      <c r="EXO111" s="298"/>
      <c r="EXP111" s="298"/>
      <c r="EXQ111" s="298"/>
      <c r="EXR111" s="298"/>
      <c r="EXS111" s="298"/>
      <c r="EXT111" s="298"/>
      <c r="EXU111" s="298"/>
      <c r="EXV111" s="298"/>
      <c r="EXW111" s="298"/>
      <c r="EXX111" s="298"/>
      <c r="EXY111" s="298"/>
      <c r="EXZ111" s="298"/>
      <c r="EYA111" s="298"/>
      <c r="EYB111" s="298"/>
      <c r="EYC111" s="298"/>
      <c r="EYD111" s="298"/>
      <c r="EYE111" s="298"/>
      <c r="EYF111" s="298"/>
      <c r="EYG111" s="298"/>
      <c r="EYH111" s="298"/>
      <c r="EYI111" s="298"/>
      <c r="EYJ111" s="298"/>
      <c r="EYK111" s="298"/>
      <c r="EYL111" s="298"/>
      <c r="EYM111" s="298"/>
      <c r="EYN111" s="298"/>
      <c r="EYO111" s="298"/>
      <c r="EYP111" s="298"/>
      <c r="EYQ111" s="298"/>
      <c r="EYR111" s="298"/>
      <c r="EYS111" s="298"/>
      <c r="EYT111" s="298"/>
      <c r="EYU111" s="298"/>
      <c r="EYV111" s="298"/>
      <c r="EYW111" s="298"/>
      <c r="EYX111" s="298"/>
      <c r="EYY111" s="298"/>
      <c r="EYZ111" s="298"/>
      <c r="EZA111" s="298"/>
      <c r="EZB111" s="298"/>
      <c r="EZC111" s="298"/>
      <c r="EZD111" s="298"/>
      <c r="EZE111" s="298"/>
      <c r="EZF111" s="298"/>
      <c r="EZG111" s="298"/>
      <c r="EZH111" s="298"/>
      <c r="EZI111" s="298"/>
      <c r="EZJ111" s="298"/>
      <c r="EZK111" s="298"/>
      <c r="EZL111" s="298"/>
      <c r="EZM111" s="298"/>
      <c r="EZN111" s="298"/>
      <c r="EZO111" s="298"/>
      <c r="EZP111" s="298"/>
      <c r="EZQ111" s="298"/>
      <c r="EZR111" s="298"/>
      <c r="EZS111" s="298"/>
      <c r="EZT111" s="298"/>
      <c r="EZU111" s="298"/>
      <c r="EZV111" s="298"/>
      <c r="EZW111" s="298"/>
      <c r="EZX111" s="298"/>
      <c r="EZY111" s="298"/>
      <c r="EZZ111" s="298"/>
      <c r="FAA111" s="298"/>
      <c r="FAB111" s="298"/>
      <c r="FAC111" s="298"/>
      <c r="FAD111" s="298"/>
      <c r="FAE111" s="298"/>
      <c r="FAF111" s="298"/>
      <c r="FAG111" s="298"/>
      <c r="FAH111" s="298"/>
      <c r="FAI111" s="298"/>
      <c r="FAJ111" s="298"/>
      <c r="FAK111" s="298"/>
      <c r="FAL111" s="298"/>
      <c r="FAM111" s="298"/>
      <c r="FAN111" s="298"/>
      <c r="FAO111" s="298"/>
      <c r="FAP111" s="298"/>
      <c r="FAQ111" s="298"/>
      <c r="FAR111" s="298"/>
      <c r="FAS111" s="298"/>
      <c r="FAT111" s="298"/>
      <c r="FAU111" s="298"/>
      <c r="FAV111" s="298"/>
      <c r="FAW111" s="298"/>
      <c r="FAX111" s="298"/>
      <c r="FAY111" s="298"/>
      <c r="FAZ111" s="298"/>
      <c r="FBA111" s="298"/>
      <c r="FBB111" s="298"/>
      <c r="FBC111" s="298"/>
      <c r="FBD111" s="298"/>
      <c r="FBE111" s="298"/>
      <c r="FBF111" s="298"/>
      <c r="FBG111" s="298"/>
      <c r="FBH111" s="298"/>
      <c r="FBI111" s="298"/>
      <c r="FBJ111" s="298"/>
      <c r="FBK111" s="298"/>
      <c r="FBL111" s="298"/>
      <c r="FBM111" s="298"/>
      <c r="FBN111" s="298"/>
      <c r="FBO111" s="298"/>
      <c r="FBP111" s="298"/>
      <c r="FBQ111" s="298"/>
      <c r="FBR111" s="298"/>
      <c r="FBS111" s="298"/>
      <c r="FBT111" s="298"/>
      <c r="FBU111" s="298"/>
      <c r="FBV111" s="298"/>
      <c r="FBW111" s="298"/>
      <c r="FBX111" s="298"/>
      <c r="FBY111" s="298"/>
      <c r="FBZ111" s="298"/>
      <c r="FCA111" s="298"/>
      <c r="FCB111" s="298"/>
      <c r="FCC111" s="298"/>
      <c r="FCD111" s="298"/>
      <c r="FCE111" s="298"/>
      <c r="FCF111" s="298"/>
      <c r="FCG111" s="298"/>
      <c r="FCH111" s="298"/>
      <c r="FCI111" s="298"/>
      <c r="FCJ111" s="298"/>
      <c r="FCK111" s="298"/>
      <c r="FCL111" s="298"/>
      <c r="FCM111" s="298"/>
      <c r="FCN111" s="298"/>
      <c r="FCO111" s="298"/>
      <c r="FCP111" s="298"/>
      <c r="FCQ111" s="298"/>
      <c r="FCR111" s="298"/>
      <c r="FCS111" s="298"/>
      <c r="FCT111" s="298"/>
      <c r="FCU111" s="298"/>
      <c r="FCV111" s="298"/>
      <c r="FCW111" s="298"/>
      <c r="FCX111" s="298"/>
      <c r="FCY111" s="298"/>
      <c r="FCZ111" s="298"/>
      <c r="FDA111" s="298"/>
      <c r="FDB111" s="298"/>
      <c r="FDC111" s="298"/>
      <c r="FDD111" s="298"/>
      <c r="FDE111" s="298"/>
      <c r="FDF111" s="298"/>
      <c r="FDG111" s="298"/>
      <c r="FDH111" s="298"/>
      <c r="FDI111" s="298"/>
      <c r="FDJ111" s="298"/>
      <c r="FDK111" s="298"/>
      <c r="FDL111" s="298"/>
      <c r="FDM111" s="298"/>
      <c r="FDN111" s="298"/>
      <c r="FDO111" s="298"/>
      <c r="FDP111" s="298"/>
      <c r="FDQ111" s="298"/>
      <c r="FDR111" s="298"/>
      <c r="FDS111" s="298"/>
      <c r="FDT111" s="298"/>
      <c r="FDU111" s="298"/>
      <c r="FDV111" s="298"/>
      <c r="FDW111" s="298"/>
      <c r="FDX111" s="298"/>
      <c r="FDY111" s="298"/>
      <c r="FDZ111" s="298"/>
      <c r="FEA111" s="298"/>
      <c r="FEB111" s="298"/>
      <c r="FEC111" s="298"/>
      <c r="FED111" s="298"/>
      <c r="FEE111" s="298"/>
      <c r="FEF111" s="298"/>
      <c r="FEG111" s="298"/>
      <c r="FEH111" s="298"/>
      <c r="FEI111" s="298"/>
      <c r="FEJ111" s="298"/>
      <c r="FEK111" s="298"/>
      <c r="FEL111" s="298"/>
      <c r="FEM111" s="298"/>
      <c r="FEN111" s="298"/>
      <c r="FEO111" s="298"/>
      <c r="FEP111" s="298"/>
      <c r="FEQ111" s="298"/>
      <c r="FER111" s="298"/>
      <c r="FES111" s="298"/>
      <c r="FET111" s="298"/>
      <c r="FEU111" s="298"/>
      <c r="FEV111" s="298"/>
      <c r="FEW111" s="298"/>
      <c r="FEX111" s="298"/>
      <c r="FEY111" s="298"/>
      <c r="FEZ111" s="298"/>
      <c r="FFA111" s="298"/>
      <c r="FFB111" s="298"/>
      <c r="FFC111" s="298"/>
      <c r="FFD111" s="298"/>
      <c r="FFE111" s="298"/>
      <c r="FFF111" s="298"/>
      <c r="FFG111" s="298"/>
      <c r="FFH111" s="298"/>
      <c r="FFI111" s="298"/>
      <c r="FFJ111" s="298"/>
      <c r="FFK111" s="298"/>
      <c r="FFL111" s="298"/>
      <c r="FFM111" s="298"/>
      <c r="FFN111" s="298"/>
      <c r="FFO111" s="298"/>
      <c r="FFP111" s="298"/>
      <c r="FFQ111" s="298"/>
      <c r="FFR111" s="298"/>
      <c r="FFS111" s="298"/>
      <c r="FFT111" s="298"/>
      <c r="FFU111" s="298"/>
      <c r="FFV111" s="298"/>
      <c r="FFW111" s="298"/>
      <c r="FFX111" s="298"/>
      <c r="FFY111" s="298"/>
      <c r="FFZ111" s="298"/>
      <c r="FGA111" s="298"/>
      <c r="FGB111" s="298"/>
      <c r="FGC111" s="298"/>
      <c r="FGD111" s="298"/>
      <c r="FGE111" s="298"/>
      <c r="FGF111" s="298"/>
      <c r="FGG111" s="298"/>
      <c r="FGH111" s="298"/>
      <c r="FGI111" s="298"/>
      <c r="FGJ111" s="298"/>
      <c r="FGK111" s="298"/>
      <c r="FGL111" s="298"/>
      <c r="FGM111" s="298"/>
      <c r="FGN111" s="298"/>
      <c r="FGO111" s="298"/>
      <c r="FGP111" s="298"/>
      <c r="FGQ111" s="298"/>
      <c r="FGR111" s="298"/>
      <c r="FGS111" s="298"/>
      <c r="FGT111" s="298"/>
      <c r="FGU111" s="298"/>
      <c r="FGV111" s="298"/>
      <c r="FGW111" s="298"/>
      <c r="FGX111" s="298"/>
      <c r="FGY111" s="298"/>
      <c r="FGZ111" s="298"/>
      <c r="FHA111" s="298"/>
      <c r="FHB111" s="298"/>
      <c r="FHC111" s="298"/>
      <c r="FHD111" s="298"/>
      <c r="FHE111" s="298"/>
      <c r="FHF111" s="298"/>
      <c r="FHG111" s="298"/>
      <c r="FHH111" s="298"/>
      <c r="FHI111" s="298"/>
      <c r="FHJ111" s="298"/>
      <c r="FHK111" s="298"/>
      <c r="FHL111" s="298"/>
      <c r="FHM111" s="298"/>
      <c r="FHN111" s="298"/>
      <c r="FHO111" s="298"/>
      <c r="FHP111" s="298"/>
      <c r="FHQ111" s="298"/>
      <c r="FHR111" s="298"/>
      <c r="FHS111" s="298"/>
      <c r="FHT111" s="298"/>
      <c r="FHU111" s="298"/>
      <c r="FHV111" s="298"/>
      <c r="FHW111" s="298"/>
      <c r="FHX111" s="298"/>
      <c r="FHY111" s="298"/>
      <c r="FHZ111" s="298"/>
      <c r="FIA111" s="298"/>
      <c r="FIB111" s="298"/>
      <c r="FIC111" s="298"/>
      <c r="FID111" s="298"/>
      <c r="FIE111" s="298"/>
      <c r="FIF111" s="298"/>
      <c r="FIG111" s="298"/>
      <c r="FIH111" s="298"/>
      <c r="FII111" s="298"/>
      <c r="FIJ111" s="298"/>
      <c r="FIK111" s="298"/>
      <c r="FIL111" s="298"/>
      <c r="FIM111" s="298"/>
      <c r="FIN111" s="298"/>
      <c r="FIO111" s="298"/>
      <c r="FIP111" s="298"/>
      <c r="FIQ111" s="298"/>
      <c r="FIR111" s="298"/>
      <c r="FIS111" s="298"/>
      <c r="FIT111" s="298"/>
      <c r="FIU111" s="298"/>
      <c r="FIV111" s="298"/>
      <c r="FIW111" s="298"/>
      <c r="FIX111" s="298"/>
      <c r="FIY111" s="298"/>
      <c r="FIZ111" s="298"/>
      <c r="FJA111" s="298"/>
      <c r="FJB111" s="298"/>
      <c r="FJC111" s="298"/>
      <c r="FJD111" s="298"/>
      <c r="FJE111" s="298"/>
      <c r="FJF111" s="298"/>
      <c r="FJG111" s="298"/>
      <c r="FJH111" s="298"/>
      <c r="FJI111" s="298"/>
      <c r="FJJ111" s="298"/>
      <c r="FJK111" s="298"/>
      <c r="FJL111" s="298"/>
      <c r="FJM111" s="298"/>
      <c r="FJN111" s="298"/>
      <c r="FJO111" s="298"/>
      <c r="FJP111" s="298"/>
      <c r="FJQ111" s="298"/>
      <c r="FJR111" s="298"/>
      <c r="FJS111" s="298"/>
      <c r="FJT111" s="298"/>
      <c r="FJU111" s="298"/>
      <c r="FJV111" s="298"/>
      <c r="FJW111" s="298"/>
      <c r="FJX111" s="298"/>
      <c r="FJY111" s="298"/>
      <c r="FJZ111" s="298"/>
      <c r="FKA111" s="298"/>
      <c r="FKB111" s="298"/>
      <c r="FKC111" s="298"/>
      <c r="FKD111" s="298"/>
      <c r="FKE111" s="298"/>
      <c r="FKF111" s="298"/>
      <c r="FKG111" s="298"/>
      <c r="FKH111" s="298"/>
      <c r="FKI111" s="298"/>
      <c r="FKJ111" s="298"/>
      <c r="FKK111" s="298"/>
      <c r="FKL111" s="298"/>
      <c r="FKM111" s="298"/>
      <c r="FKN111" s="298"/>
      <c r="FKO111" s="298"/>
      <c r="FKP111" s="298"/>
      <c r="FKQ111" s="298"/>
      <c r="FKR111" s="298"/>
      <c r="FKS111" s="298"/>
      <c r="FKT111" s="298"/>
      <c r="FKU111" s="298"/>
      <c r="FKV111" s="298"/>
      <c r="FKW111" s="298"/>
      <c r="FKX111" s="298"/>
      <c r="FKY111" s="298"/>
      <c r="FKZ111" s="298"/>
      <c r="FLA111" s="298"/>
      <c r="FLB111" s="298"/>
      <c r="FLC111" s="298"/>
      <c r="FLD111" s="298"/>
      <c r="FLE111" s="298"/>
      <c r="FLF111" s="298"/>
      <c r="FLG111" s="298"/>
      <c r="FLH111" s="298"/>
      <c r="FLI111" s="298"/>
      <c r="FLJ111" s="298"/>
      <c r="FLK111" s="298"/>
      <c r="FLL111" s="298"/>
      <c r="FLM111" s="298"/>
      <c r="FLN111" s="298"/>
      <c r="FLO111" s="298"/>
      <c r="FLP111" s="298"/>
      <c r="FLQ111" s="298"/>
      <c r="FLR111" s="298"/>
      <c r="FLS111" s="298"/>
      <c r="FLT111" s="298"/>
      <c r="FLU111" s="298"/>
      <c r="FLV111" s="298"/>
      <c r="FLW111" s="298"/>
      <c r="FLX111" s="298"/>
      <c r="FLY111" s="298"/>
      <c r="FLZ111" s="298"/>
      <c r="FMA111" s="298"/>
      <c r="FMB111" s="298"/>
      <c r="FMC111" s="298"/>
      <c r="FMD111" s="298"/>
      <c r="FME111" s="298"/>
      <c r="FMF111" s="298"/>
      <c r="FMG111" s="298"/>
      <c r="FMH111" s="298"/>
      <c r="FMI111" s="298"/>
      <c r="FMJ111" s="298"/>
      <c r="FMK111" s="298"/>
      <c r="FML111" s="298"/>
      <c r="FMM111" s="298"/>
      <c r="FMN111" s="298"/>
      <c r="FMO111" s="298"/>
      <c r="FMP111" s="298"/>
      <c r="FMQ111" s="298"/>
      <c r="FMR111" s="298"/>
      <c r="FMS111" s="298"/>
      <c r="FMT111" s="298"/>
      <c r="FMU111" s="298"/>
      <c r="FMV111" s="298"/>
      <c r="FMW111" s="298"/>
      <c r="FMX111" s="298"/>
      <c r="FMY111" s="298"/>
      <c r="FMZ111" s="298"/>
      <c r="FNA111" s="298"/>
      <c r="FNB111" s="298"/>
      <c r="FNC111" s="298"/>
      <c r="FND111" s="298"/>
      <c r="FNE111" s="298"/>
      <c r="FNF111" s="298"/>
      <c r="FNG111" s="298"/>
      <c r="FNH111" s="298"/>
      <c r="FNI111" s="298"/>
      <c r="FNJ111" s="298"/>
      <c r="FNK111" s="298"/>
      <c r="FNL111" s="298"/>
      <c r="FNM111" s="298"/>
      <c r="FNN111" s="298"/>
      <c r="FNO111" s="298"/>
      <c r="FNP111" s="298"/>
      <c r="FNQ111" s="298"/>
      <c r="FNR111" s="298"/>
      <c r="FNS111" s="298"/>
      <c r="FNT111" s="298"/>
      <c r="FNU111" s="298"/>
      <c r="FNV111" s="298"/>
      <c r="FNW111" s="298"/>
      <c r="FNX111" s="298"/>
      <c r="FNY111" s="298"/>
      <c r="FNZ111" s="298"/>
      <c r="FOA111" s="298"/>
      <c r="FOB111" s="298"/>
      <c r="FOC111" s="298"/>
      <c r="FOD111" s="298"/>
      <c r="FOE111" s="298"/>
      <c r="FOF111" s="298"/>
      <c r="FOG111" s="298"/>
      <c r="FOH111" s="298"/>
      <c r="FOI111" s="298"/>
      <c r="FOJ111" s="298"/>
      <c r="FOK111" s="298"/>
      <c r="FOL111" s="298"/>
      <c r="FOM111" s="298"/>
      <c r="FON111" s="298"/>
      <c r="FOO111" s="298"/>
      <c r="FOP111" s="298"/>
      <c r="FOQ111" s="298"/>
      <c r="FOR111" s="298"/>
      <c r="FOS111" s="298"/>
      <c r="FOT111" s="298"/>
      <c r="FOU111" s="298"/>
      <c r="FOV111" s="298"/>
      <c r="FOW111" s="298"/>
      <c r="FOX111" s="298"/>
      <c r="FOY111" s="298"/>
      <c r="FOZ111" s="298"/>
      <c r="FPA111" s="298"/>
      <c r="FPB111" s="298"/>
      <c r="FPC111" s="298"/>
      <c r="FPD111" s="298"/>
      <c r="FPE111" s="298"/>
      <c r="FPF111" s="298"/>
      <c r="FPG111" s="298"/>
      <c r="FPH111" s="298"/>
      <c r="FPI111" s="298"/>
      <c r="FPJ111" s="298"/>
      <c r="FPK111" s="298"/>
      <c r="FPL111" s="298"/>
      <c r="FPM111" s="298"/>
      <c r="FPN111" s="298"/>
      <c r="FPO111" s="298"/>
      <c r="FPP111" s="298"/>
      <c r="FPQ111" s="298"/>
      <c r="FPR111" s="298"/>
      <c r="FPS111" s="298"/>
      <c r="FPT111" s="298"/>
      <c r="FPU111" s="298"/>
      <c r="FPV111" s="298"/>
      <c r="FPW111" s="298"/>
      <c r="FPX111" s="298"/>
      <c r="FPY111" s="298"/>
      <c r="FPZ111" s="298"/>
      <c r="FQA111" s="298"/>
      <c r="FQB111" s="298"/>
      <c r="FQC111" s="298"/>
      <c r="FQD111" s="298"/>
      <c r="FQE111" s="298"/>
      <c r="FQF111" s="298"/>
      <c r="FQG111" s="298"/>
      <c r="FQH111" s="298"/>
      <c r="FQI111" s="298"/>
      <c r="FQJ111" s="298"/>
      <c r="FQK111" s="298"/>
      <c r="FQL111" s="298"/>
      <c r="FQM111" s="298"/>
      <c r="FQN111" s="298"/>
      <c r="FQO111" s="298"/>
      <c r="FQP111" s="298"/>
      <c r="FQQ111" s="298"/>
      <c r="FQR111" s="298"/>
      <c r="FQS111" s="298"/>
      <c r="FQT111" s="298"/>
      <c r="FQU111" s="298"/>
      <c r="FQV111" s="298"/>
      <c r="FQW111" s="298"/>
      <c r="FQX111" s="298"/>
      <c r="FQY111" s="298"/>
      <c r="FQZ111" s="298"/>
      <c r="FRA111" s="298"/>
      <c r="FRB111" s="298"/>
      <c r="FRC111" s="298"/>
      <c r="FRD111" s="298"/>
      <c r="FRE111" s="298"/>
      <c r="FRF111" s="298"/>
      <c r="FRG111" s="298"/>
      <c r="FRH111" s="298"/>
      <c r="FRI111" s="298"/>
      <c r="FRJ111" s="298"/>
      <c r="FRK111" s="298"/>
      <c r="FRL111" s="298"/>
      <c r="FRM111" s="298"/>
      <c r="FRN111" s="298"/>
      <c r="FRO111" s="298"/>
      <c r="FRP111" s="298"/>
      <c r="FRQ111" s="298"/>
      <c r="FRR111" s="298"/>
      <c r="FRS111" s="298"/>
      <c r="FRT111" s="298"/>
      <c r="FRU111" s="298"/>
      <c r="FRV111" s="298"/>
      <c r="FRW111" s="298"/>
      <c r="FRX111" s="298"/>
      <c r="FRY111" s="298"/>
      <c r="FRZ111" s="298"/>
      <c r="FSA111" s="298"/>
      <c r="FSB111" s="298"/>
      <c r="FSC111" s="298"/>
      <c r="FSD111" s="298"/>
      <c r="FSE111" s="298"/>
      <c r="FSF111" s="298"/>
      <c r="FSG111" s="298"/>
      <c r="FSH111" s="298"/>
      <c r="FSI111" s="298"/>
      <c r="FSJ111" s="298"/>
      <c r="FSK111" s="298"/>
      <c r="FSL111" s="298"/>
      <c r="FSM111" s="298"/>
      <c r="FSN111" s="298"/>
      <c r="FSO111" s="298"/>
      <c r="FSP111" s="298"/>
      <c r="FSQ111" s="298"/>
      <c r="FSR111" s="298"/>
      <c r="FSS111" s="298"/>
      <c r="FST111" s="298"/>
      <c r="FSU111" s="298"/>
      <c r="FSV111" s="298"/>
      <c r="FSW111" s="298"/>
      <c r="FSX111" s="298"/>
      <c r="FSY111" s="298"/>
      <c r="FSZ111" s="298"/>
      <c r="FTA111" s="298"/>
      <c r="FTB111" s="298"/>
      <c r="FTC111" s="298"/>
      <c r="FTD111" s="298"/>
      <c r="FTE111" s="298"/>
      <c r="FTF111" s="298"/>
      <c r="FTG111" s="298"/>
      <c r="FTH111" s="298"/>
      <c r="FTI111" s="298"/>
      <c r="FTJ111" s="298"/>
      <c r="FTK111" s="298"/>
      <c r="FTL111" s="298"/>
      <c r="FTM111" s="298"/>
      <c r="FTN111" s="298"/>
      <c r="FTO111" s="298"/>
      <c r="FTP111" s="298"/>
      <c r="FTQ111" s="298"/>
      <c r="FTR111" s="298"/>
      <c r="FTS111" s="298"/>
      <c r="FTT111" s="298"/>
      <c r="FTU111" s="298"/>
      <c r="FTV111" s="298"/>
      <c r="FTW111" s="298"/>
      <c r="FTX111" s="298"/>
      <c r="FTY111" s="298"/>
      <c r="FTZ111" s="298"/>
      <c r="FUA111" s="298"/>
      <c r="FUB111" s="298"/>
      <c r="FUC111" s="298"/>
      <c r="FUD111" s="298"/>
      <c r="FUE111" s="298"/>
      <c r="FUF111" s="298"/>
      <c r="FUG111" s="298"/>
      <c r="FUH111" s="298"/>
      <c r="FUI111" s="298"/>
      <c r="FUJ111" s="298"/>
      <c r="FUK111" s="298"/>
      <c r="FUL111" s="298"/>
      <c r="FUM111" s="298"/>
      <c r="FUN111" s="298"/>
      <c r="FUO111" s="298"/>
      <c r="FUP111" s="298"/>
      <c r="FUQ111" s="298"/>
      <c r="FUR111" s="298"/>
      <c r="FUS111" s="298"/>
      <c r="FUT111" s="298"/>
      <c r="FUU111" s="298"/>
      <c r="FUV111" s="298"/>
      <c r="FUW111" s="298"/>
      <c r="FUX111" s="298"/>
      <c r="FUY111" s="298"/>
      <c r="FUZ111" s="298"/>
      <c r="FVA111" s="298"/>
      <c r="FVB111" s="298"/>
      <c r="FVC111" s="298"/>
      <c r="FVD111" s="298"/>
      <c r="FVE111" s="298"/>
      <c r="FVF111" s="298"/>
      <c r="FVG111" s="298"/>
      <c r="FVH111" s="298"/>
      <c r="FVI111" s="298"/>
      <c r="FVJ111" s="298"/>
      <c r="FVK111" s="298"/>
      <c r="FVL111" s="298"/>
      <c r="FVM111" s="298"/>
      <c r="FVN111" s="298"/>
      <c r="FVO111" s="298"/>
      <c r="FVP111" s="298"/>
      <c r="FVQ111" s="298"/>
      <c r="FVR111" s="298"/>
      <c r="FVS111" s="298"/>
      <c r="FVT111" s="298"/>
      <c r="FVU111" s="298"/>
      <c r="FVV111" s="298"/>
      <c r="FVW111" s="298"/>
      <c r="FVX111" s="298"/>
      <c r="FVY111" s="298"/>
      <c r="FVZ111" s="298"/>
      <c r="FWA111" s="298"/>
      <c r="FWB111" s="298"/>
      <c r="FWC111" s="298"/>
      <c r="FWD111" s="298"/>
      <c r="FWE111" s="298"/>
      <c r="FWF111" s="298"/>
      <c r="FWG111" s="298"/>
      <c r="FWH111" s="298"/>
      <c r="FWI111" s="298"/>
      <c r="FWJ111" s="298"/>
      <c r="FWK111" s="298"/>
      <c r="FWL111" s="298"/>
      <c r="FWM111" s="298"/>
      <c r="FWN111" s="298"/>
      <c r="FWO111" s="298"/>
      <c r="FWP111" s="298"/>
      <c r="FWQ111" s="298"/>
      <c r="FWR111" s="298"/>
      <c r="FWS111" s="298"/>
      <c r="FWT111" s="298"/>
      <c r="FWU111" s="298"/>
      <c r="FWV111" s="298"/>
      <c r="FWW111" s="298"/>
      <c r="FWX111" s="298"/>
      <c r="FWY111" s="298"/>
      <c r="FWZ111" s="298"/>
      <c r="FXA111" s="298"/>
      <c r="FXB111" s="298"/>
      <c r="FXC111" s="298"/>
      <c r="FXD111" s="298"/>
      <c r="FXE111" s="298"/>
      <c r="FXF111" s="298"/>
      <c r="FXG111" s="298"/>
      <c r="FXH111" s="298"/>
      <c r="FXI111" s="298"/>
      <c r="FXJ111" s="298"/>
      <c r="FXK111" s="298"/>
      <c r="FXL111" s="298"/>
      <c r="FXM111" s="298"/>
      <c r="FXN111" s="298"/>
      <c r="FXO111" s="298"/>
      <c r="FXP111" s="298"/>
      <c r="FXQ111" s="298"/>
      <c r="FXR111" s="298"/>
      <c r="FXS111" s="298"/>
      <c r="FXT111" s="298"/>
      <c r="FXU111" s="298"/>
      <c r="FXV111" s="298"/>
      <c r="FXW111" s="298"/>
      <c r="FXX111" s="298"/>
      <c r="FXY111" s="298"/>
      <c r="FXZ111" s="298"/>
      <c r="FYA111" s="298"/>
      <c r="FYB111" s="298"/>
      <c r="FYC111" s="298"/>
      <c r="FYD111" s="298"/>
      <c r="FYE111" s="298"/>
      <c r="FYF111" s="298"/>
      <c r="FYG111" s="298"/>
      <c r="FYH111" s="298"/>
      <c r="FYI111" s="298"/>
      <c r="FYJ111" s="298"/>
      <c r="FYK111" s="298"/>
      <c r="FYL111" s="298"/>
      <c r="FYM111" s="298"/>
      <c r="FYN111" s="298"/>
      <c r="FYO111" s="298"/>
      <c r="FYP111" s="298"/>
      <c r="FYQ111" s="298"/>
      <c r="FYR111" s="298"/>
      <c r="FYS111" s="298"/>
      <c r="FYT111" s="298"/>
      <c r="FYU111" s="298"/>
      <c r="FYV111" s="298"/>
      <c r="FYW111" s="298"/>
      <c r="FYX111" s="298"/>
      <c r="FYY111" s="298"/>
      <c r="FYZ111" s="298"/>
      <c r="FZA111" s="298"/>
      <c r="FZB111" s="298"/>
      <c r="FZC111" s="298"/>
      <c r="FZD111" s="298"/>
      <c r="FZE111" s="298"/>
      <c r="FZF111" s="298"/>
      <c r="FZG111" s="298"/>
      <c r="FZH111" s="298"/>
      <c r="FZI111" s="298"/>
      <c r="FZJ111" s="298"/>
      <c r="FZK111" s="298"/>
      <c r="FZL111" s="298"/>
      <c r="FZM111" s="298"/>
      <c r="FZN111" s="298"/>
      <c r="FZO111" s="298"/>
      <c r="FZP111" s="298"/>
      <c r="FZQ111" s="298"/>
      <c r="FZR111" s="298"/>
      <c r="FZS111" s="298"/>
      <c r="FZT111" s="298"/>
      <c r="FZU111" s="298"/>
      <c r="FZV111" s="298"/>
      <c r="FZW111" s="298"/>
      <c r="FZX111" s="298"/>
      <c r="FZY111" s="298"/>
      <c r="FZZ111" s="298"/>
      <c r="GAA111" s="298"/>
      <c r="GAB111" s="298"/>
      <c r="GAC111" s="298"/>
      <c r="GAD111" s="298"/>
      <c r="GAE111" s="298"/>
      <c r="GAF111" s="298"/>
      <c r="GAG111" s="298"/>
      <c r="GAH111" s="298"/>
      <c r="GAI111" s="298"/>
      <c r="GAJ111" s="298"/>
      <c r="GAK111" s="298"/>
      <c r="GAL111" s="298"/>
      <c r="GAM111" s="298"/>
      <c r="GAN111" s="298"/>
      <c r="GAO111" s="298"/>
      <c r="GAP111" s="298"/>
      <c r="GAQ111" s="298"/>
      <c r="GAR111" s="298"/>
      <c r="GAS111" s="298"/>
      <c r="GAT111" s="298"/>
      <c r="GAU111" s="298"/>
      <c r="GAV111" s="298"/>
      <c r="GAW111" s="298"/>
      <c r="GAX111" s="298"/>
      <c r="GAY111" s="298"/>
      <c r="GAZ111" s="298"/>
      <c r="GBA111" s="298"/>
      <c r="GBB111" s="298"/>
      <c r="GBC111" s="298"/>
      <c r="GBD111" s="298"/>
      <c r="GBE111" s="298"/>
      <c r="GBF111" s="298"/>
      <c r="GBG111" s="298"/>
      <c r="GBH111" s="298"/>
      <c r="GBI111" s="298"/>
      <c r="GBJ111" s="298"/>
      <c r="GBK111" s="298"/>
      <c r="GBL111" s="298"/>
      <c r="GBM111" s="298"/>
      <c r="GBN111" s="298"/>
      <c r="GBO111" s="298"/>
      <c r="GBP111" s="298"/>
      <c r="GBQ111" s="298"/>
      <c r="GBR111" s="298"/>
      <c r="GBS111" s="298"/>
      <c r="GBT111" s="298"/>
      <c r="GBU111" s="298"/>
      <c r="GBV111" s="298"/>
      <c r="GBW111" s="298"/>
      <c r="GBX111" s="298"/>
      <c r="GBY111" s="298"/>
      <c r="GBZ111" s="298"/>
      <c r="GCA111" s="298"/>
      <c r="GCB111" s="298"/>
      <c r="GCC111" s="298"/>
      <c r="GCD111" s="298"/>
      <c r="GCE111" s="298"/>
      <c r="GCF111" s="298"/>
      <c r="GCG111" s="298"/>
      <c r="GCH111" s="298"/>
      <c r="GCI111" s="298"/>
      <c r="GCJ111" s="298"/>
      <c r="GCK111" s="298"/>
      <c r="GCL111" s="298"/>
      <c r="GCM111" s="298"/>
      <c r="GCN111" s="298"/>
      <c r="GCO111" s="298"/>
      <c r="GCP111" s="298"/>
      <c r="GCQ111" s="298"/>
      <c r="GCR111" s="298"/>
      <c r="GCS111" s="298"/>
      <c r="GCT111" s="298"/>
      <c r="GCU111" s="298"/>
      <c r="GCV111" s="298"/>
      <c r="GCW111" s="298"/>
      <c r="GCX111" s="298"/>
      <c r="GCY111" s="298"/>
      <c r="GCZ111" s="298"/>
      <c r="GDA111" s="298"/>
      <c r="GDB111" s="298"/>
      <c r="GDC111" s="298"/>
      <c r="GDD111" s="298"/>
      <c r="GDE111" s="298"/>
      <c r="GDF111" s="298"/>
      <c r="GDG111" s="298"/>
      <c r="GDH111" s="298"/>
      <c r="GDI111" s="298"/>
      <c r="GDJ111" s="298"/>
      <c r="GDK111" s="298"/>
      <c r="GDL111" s="298"/>
      <c r="GDM111" s="298"/>
      <c r="GDN111" s="298"/>
      <c r="GDO111" s="298"/>
      <c r="GDP111" s="298"/>
      <c r="GDQ111" s="298"/>
      <c r="GDR111" s="298"/>
      <c r="GDS111" s="298"/>
      <c r="GDT111" s="298"/>
      <c r="GDU111" s="298"/>
      <c r="GDV111" s="298"/>
      <c r="GDW111" s="298"/>
      <c r="GDX111" s="298"/>
      <c r="GDY111" s="298"/>
      <c r="GDZ111" s="298"/>
      <c r="GEA111" s="298"/>
      <c r="GEB111" s="298"/>
      <c r="GEC111" s="298"/>
      <c r="GED111" s="298"/>
      <c r="GEE111" s="298"/>
      <c r="GEF111" s="298"/>
      <c r="GEG111" s="298"/>
      <c r="GEH111" s="298"/>
      <c r="GEI111" s="298"/>
      <c r="GEJ111" s="298"/>
      <c r="GEK111" s="298"/>
      <c r="GEL111" s="298"/>
      <c r="GEM111" s="298"/>
      <c r="GEN111" s="298"/>
      <c r="GEO111" s="298"/>
      <c r="GEP111" s="298"/>
      <c r="GEQ111" s="298"/>
      <c r="GER111" s="298"/>
      <c r="GES111" s="298"/>
      <c r="GET111" s="298"/>
      <c r="GEU111" s="298"/>
      <c r="GEV111" s="298"/>
      <c r="GEW111" s="298"/>
      <c r="GEX111" s="298"/>
      <c r="GEY111" s="298"/>
      <c r="GEZ111" s="298"/>
      <c r="GFA111" s="298"/>
      <c r="GFB111" s="298"/>
      <c r="GFC111" s="298"/>
      <c r="GFD111" s="298"/>
      <c r="GFE111" s="298"/>
      <c r="GFF111" s="298"/>
      <c r="GFG111" s="298"/>
      <c r="GFH111" s="298"/>
      <c r="GFI111" s="298"/>
      <c r="GFJ111" s="298"/>
      <c r="GFK111" s="298"/>
      <c r="GFL111" s="298"/>
      <c r="GFM111" s="298"/>
      <c r="GFN111" s="298"/>
      <c r="GFO111" s="298"/>
      <c r="GFP111" s="298"/>
      <c r="GFQ111" s="298"/>
      <c r="GFR111" s="298"/>
      <c r="GFS111" s="298"/>
      <c r="GFT111" s="298"/>
      <c r="GFU111" s="298"/>
      <c r="GFV111" s="298"/>
      <c r="GFW111" s="298"/>
      <c r="GFX111" s="298"/>
      <c r="GFY111" s="298"/>
      <c r="GFZ111" s="298"/>
      <c r="GGA111" s="298"/>
      <c r="GGB111" s="298"/>
      <c r="GGC111" s="298"/>
      <c r="GGD111" s="298"/>
      <c r="GGE111" s="298"/>
      <c r="GGF111" s="298"/>
      <c r="GGG111" s="298"/>
      <c r="GGH111" s="298"/>
      <c r="GGI111" s="298"/>
      <c r="GGJ111" s="298"/>
      <c r="GGK111" s="298"/>
      <c r="GGL111" s="298"/>
      <c r="GGM111" s="298"/>
      <c r="GGN111" s="298"/>
      <c r="GGO111" s="298"/>
      <c r="GGP111" s="298"/>
      <c r="GGQ111" s="298"/>
      <c r="GGR111" s="298"/>
      <c r="GGS111" s="298"/>
      <c r="GGT111" s="298"/>
      <c r="GGU111" s="298"/>
      <c r="GGV111" s="298"/>
      <c r="GGW111" s="298"/>
      <c r="GGX111" s="298"/>
      <c r="GGY111" s="298"/>
      <c r="GGZ111" s="298"/>
      <c r="GHA111" s="298"/>
      <c r="GHB111" s="298"/>
      <c r="GHC111" s="298"/>
      <c r="GHD111" s="298"/>
      <c r="GHE111" s="298"/>
      <c r="GHF111" s="298"/>
      <c r="GHG111" s="298"/>
      <c r="GHH111" s="298"/>
      <c r="GHI111" s="298"/>
      <c r="GHJ111" s="298"/>
      <c r="GHK111" s="298"/>
      <c r="GHL111" s="298"/>
      <c r="GHM111" s="298"/>
      <c r="GHN111" s="298"/>
      <c r="GHO111" s="298"/>
      <c r="GHP111" s="298"/>
      <c r="GHQ111" s="298"/>
      <c r="GHR111" s="298"/>
      <c r="GHS111" s="298"/>
      <c r="GHT111" s="298"/>
      <c r="GHU111" s="298"/>
      <c r="GHV111" s="298"/>
      <c r="GHW111" s="298"/>
      <c r="GHX111" s="298"/>
      <c r="GHY111" s="298"/>
      <c r="GHZ111" s="298"/>
      <c r="GIA111" s="298"/>
      <c r="GIB111" s="298"/>
      <c r="GIC111" s="298"/>
      <c r="GID111" s="298"/>
      <c r="GIE111" s="298"/>
      <c r="GIF111" s="298"/>
      <c r="GIG111" s="298"/>
      <c r="GIH111" s="298"/>
      <c r="GII111" s="298"/>
      <c r="GIJ111" s="298"/>
      <c r="GIK111" s="298"/>
      <c r="GIL111" s="298"/>
      <c r="GIM111" s="298"/>
      <c r="GIN111" s="298"/>
      <c r="GIO111" s="298"/>
      <c r="GIP111" s="298"/>
      <c r="GIQ111" s="298"/>
      <c r="GIR111" s="298"/>
      <c r="GIS111" s="298"/>
      <c r="GIT111" s="298"/>
      <c r="GIU111" s="298"/>
      <c r="GIV111" s="298"/>
      <c r="GIW111" s="298"/>
      <c r="GIX111" s="298"/>
      <c r="GIY111" s="298"/>
      <c r="GIZ111" s="298"/>
      <c r="GJA111" s="298"/>
      <c r="GJB111" s="298"/>
      <c r="GJC111" s="298"/>
      <c r="GJD111" s="298"/>
      <c r="GJE111" s="298"/>
      <c r="GJF111" s="298"/>
      <c r="GJG111" s="298"/>
      <c r="GJH111" s="298"/>
      <c r="GJI111" s="298"/>
      <c r="GJJ111" s="298"/>
      <c r="GJK111" s="298"/>
      <c r="GJL111" s="298"/>
      <c r="GJM111" s="298"/>
      <c r="GJN111" s="298"/>
      <c r="GJO111" s="298"/>
      <c r="GJP111" s="298"/>
      <c r="GJQ111" s="298"/>
      <c r="GJR111" s="298"/>
      <c r="GJS111" s="298"/>
      <c r="GJT111" s="298"/>
      <c r="GJU111" s="298"/>
      <c r="GJV111" s="298"/>
      <c r="GJW111" s="298"/>
      <c r="GJX111" s="298"/>
      <c r="GJY111" s="298"/>
      <c r="GJZ111" s="298"/>
      <c r="GKA111" s="298"/>
      <c r="GKB111" s="298"/>
      <c r="GKC111" s="298"/>
      <c r="GKD111" s="298"/>
      <c r="GKE111" s="298"/>
      <c r="GKF111" s="298"/>
      <c r="GKG111" s="298"/>
      <c r="GKH111" s="298"/>
      <c r="GKI111" s="298"/>
      <c r="GKJ111" s="298"/>
      <c r="GKK111" s="298"/>
      <c r="GKL111" s="298"/>
      <c r="GKM111" s="298"/>
      <c r="GKN111" s="298"/>
      <c r="GKO111" s="298"/>
      <c r="GKP111" s="298"/>
      <c r="GKQ111" s="298"/>
      <c r="GKR111" s="298"/>
      <c r="GKS111" s="298"/>
      <c r="GKT111" s="298"/>
      <c r="GKU111" s="298"/>
      <c r="GKV111" s="298"/>
      <c r="GKW111" s="298"/>
      <c r="GKX111" s="298"/>
      <c r="GKY111" s="298"/>
      <c r="GKZ111" s="298"/>
      <c r="GLA111" s="298"/>
      <c r="GLB111" s="298"/>
      <c r="GLC111" s="298"/>
      <c r="GLD111" s="298"/>
      <c r="GLE111" s="298"/>
      <c r="GLF111" s="298"/>
      <c r="GLG111" s="298"/>
      <c r="GLH111" s="298"/>
      <c r="GLI111" s="298"/>
      <c r="GLJ111" s="298"/>
      <c r="GLK111" s="298"/>
      <c r="GLL111" s="298"/>
      <c r="GLM111" s="298"/>
      <c r="GLN111" s="298"/>
      <c r="GLO111" s="298"/>
      <c r="GLP111" s="298"/>
      <c r="GLQ111" s="298"/>
      <c r="GLR111" s="298"/>
      <c r="GLS111" s="298"/>
      <c r="GLT111" s="298"/>
      <c r="GLU111" s="298"/>
      <c r="GLV111" s="298"/>
      <c r="GLW111" s="298"/>
      <c r="GLX111" s="298"/>
      <c r="GLY111" s="298"/>
      <c r="GLZ111" s="298"/>
      <c r="GMA111" s="298"/>
      <c r="GMB111" s="298"/>
      <c r="GMC111" s="298"/>
      <c r="GMD111" s="298"/>
      <c r="GME111" s="298"/>
      <c r="GMF111" s="298"/>
      <c r="GMG111" s="298"/>
      <c r="GMH111" s="298"/>
      <c r="GMI111" s="298"/>
      <c r="GMJ111" s="298"/>
      <c r="GMK111" s="298"/>
      <c r="GML111" s="298"/>
      <c r="GMM111" s="298"/>
      <c r="GMN111" s="298"/>
      <c r="GMO111" s="298"/>
      <c r="GMP111" s="298"/>
      <c r="GMQ111" s="298"/>
      <c r="GMR111" s="298"/>
      <c r="GMS111" s="298"/>
      <c r="GMT111" s="298"/>
      <c r="GMU111" s="298"/>
      <c r="GMV111" s="298"/>
      <c r="GMW111" s="298"/>
      <c r="GMX111" s="298"/>
      <c r="GMY111" s="298"/>
      <c r="GMZ111" s="298"/>
      <c r="GNA111" s="298"/>
      <c r="GNB111" s="298"/>
      <c r="GNC111" s="298"/>
      <c r="GND111" s="298"/>
      <c r="GNE111" s="298"/>
      <c r="GNF111" s="298"/>
      <c r="GNG111" s="298"/>
      <c r="GNH111" s="298"/>
      <c r="GNI111" s="298"/>
      <c r="GNJ111" s="298"/>
      <c r="GNK111" s="298"/>
      <c r="GNL111" s="298"/>
      <c r="GNM111" s="298"/>
      <c r="GNN111" s="298"/>
      <c r="GNO111" s="298"/>
      <c r="GNP111" s="298"/>
      <c r="GNQ111" s="298"/>
      <c r="GNR111" s="298"/>
      <c r="GNS111" s="298"/>
      <c r="GNT111" s="298"/>
      <c r="GNU111" s="298"/>
      <c r="GNV111" s="298"/>
      <c r="GNW111" s="298"/>
      <c r="GNX111" s="298"/>
      <c r="GNY111" s="298"/>
      <c r="GNZ111" s="298"/>
      <c r="GOA111" s="298"/>
      <c r="GOB111" s="298"/>
      <c r="GOC111" s="298"/>
      <c r="GOD111" s="298"/>
      <c r="GOE111" s="298"/>
      <c r="GOF111" s="298"/>
      <c r="GOG111" s="298"/>
      <c r="GOH111" s="298"/>
      <c r="GOI111" s="298"/>
      <c r="GOJ111" s="298"/>
      <c r="GOK111" s="298"/>
      <c r="GOL111" s="298"/>
      <c r="GOM111" s="298"/>
      <c r="GON111" s="298"/>
      <c r="GOO111" s="298"/>
      <c r="GOP111" s="298"/>
      <c r="GOQ111" s="298"/>
      <c r="GOR111" s="298"/>
      <c r="GOS111" s="298"/>
      <c r="GOT111" s="298"/>
      <c r="GOU111" s="298"/>
      <c r="GOV111" s="298"/>
      <c r="GOW111" s="298"/>
      <c r="GOX111" s="298"/>
      <c r="GOY111" s="298"/>
      <c r="GOZ111" s="298"/>
      <c r="GPA111" s="298"/>
      <c r="GPB111" s="298"/>
      <c r="GPC111" s="298"/>
      <c r="GPD111" s="298"/>
      <c r="GPE111" s="298"/>
      <c r="GPF111" s="298"/>
      <c r="GPG111" s="298"/>
      <c r="GPH111" s="298"/>
      <c r="GPI111" s="298"/>
      <c r="GPJ111" s="298"/>
      <c r="GPK111" s="298"/>
      <c r="GPL111" s="298"/>
      <c r="GPM111" s="298"/>
      <c r="GPN111" s="298"/>
      <c r="GPO111" s="298"/>
      <c r="GPP111" s="298"/>
      <c r="GPQ111" s="298"/>
      <c r="GPR111" s="298"/>
      <c r="GPS111" s="298"/>
      <c r="GPT111" s="298"/>
      <c r="GPU111" s="298"/>
      <c r="GPV111" s="298"/>
      <c r="GPW111" s="298"/>
      <c r="GPX111" s="298"/>
      <c r="GPY111" s="298"/>
      <c r="GPZ111" s="298"/>
      <c r="GQA111" s="298"/>
      <c r="GQB111" s="298"/>
      <c r="GQC111" s="298"/>
      <c r="GQD111" s="298"/>
      <c r="GQE111" s="298"/>
      <c r="GQF111" s="298"/>
      <c r="GQG111" s="298"/>
      <c r="GQH111" s="298"/>
      <c r="GQI111" s="298"/>
      <c r="GQJ111" s="298"/>
      <c r="GQK111" s="298"/>
      <c r="GQL111" s="298"/>
      <c r="GQM111" s="298"/>
      <c r="GQN111" s="298"/>
      <c r="GQO111" s="298"/>
      <c r="GQP111" s="298"/>
      <c r="GQQ111" s="298"/>
      <c r="GQR111" s="298"/>
      <c r="GQS111" s="298"/>
      <c r="GQT111" s="298"/>
      <c r="GQU111" s="298"/>
      <c r="GQV111" s="298"/>
      <c r="GQW111" s="298"/>
      <c r="GQX111" s="298"/>
      <c r="GQY111" s="298"/>
      <c r="GQZ111" s="298"/>
      <c r="GRA111" s="298"/>
      <c r="GRB111" s="298"/>
      <c r="GRC111" s="298"/>
      <c r="GRD111" s="298"/>
      <c r="GRE111" s="298"/>
      <c r="GRF111" s="298"/>
      <c r="GRG111" s="298"/>
      <c r="GRH111" s="298"/>
      <c r="GRI111" s="298"/>
      <c r="GRJ111" s="298"/>
      <c r="GRK111" s="298"/>
      <c r="GRL111" s="298"/>
      <c r="GRM111" s="298"/>
      <c r="GRN111" s="298"/>
      <c r="GRO111" s="298"/>
      <c r="GRP111" s="298"/>
      <c r="GRQ111" s="298"/>
      <c r="GRR111" s="298"/>
      <c r="GRS111" s="298"/>
      <c r="GRT111" s="298"/>
      <c r="GRU111" s="298"/>
      <c r="GRV111" s="298"/>
      <c r="GRW111" s="298"/>
      <c r="GRX111" s="298"/>
      <c r="GRY111" s="298"/>
      <c r="GRZ111" s="298"/>
      <c r="GSA111" s="298"/>
      <c r="GSB111" s="298"/>
      <c r="GSC111" s="298"/>
      <c r="GSD111" s="298"/>
      <c r="GSE111" s="298"/>
      <c r="GSF111" s="298"/>
      <c r="GSG111" s="298"/>
      <c r="GSH111" s="298"/>
      <c r="GSI111" s="298"/>
      <c r="GSJ111" s="298"/>
      <c r="GSK111" s="298"/>
      <c r="GSL111" s="298"/>
      <c r="GSM111" s="298"/>
      <c r="GSN111" s="298"/>
      <c r="GSO111" s="298"/>
      <c r="GSP111" s="298"/>
      <c r="GSQ111" s="298"/>
      <c r="GSR111" s="298"/>
      <c r="GSS111" s="298"/>
      <c r="GST111" s="298"/>
      <c r="GSU111" s="298"/>
      <c r="GSV111" s="298"/>
      <c r="GSW111" s="298"/>
      <c r="GSX111" s="298"/>
      <c r="GSY111" s="298"/>
      <c r="GSZ111" s="298"/>
      <c r="GTA111" s="298"/>
      <c r="GTB111" s="298"/>
      <c r="GTC111" s="298"/>
      <c r="GTD111" s="298"/>
      <c r="GTE111" s="298"/>
      <c r="GTF111" s="298"/>
      <c r="GTG111" s="298"/>
      <c r="GTH111" s="298"/>
      <c r="GTI111" s="298"/>
      <c r="GTJ111" s="298"/>
      <c r="GTK111" s="298"/>
      <c r="GTL111" s="298"/>
      <c r="GTM111" s="298"/>
      <c r="GTN111" s="298"/>
      <c r="GTO111" s="298"/>
      <c r="GTP111" s="298"/>
      <c r="GTQ111" s="298"/>
      <c r="GTR111" s="298"/>
      <c r="GTS111" s="298"/>
      <c r="GTT111" s="298"/>
      <c r="GTU111" s="298"/>
      <c r="GTV111" s="298"/>
      <c r="GTW111" s="298"/>
      <c r="GTX111" s="298"/>
      <c r="GTY111" s="298"/>
      <c r="GTZ111" s="298"/>
      <c r="GUA111" s="298"/>
      <c r="GUB111" s="298"/>
      <c r="GUC111" s="298"/>
      <c r="GUD111" s="298"/>
      <c r="GUE111" s="298"/>
      <c r="GUF111" s="298"/>
      <c r="GUG111" s="298"/>
      <c r="GUH111" s="298"/>
      <c r="GUI111" s="298"/>
      <c r="GUJ111" s="298"/>
      <c r="GUK111" s="298"/>
      <c r="GUL111" s="298"/>
      <c r="GUM111" s="298"/>
      <c r="GUN111" s="298"/>
      <c r="GUO111" s="298"/>
      <c r="GUP111" s="298"/>
      <c r="GUQ111" s="298"/>
      <c r="GUR111" s="298"/>
      <c r="GUS111" s="298"/>
      <c r="GUT111" s="298"/>
      <c r="GUU111" s="298"/>
      <c r="GUV111" s="298"/>
      <c r="GUW111" s="298"/>
      <c r="GUX111" s="298"/>
      <c r="GUY111" s="298"/>
      <c r="GUZ111" s="298"/>
      <c r="GVA111" s="298"/>
      <c r="GVB111" s="298"/>
      <c r="GVC111" s="298"/>
      <c r="GVD111" s="298"/>
      <c r="GVE111" s="298"/>
      <c r="GVF111" s="298"/>
      <c r="GVG111" s="298"/>
      <c r="GVH111" s="298"/>
      <c r="GVI111" s="298"/>
      <c r="GVJ111" s="298"/>
      <c r="GVK111" s="298"/>
      <c r="GVL111" s="298"/>
      <c r="GVM111" s="298"/>
      <c r="GVN111" s="298"/>
      <c r="GVO111" s="298"/>
      <c r="GVP111" s="298"/>
      <c r="GVQ111" s="298"/>
      <c r="GVR111" s="298"/>
      <c r="GVS111" s="298"/>
      <c r="GVT111" s="298"/>
      <c r="GVU111" s="298"/>
      <c r="GVV111" s="298"/>
      <c r="GVW111" s="298"/>
      <c r="GVX111" s="298"/>
      <c r="GVY111" s="298"/>
      <c r="GVZ111" s="298"/>
      <c r="GWA111" s="298"/>
      <c r="GWB111" s="298"/>
      <c r="GWC111" s="298"/>
      <c r="GWD111" s="298"/>
      <c r="GWE111" s="298"/>
      <c r="GWF111" s="298"/>
      <c r="GWG111" s="298"/>
      <c r="GWH111" s="298"/>
      <c r="GWI111" s="298"/>
      <c r="GWJ111" s="298"/>
      <c r="GWK111" s="298"/>
      <c r="GWL111" s="298"/>
      <c r="GWM111" s="298"/>
      <c r="GWN111" s="298"/>
      <c r="GWO111" s="298"/>
      <c r="GWP111" s="298"/>
      <c r="GWQ111" s="298"/>
      <c r="GWR111" s="298"/>
      <c r="GWS111" s="298"/>
      <c r="GWT111" s="298"/>
      <c r="GWU111" s="298"/>
      <c r="GWV111" s="298"/>
      <c r="GWW111" s="298"/>
      <c r="GWX111" s="298"/>
      <c r="GWY111" s="298"/>
      <c r="GWZ111" s="298"/>
      <c r="GXA111" s="298"/>
      <c r="GXB111" s="298"/>
      <c r="GXC111" s="298"/>
      <c r="GXD111" s="298"/>
      <c r="GXE111" s="298"/>
      <c r="GXF111" s="298"/>
      <c r="GXG111" s="298"/>
      <c r="GXH111" s="298"/>
      <c r="GXI111" s="298"/>
      <c r="GXJ111" s="298"/>
      <c r="GXK111" s="298"/>
      <c r="GXL111" s="298"/>
      <c r="GXM111" s="298"/>
      <c r="GXN111" s="298"/>
      <c r="GXO111" s="298"/>
      <c r="GXP111" s="298"/>
      <c r="GXQ111" s="298"/>
      <c r="GXR111" s="298"/>
      <c r="GXS111" s="298"/>
      <c r="GXT111" s="298"/>
      <c r="GXU111" s="298"/>
      <c r="GXV111" s="298"/>
      <c r="GXW111" s="298"/>
      <c r="GXX111" s="298"/>
      <c r="GXY111" s="298"/>
      <c r="GXZ111" s="298"/>
      <c r="GYA111" s="298"/>
      <c r="GYB111" s="298"/>
      <c r="GYC111" s="298"/>
      <c r="GYD111" s="298"/>
      <c r="GYE111" s="298"/>
      <c r="GYF111" s="298"/>
      <c r="GYG111" s="298"/>
      <c r="GYH111" s="298"/>
      <c r="GYI111" s="298"/>
      <c r="GYJ111" s="298"/>
      <c r="GYK111" s="298"/>
      <c r="GYL111" s="298"/>
      <c r="GYM111" s="298"/>
      <c r="GYN111" s="298"/>
      <c r="GYO111" s="298"/>
      <c r="GYP111" s="298"/>
      <c r="GYQ111" s="298"/>
      <c r="GYR111" s="298"/>
      <c r="GYS111" s="298"/>
      <c r="GYT111" s="298"/>
      <c r="GYU111" s="298"/>
      <c r="GYV111" s="298"/>
      <c r="GYW111" s="298"/>
      <c r="GYX111" s="298"/>
      <c r="GYY111" s="298"/>
      <c r="GYZ111" s="298"/>
      <c r="GZA111" s="298"/>
      <c r="GZB111" s="298"/>
      <c r="GZC111" s="298"/>
      <c r="GZD111" s="298"/>
      <c r="GZE111" s="298"/>
      <c r="GZF111" s="298"/>
      <c r="GZG111" s="298"/>
      <c r="GZH111" s="298"/>
      <c r="GZI111" s="298"/>
      <c r="GZJ111" s="298"/>
      <c r="GZK111" s="298"/>
      <c r="GZL111" s="298"/>
      <c r="GZM111" s="298"/>
      <c r="GZN111" s="298"/>
      <c r="GZO111" s="298"/>
      <c r="GZP111" s="298"/>
      <c r="GZQ111" s="298"/>
      <c r="GZR111" s="298"/>
      <c r="GZS111" s="298"/>
      <c r="GZT111" s="298"/>
      <c r="GZU111" s="298"/>
      <c r="GZV111" s="298"/>
      <c r="GZW111" s="298"/>
      <c r="GZX111" s="298"/>
      <c r="GZY111" s="298"/>
      <c r="GZZ111" s="298"/>
      <c r="HAA111" s="298"/>
      <c r="HAB111" s="298"/>
      <c r="HAC111" s="298"/>
      <c r="HAD111" s="298"/>
      <c r="HAE111" s="298"/>
      <c r="HAF111" s="298"/>
      <c r="HAG111" s="298"/>
      <c r="HAH111" s="298"/>
      <c r="HAI111" s="298"/>
      <c r="HAJ111" s="298"/>
      <c r="HAK111" s="298"/>
      <c r="HAL111" s="298"/>
      <c r="HAM111" s="298"/>
      <c r="HAN111" s="298"/>
      <c r="HAO111" s="298"/>
      <c r="HAP111" s="298"/>
      <c r="HAQ111" s="298"/>
      <c r="HAR111" s="298"/>
      <c r="HAS111" s="298"/>
      <c r="HAT111" s="298"/>
      <c r="HAU111" s="298"/>
      <c r="HAV111" s="298"/>
      <c r="HAW111" s="298"/>
      <c r="HAX111" s="298"/>
      <c r="HAY111" s="298"/>
      <c r="HAZ111" s="298"/>
      <c r="HBA111" s="298"/>
      <c r="HBB111" s="298"/>
      <c r="HBC111" s="298"/>
      <c r="HBD111" s="298"/>
      <c r="HBE111" s="298"/>
      <c r="HBF111" s="298"/>
      <c r="HBG111" s="298"/>
      <c r="HBH111" s="298"/>
      <c r="HBI111" s="298"/>
      <c r="HBJ111" s="298"/>
      <c r="HBK111" s="298"/>
      <c r="HBL111" s="298"/>
      <c r="HBM111" s="298"/>
      <c r="HBN111" s="298"/>
      <c r="HBO111" s="298"/>
      <c r="HBP111" s="298"/>
      <c r="HBQ111" s="298"/>
      <c r="HBR111" s="298"/>
      <c r="HBS111" s="298"/>
      <c r="HBT111" s="298"/>
      <c r="HBU111" s="298"/>
      <c r="HBV111" s="298"/>
      <c r="HBW111" s="298"/>
      <c r="HBX111" s="298"/>
      <c r="HBY111" s="298"/>
      <c r="HBZ111" s="298"/>
      <c r="HCA111" s="298"/>
      <c r="HCB111" s="298"/>
      <c r="HCC111" s="298"/>
      <c r="HCD111" s="298"/>
      <c r="HCE111" s="298"/>
      <c r="HCF111" s="298"/>
      <c r="HCG111" s="298"/>
      <c r="HCH111" s="298"/>
      <c r="HCI111" s="298"/>
      <c r="HCJ111" s="298"/>
      <c r="HCK111" s="298"/>
      <c r="HCL111" s="298"/>
      <c r="HCM111" s="298"/>
      <c r="HCN111" s="298"/>
      <c r="HCO111" s="298"/>
      <c r="HCP111" s="298"/>
      <c r="HCQ111" s="298"/>
      <c r="HCR111" s="298"/>
      <c r="HCS111" s="298"/>
      <c r="HCT111" s="298"/>
      <c r="HCU111" s="298"/>
      <c r="HCV111" s="298"/>
      <c r="HCW111" s="298"/>
      <c r="HCX111" s="298"/>
      <c r="HCY111" s="298"/>
      <c r="HCZ111" s="298"/>
      <c r="HDA111" s="298"/>
      <c r="HDB111" s="298"/>
      <c r="HDC111" s="298"/>
      <c r="HDD111" s="298"/>
      <c r="HDE111" s="298"/>
      <c r="HDF111" s="298"/>
      <c r="HDG111" s="298"/>
      <c r="HDH111" s="298"/>
      <c r="HDI111" s="298"/>
      <c r="HDJ111" s="298"/>
      <c r="HDK111" s="298"/>
      <c r="HDL111" s="298"/>
      <c r="HDM111" s="298"/>
      <c r="HDN111" s="298"/>
      <c r="HDO111" s="298"/>
      <c r="HDP111" s="298"/>
      <c r="HDQ111" s="298"/>
      <c r="HDR111" s="298"/>
      <c r="HDS111" s="298"/>
      <c r="HDT111" s="298"/>
      <c r="HDU111" s="298"/>
      <c r="HDV111" s="298"/>
      <c r="HDW111" s="298"/>
      <c r="HDX111" s="298"/>
      <c r="HDY111" s="298"/>
      <c r="HDZ111" s="298"/>
      <c r="HEA111" s="298"/>
      <c r="HEB111" s="298"/>
      <c r="HEC111" s="298"/>
      <c r="HED111" s="298"/>
      <c r="HEE111" s="298"/>
      <c r="HEF111" s="298"/>
      <c r="HEG111" s="298"/>
      <c r="HEH111" s="298"/>
      <c r="HEI111" s="298"/>
      <c r="HEJ111" s="298"/>
      <c r="HEK111" s="298"/>
      <c r="HEL111" s="298"/>
      <c r="HEM111" s="298"/>
      <c r="HEN111" s="298"/>
      <c r="HEO111" s="298"/>
      <c r="HEP111" s="298"/>
      <c r="HEQ111" s="298"/>
      <c r="HER111" s="298"/>
      <c r="HES111" s="298"/>
      <c r="HET111" s="298"/>
      <c r="HEU111" s="298"/>
      <c r="HEV111" s="298"/>
      <c r="HEW111" s="298"/>
      <c r="HEX111" s="298"/>
      <c r="HEY111" s="298"/>
      <c r="HEZ111" s="298"/>
      <c r="HFA111" s="298"/>
      <c r="HFB111" s="298"/>
      <c r="HFC111" s="298"/>
      <c r="HFD111" s="298"/>
      <c r="HFE111" s="298"/>
      <c r="HFF111" s="298"/>
      <c r="HFG111" s="298"/>
      <c r="HFH111" s="298"/>
      <c r="HFI111" s="298"/>
      <c r="HFJ111" s="298"/>
      <c r="HFK111" s="298"/>
      <c r="HFL111" s="298"/>
      <c r="HFM111" s="298"/>
      <c r="HFN111" s="298"/>
      <c r="HFO111" s="298"/>
      <c r="HFP111" s="298"/>
      <c r="HFQ111" s="298"/>
      <c r="HFR111" s="298"/>
      <c r="HFS111" s="298"/>
      <c r="HFT111" s="298"/>
      <c r="HFU111" s="298"/>
      <c r="HFV111" s="298"/>
      <c r="HFW111" s="298"/>
      <c r="HFX111" s="298"/>
      <c r="HFY111" s="298"/>
      <c r="HFZ111" s="298"/>
      <c r="HGA111" s="298"/>
      <c r="HGB111" s="298"/>
      <c r="HGC111" s="298"/>
      <c r="HGD111" s="298"/>
      <c r="HGE111" s="298"/>
      <c r="HGF111" s="298"/>
      <c r="HGG111" s="298"/>
      <c r="HGH111" s="298"/>
      <c r="HGI111" s="298"/>
      <c r="HGJ111" s="298"/>
      <c r="HGK111" s="298"/>
      <c r="HGL111" s="298"/>
      <c r="HGM111" s="298"/>
      <c r="HGN111" s="298"/>
      <c r="HGO111" s="298"/>
      <c r="HGP111" s="298"/>
      <c r="HGQ111" s="298"/>
      <c r="HGR111" s="298"/>
      <c r="HGS111" s="298"/>
      <c r="HGT111" s="298"/>
      <c r="HGU111" s="298"/>
      <c r="HGV111" s="298"/>
      <c r="HGW111" s="298"/>
      <c r="HGX111" s="298"/>
      <c r="HGY111" s="298"/>
      <c r="HGZ111" s="298"/>
      <c r="HHA111" s="298"/>
      <c r="HHB111" s="298"/>
      <c r="HHC111" s="298"/>
      <c r="HHD111" s="298"/>
      <c r="HHE111" s="298"/>
      <c r="HHF111" s="298"/>
      <c r="HHG111" s="298"/>
      <c r="HHH111" s="298"/>
      <c r="HHI111" s="298"/>
      <c r="HHJ111" s="298"/>
      <c r="HHK111" s="298"/>
      <c r="HHL111" s="298"/>
      <c r="HHM111" s="298"/>
      <c r="HHN111" s="298"/>
      <c r="HHO111" s="298"/>
      <c r="HHP111" s="298"/>
      <c r="HHQ111" s="298"/>
      <c r="HHR111" s="298"/>
      <c r="HHS111" s="298"/>
      <c r="HHT111" s="298"/>
      <c r="HHU111" s="298"/>
      <c r="HHV111" s="298"/>
      <c r="HHW111" s="298"/>
      <c r="HHX111" s="298"/>
      <c r="HHY111" s="298"/>
      <c r="HHZ111" s="298"/>
      <c r="HIA111" s="298"/>
      <c r="HIB111" s="298"/>
      <c r="HIC111" s="298"/>
      <c r="HID111" s="298"/>
      <c r="HIE111" s="298"/>
      <c r="HIF111" s="298"/>
      <c r="HIG111" s="298"/>
      <c r="HIH111" s="298"/>
      <c r="HII111" s="298"/>
      <c r="HIJ111" s="298"/>
      <c r="HIK111" s="298"/>
      <c r="HIL111" s="298"/>
      <c r="HIM111" s="298"/>
      <c r="HIN111" s="298"/>
      <c r="HIO111" s="298"/>
      <c r="HIP111" s="298"/>
      <c r="HIQ111" s="298"/>
      <c r="HIR111" s="298"/>
      <c r="HIS111" s="298"/>
      <c r="HIT111" s="298"/>
      <c r="HIU111" s="298"/>
      <c r="HIV111" s="298"/>
      <c r="HIW111" s="298"/>
      <c r="HIX111" s="298"/>
      <c r="HIY111" s="298"/>
      <c r="HIZ111" s="298"/>
      <c r="HJA111" s="298"/>
      <c r="HJB111" s="298"/>
      <c r="HJC111" s="298"/>
      <c r="HJD111" s="298"/>
      <c r="HJE111" s="298"/>
      <c r="HJF111" s="298"/>
      <c r="HJG111" s="298"/>
      <c r="HJH111" s="298"/>
      <c r="HJI111" s="298"/>
      <c r="HJJ111" s="298"/>
      <c r="HJK111" s="298"/>
      <c r="HJL111" s="298"/>
      <c r="HJM111" s="298"/>
      <c r="HJN111" s="298"/>
      <c r="HJO111" s="298"/>
      <c r="HJP111" s="298"/>
      <c r="HJQ111" s="298"/>
      <c r="HJR111" s="298"/>
      <c r="HJS111" s="298"/>
      <c r="HJT111" s="298"/>
      <c r="HJU111" s="298"/>
      <c r="HJV111" s="298"/>
      <c r="HJW111" s="298"/>
      <c r="HJX111" s="298"/>
      <c r="HJY111" s="298"/>
      <c r="HJZ111" s="298"/>
      <c r="HKA111" s="298"/>
      <c r="HKB111" s="298"/>
      <c r="HKC111" s="298"/>
      <c r="HKD111" s="298"/>
      <c r="HKE111" s="298"/>
      <c r="HKF111" s="298"/>
      <c r="HKG111" s="298"/>
      <c r="HKH111" s="298"/>
      <c r="HKI111" s="298"/>
      <c r="HKJ111" s="298"/>
      <c r="HKK111" s="298"/>
      <c r="HKL111" s="298"/>
      <c r="HKM111" s="298"/>
      <c r="HKN111" s="298"/>
      <c r="HKO111" s="298"/>
      <c r="HKP111" s="298"/>
      <c r="HKQ111" s="298"/>
      <c r="HKR111" s="298"/>
      <c r="HKS111" s="298"/>
      <c r="HKT111" s="298"/>
      <c r="HKU111" s="298"/>
      <c r="HKV111" s="298"/>
      <c r="HKW111" s="298"/>
      <c r="HKX111" s="298"/>
      <c r="HKY111" s="298"/>
      <c r="HKZ111" s="298"/>
      <c r="HLA111" s="298"/>
      <c r="HLB111" s="298"/>
      <c r="HLC111" s="298"/>
      <c r="HLD111" s="298"/>
      <c r="HLE111" s="298"/>
      <c r="HLF111" s="298"/>
      <c r="HLG111" s="298"/>
      <c r="HLH111" s="298"/>
      <c r="HLI111" s="298"/>
      <c r="HLJ111" s="298"/>
      <c r="HLK111" s="298"/>
      <c r="HLL111" s="298"/>
      <c r="HLM111" s="298"/>
      <c r="HLN111" s="298"/>
      <c r="HLO111" s="298"/>
      <c r="HLP111" s="298"/>
      <c r="HLQ111" s="298"/>
      <c r="HLR111" s="298"/>
      <c r="HLS111" s="298"/>
      <c r="HLT111" s="298"/>
      <c r="HLU111" s="298"/>
      <c r="HLV111" s="298"/>
      <c r="HLW111" s="298"/>
      <c r="HLX111" s="298"/>
      <c r="HLY111" s="298"/>
      <c r="HLZ111" s="298"/>
      <c r="HMA111" s="298"/>
      <c r="HMB111" s="298"/>
      <c r="HMC111" s="298"/>
      <c r="HMD111" s="298"/>
      <c r="HME111" s="298"/>
      <c r="HMF111" s="298"/>
      <c r="HMG111" s="298"/>
      <c r="HMH111" s="298"/>
      <c r="HMI111" s="298"/>
      <c r="HMJ111" s="298"/>
      <c r="HMK111" s="298"/>
      <c r="HML111" s="298"/>
      <c r="HMM111" s="298"/>
      <c r="HMN111" s="298"/>
      <c r="HMO111" s="298"/>
      <c r="HMP111" s="298"/>
      <c r="HMQ111" s="298"/>
      <c r="HMR111" s="298"/>
      <c r="HMS111" s="298"/>
      <c r="HMT111" s="298"/>
      <c r="HMU111" s="298"/>
      <c r="HMV111" s="298"/>
      <c r="HMW111" s="298"/>
      <c r="HMX111" s="298"/>
      <c r="HMY111" s="298"/>
      <c r="HMZ111" s="298"/>
      <c r="HNA111" s="298"/>
      <c r="HNB111" s="298"/>
      <c r="HNC111" s="298"/>
      <c r="HND111" s="298"/>
      <c r="HNE111" s="298"/>
      <c r="HNF111" s="298"/>
      <c r="HNG111" s="298"/>
      <c r="HNH111" s="298"/>
      <c r="HNI111" s="298"/>
      <c r="HNJ111" s="298"/>
      <c r="HNK111" s="298"/>
      <c r="HNL111" s="298"/>
      <c r="HNM111" s="298"/>
      <c r="HNN111" s="298"/>
      <c r="HNO111" s="298"/>
      <c r="HNP111" s="298"/>
      <c r="HNQ111" s="298"/>
      <c r="HNR111" s="298"/>
      <c r="HNS111" s="298"/>
      <c r="HNT111" s="298"/>
      <c r="HNU111" s="298"/>
      <c r="HNV111" s="298"/>
      <c r="HNW111" s="298"/>
      <c r="HNX111" s="298"/>
      <c r="HNY111" s="298"/>
      <c r="HNZ111" s="298"/>
      <c r="HOA111" s="298"/>
      <c r="HOB111" s="298"/>
      <c r="HOC111" s="298"/>
      <c r="HOD111" s="298"/>
      <c r="HOE111" s="298"/>
      <c r="HOF111" s="298"/>
      <c r="HOG111" s="298"/>
      <c r="HOH111" s="298"/>
      <c r="HOI111" s="298"/>
      <c r="HOJ111" s="298"/>
      <c r="HOK111" s="298"/>
      <c r="HOL111" s="298"/>
      <c r="HOM111" s="298"/>
      <c r="HON111" s="298"/>
      <c r="HOO111" s="298"/>
      <c r="HOP111" s="298"/>
      <c r="HOQ111" s="298"/>
      <c r="HOR111" s="298"/>
      <c r="HOS111" s="298"/>
      <c r="HOT111" s="298"/>
      <c r="HOU111" s="298"/>
      <c r="HOV111" s="298"/>
      <c r="HOW111" s="298"/>
      <c r="HOX111" s="298"/>
      <c r="HOY111" s="298"/>
      <c r="HOZ111" s="298"/>
      <c r="HPA111" s="298"/>
      <c r="HPB111" s="298"/>
      <c r="HPC111" s="298"/>
      <c r="HPD111" s="298"/>
      <c r="HPE111" s="298"/>
      <c r="HPF111" s="298"/>
      <c r="HPG111" s="298"/>
      <c r="HPH111" s="298"/>
      <c r="HPI111" s="298"/>
      <c r="HPJ111" s="298"/>
      <c r="HPK111" s="298"/>
      <c r="HPL111" s="298"/>
      <c r="HPM111" s="298"/>
      <c r="HPN111" s="298"/>
      <c r="HPO111" s="298"/>
      <c r="HPP111" s="298"/>
      <c r="HPQ111" s="298"/>
      <c r="HPR111" s="298"/>
      <c r="HPS111" s="298"/>
      <c r="HPT111" s="298"/>
      <c r="HPU111" s="298"/>
      <c r="HPV111" s="298"/>
      <c r="HPW111" s="298"/>
      <c r="HPX111" s="298"/>
      <c r="HPY111" s="298"/>
      <c r="HPZ111" s="298"/>
      <c r="HQA111" s="298"/>
      <c r="HQB111" s="298"/>
      <c r="HQC111" s="298"/>
      <c r="HQD111" s="298"/>
      <c r="HQE111" s="298"/>
      <c r="HQF111" s="298"/>
      <c r="HQG111" s="298"/>
      <c r="HQH111" s="298"/>
      <c r="HQI111" s="298"/>
      <c r="HQJ111" s="298"/>
      <c r="HQK111" s="298"/>
      <c r="HQL111" s="298"/>
      <c r="HQM111" s="298"/>
      <c r="HQN111" s="298"/>
      <c r="HQO111" s="298"/>
      <c r="HQP111" s="298"/>
      <c r="HQQ111" s="298"/>
      <c r="HQR111" s="298"/>
      <c r="HQS111" s="298"/>
      <c r="HQT111" s="298"/>
      <c r="HQU111" s="298"/>
      <c r="HQV111" s="298"/>
      <c r="HQW111" s="298"/>
      <c r="HQX111" s="298"/>
      <c r="HQY111" s="298"/>
      <c r="HQZ111" s="298"/>
      <c r="HRA111" s="298"/>
      <c r="HRB111" s="298"/>
      <c r="HRC111" s="298"/>
      <c r="HRD111" s="298"/>
      <c r="HRE111" s="298"/>
      <c r="HRF111" s="298"/>
      <c r="HRG111" s="298"/>
      <c r="HRH111" s="298"/>
      <c r="HRI111" s="298"/>
      <c r="HRJ111" s="298"/>
      <c r="HRK111" s="298"/>
      <c r="HRL111" s="298"/>
      <c r="HRM111" s="298"/>
      <c r="HRN111" s="298"/>
      <c r="HRO111" s="298"/>
      <c r="HRP111" s="298"/>
      <c r="HRQ111" s="298"/>
      <c r="HRR111" s="298"/>
      <c r="HRS111" s="298"/>
      <c r="HRT111" s="298"/>
      <c r="HRU111" s="298"/>
      <c r="HRV111" s="298"/>
      <c r="HRW111" s="298"/>
      <c r="HRX111" s="298"/>
      <c r="HRY111" s="298"/>
      <c r="HRZ111" s="298"/>
      <c r="HSA111" s="298"/>
      <c r="HSB111" s="298"/>
      <c r="HSC111" s="298"/>
      <c r="HSD111" s="298"/>
      <c r="HSE111" s="298"/>
      <c r="HSF111" s="298"/>
      <c r="HSG111" s="298"/>
      <c r="HSH111" s="298"/>
      <c r="HSI111" s="298"/>
      <c r="HSJ111" s="298"/>
      <c r="HSK111" s="298"/>
      <c r="HSL111" s="298"/>
      <c r="HSM111" s="298"/>
      <c r="HSN111" s="298"/>
      <c r="HSO111" s="298"/>
      <c r="HSP111" s="298"/>
      <c r="HSQ111" s="298"/>
      <c r="HSR111" s="298"/>
      <c r="HSS111" s="298"/>
      <c r="HST111" s="298"/>
      <c r="HSU111" s="298"/>
      <c r="HSV111" s="298"/>
      <c r="HSW111" s="298"/>
      <c r="HSX111" s="298"/>
      <c r="HSY111" s="298"/>
      <c r="HSZ111" s="298"/>
      <c r="HTA111" s="298"/>
      <c r="HTB111" s="298"/>
      <c r="HTC111" s="298"/>
      <c r="HTD111" s="298"/>
      <c r="HTE111" s="298"/>
      <c r="HTF111" s="298"/>
      <c r="HTG111" s="298"/>
      <c r="HTH111" s="298"/>
      <c r="HTI111" s="298"/>
      <c r="HTJ111" s="298"/>
      <c r="HTK111" s="298"/>
      <c r="HTL111" s="298"/>
      <c r="HTM111" s="298"/>
      <c r="HTN111" s="298"/>
      <c r="HTO111" s="298"/>
      <c r="HTP111" s="298"/>
      <c r="HTQ111" s="298"/>
      <c r="HTR111" s="298"/>
      <c r="HTS111" s="298"/>
      <c r="HTT111" s="298"/>
      <c r="HTU111" s="298"/>
      <c r="HTV111" s="298"/>
      <c r="HTW111" s="298"/>
      <c r="HTX111" s="298"/>
      <c r="HTY111" s="298"/>
      <c r="HTZ111" s="298"/>
      <c r="HUA111" s="298"/>
      <c r="HUB111" s="298"/>
      <c r="HUC111" s="298"/>
      <c r="HUD111" s="298"/>
      <c r="HUE111" s="298"/>
      <c r="HUF111" s="298"/>
      <c r="HUG111" s="298"/>
      <c r="HUH111" s="298"/>
      <c r="HUI111" s="298"/>
      <c r="HUJ111" s="298"/>
      <c r="HUK111" s="298"/>
      <c r="HUL111" s="298"/>
      <c r="HUM111" s="298"/>
      <c r="HUN111" s="298"/>
      <c r="HUO111" s="298"/>
      <c r="HUP111" s="298"/>
      <c r="HUQ111" s="298"/>
      <c r="HUR111" s="298"/>
      <c r="HUS111" s="298"/>
      <c r="HUT111" s="298"/>
      <c r="HUU111" s="298"/>
      <c r="HUV111" s="298"/>
      <c r="HUW111" s="298"/>
      <c r="HUX111" s="298"/>
      <c r="HUY111" s="298"/>
      <c r="HUZ111" s="298"/>
      <c r="HVA111" s="298"/>
      <c r="HVB111" s="298"/>
      <c r="HVC111" s="298"/>
      <c r="HVD111" s="298"/>
      <c r="HVE111" s="298"/>
      <c r="HVF111" s="298"/>
      <c r="HVG111" s="298"/>
      <c r="HVH111" s="298"/>
      <c r="HVI111" s="298"/>
      <c r="HVJ111" s="298"/>
      <c r="HVK111" s="298"/>
      <c r="HVL111" s="298"/>
      <c r="HVM111" s="298"/>
      <c r="HVN111" s="298"/>
      <c r="HVO111" s="298"/>
      <c r="HVP111" s="298"/>
      <c r="HVQ111" s="298"/>
      <c r="HVR111" s="298"/>
      <c r="HVS111" s="298"/>
      <c r="HVT111" s="298"/>
      <c r="HVU111" s="298"/>
      <c r="HVV111" s="298"/>
      <c r="HVW111" s="298"/>
      <c r="HVX111" s="298"/>
      <c r="HVY111" s="298"/>
      <c r="HVZ111" s="298"/>
      <c r="HWA111" s="298"/>
      <c r="HWB111" s="298"/>
      <c r="HWC111" s="298"/>
      <c r="HWD111" s="298"/>
      <c r="HWE111" s="298"/>
      <c r="HWF111" s="298"/>
      <c r="HWG111" s="298"/>
      <c r="HWH111" s="298"/>
      <c r="HWI111" s="298"/>
      <c r="HWJ111" s="298"/>
      <c r="HWK111" s="298"/>
      <c r="HWL111" s="298"/>
      <c r="HWM111" s="298"/>
      <c r="HWN111" s="298"/>
      <c r="HWO111" s="298"/>
      <c r="HWP111" s="298"/>
      <c r="HWQ111" s="298"/>
      <c r="HWR111" s="298"/>
      <c r="HWS111" s="298"/>
      <c r="HWT111" s="298"/>
      <c r="HWU111" s="298"/>
      <c r="HWV111" s="298"/>
      <c r="HWW111" s="298"/>
      <c r="HWX111" s="298"/>
      <c r="HWY111" s="298"/>
      <c r="HWZ111" s="298"/>
      <c r="HXA111" s="298"/>
      <c r="HXB111" s="298"/>
      <c r="HXC111" s="298"/>
      <c r="HXD111" s="298"/>
      <c r="HXE111" s="298"/>
      <c r="HXF111" s="298"/>
      <c r="HXG111" s="298"/>
      <c r="HXH111" s="298"/>
      <c r="HXI111" s="298"/>
      <c r="HXJ111" s="298"/>
      <c r="HXK111" s="298"/>
      <c r="HXL111" s="298"/>
      <c r="HXM111" s="298"/>
      <c r="HXN111" s="298"/>
      <c r="HXO111" s="298"/>
      <c r="HXP111" s="298"/>
      <c r="HXQ111" s="298"/>
      <c r="HXR111" s="298"/>
      <c r="HXS111" s="298"/>
      <c r="HXT111" s="298"/>
      <c r="HXU111" s="298"/>
      <c r="HXV111" s="298"/>
      <c r="HXW111" s="298"/>
      <c r="HXX111" s="298"/>
      <c r="HXY111" s="298"/>
      <c r="HXZ111" s="298"/>
      <c r="HYA111" s="298"/>
      <c r="HYB111" s="298"/>
      <c r="HYC111" s="298"/>
      <c r="HYD111" s="298"/>
      <c r="HYE111" s="298"/>
      <c r="HYF111" s="298"/>
      <c r="HYG111" s="298"/>
      <c r="HYH111" s="298"/>
      <c r="HYI111" s="298"/>
      <c r="HYJ111" s="298"/>
      <c r="HYK111" s="298"/>
      <c r="HYL111" s="298"/>
      <c r="HYM111" s="298"/>
      <c r="HYN111" s="298"/>
      <c r="HYO111" s="298"/>
      <c r="HYP111" s="298"/>
      <c r="HYQ111" s="298"/>
      <c r="HYR111" s="298"/>
      <c r="HYS111" s="298"/>
      <c r="HYT111" s="298"/>
      <c r="HYU111" s="298"/>
      <c r="HYV111" s="298"/>
      <c r="HYW111" s="298"/>
      <c r="HYX111" s="298"/>
      <c r="HYY111" s="298"/>
      <c r="HYZ111" s="298"/>
      <c r="HZA111" s="298"/>
      <c r="HZB111" s="298"/>
      <c r="HZC111" s="298"/>
      <c r="HZD111" s="298"/>
      <c r="HZE111" s="298"/>
      <c r="HZF111" s="298"/>
      <c r="HZG111" s="298"/>
      <c r="HZH111" s="298"/>
      <c r="HZI111" s="298"/>
      <c r="HZJ111" s="298"/>
      <c r="HZK111" s="298"/>
      <c r="HZL111" s="298"/>
      <c r="HZM111" s="298"/>
      <c r="HZN111" s="298"/>
      <c r="HZO111" s="298"/>
      <c r="HZP111" s="298"/>
      <c r="HZQ111" s="298"/>
      <c r="HZR111" s="298"/>
      <c r="HZS111" s="298"/>
      <c r="HZT111" s="298"/>
      <c r="HZU111" s="298"/>
      <c r="HZV111" s="298"/>
      <c r="HZW111" s="298"/>
      <c r="HZX111" s="298"/>
      <c r="HZY111" s="298"/>
      <c r="HZZ111" s="298"/>
      <c r="IAA111" s="298"/>
      <c r="IAB111" s="298"/>
      <c r="IAC111" s="298"/>
      <c r="IAD111" s="298"/>
      <c r="IAE111" s="298"/>
      <c r="IAF111" s="298"/>
      <c r="IAG111" s="298"/>
      <c r="IAH111" s="298"/>
      <c r="IAI111" s="298"/>
      <c r="IAJ111" s="298"/>
      <c r="IAK111" s="298"/>
      <c r="IAL111" s="298"/>
      <c r="IAM111" s="298"/>
      <c r="IAN111" s="298"/>
      <c r="IAO111" s="298"/>
      <c r="IAP111" s="298"/>
      <c r="IAQ111" s="298"/>
      <c r="IAR111" s="298"/>
      <c r="IAS111" s="298"/>
      <c r="IAT111" s="298"/>
      <c r="IAU111" s="298"/>
      <c r="IAV111" s="298"/>
      <c r="IAW111" s="298"/>
      <c r="IAX111" s="298"/>
      <c r="IAY111" s="298"/>
      <c r="IAZ111" s="298"/>
      <c r="IBA111" s="298"/>
      <c r="IBB111" s="298"/>
      <c r="IBC111" s="298"/>
      <c r="IBD111" s="298"/>
      <c r="IBE111" s="298"/>
      <c r="IBF111" s="298"/>
      <c r="IBG111" s="298"/>
      <c r="IBH111" s="298"/>
      <c r="IBI111" s="298"/>
      <c r="IBJ111" s="298"/>
      <c r="IBK111" s="298"/>
      <c r="IBL111" s="298"/>
      <c r="IBM111" s="298"/>
      <c r="IBN111" s="298"/>
      <c r="IBO111" s="298"/>
      <c r="IBP111" s="298"/>
      <c r="IBQ111" s="298"/>
      <c r="IBR111" s="298"/>
      <c r="IBS111" s="298"/>
      <c r="IBT111" s="298"/>
      <c r="IBU111" s="298"/>
      <c r="IBV111" s="298"/>
      <c r="IBW111" s="298"/>
      <c r="IBX111" s="298"/>
      <c r="IBY111" s="298"/>
      <c r="IBZ111" s="298"/>
      <c r="ICA111" s="298"/>
      <c r="ICB111" s="298"/>
      <c r="ICC111" s="298"/>
      <c r="ICD111" s="298"/>
      <c r="ICE111" s="298"/>
      <c r="ICF111" s="298"/>
      <c r="ICG111" s="298"/>
      <c r="ICH111" s="298"/>
      <c r="ICI111" s="298"/>
      <c r="ICJ111" s="298"/>
      <c r="ICK111" s="298"/>
      <c r="ICL111" s="298"/>
      <c r="ICM111" s="298"/>
      <c r="ICN111" s="298"/>
      <c r="ICO111" s="298"/>
      <c r="ICP111" s="298"/>
      <c r="ICQ111" s="298"/>
      <c r="ICR111" s="298"/>
      <c r="ICS111" s="298"/>
      <c r="ICT111" s="298"/>
      <c r="ICU111" s="298"/>
      <c r="ICV111" s="298"/>
      <c r="ICW111" s="298"/>
      <c r="ICX111" s="298"/>
      <c r="ICY111" s="298"/>
      <c r="ICZ111" s="298"/>
      <c r="IDA111" s="298"/>
      <c r="IDB111" s="298"/>
      <c r="IDC111" s="298"/>
      <c r="IDD111" s="298"/>
      <c r="IDE111" s="298"/>
      <c r="IDF111" s="298"/>
      <c r="IDG111" s="298"/>
      <c r="IDH111" s="298"/>
      <c r="IDI111" s="298"/>
      <c r="IDJ111" s="298"/>
      <c r="IDK111" s="298"/>
      <c r="IDL111" s="298"/>
      <c r="IDM111" s="298"/>
      <c r="IDN111" s="298"/>
      <c r="IDO111" s="298"/>
      <c r="IDP111" s="298"/>
      <c r="IDQ111" s="298"/>
      <c r="IDR111" s="298"/>
      <c r="IDS111" s="298"/>
      <c r="IDT111" s="298"/>
      <c r="IDU111" s="298"/>
      <c r="IDV111" s="298"/>
      <c r="IDW111" s="298"/>
      <c r="IDX111" s="298"/>
      <c r="IDY111" s="298"/>
      <c r="IDZ111" s="298"/>
      <c r="IEA111" s="298"/>
      <c r="IEB111" s="298"/>
      <c r="IEC111" s="298"/>
      <c r="IED111" s="298"/>
      <c r="IEE111" s="298"/>
      <c r="IEF111" s="298"/>
      <c r="IEG111" s="298"/>
      <c r="IEH111" s="298"/>
      <c r="IEI111" s="298"/>
      <c r="IEJ111" s="298"/>
      <c r="IEK111" s="298"/>
      <c r="IEL111" s="298"/>
      <c r="IEM111" s="298"/>
      <c r="IEN111" s="298"/>
      <c r="IEO111" s="298"/>
      <c r="IEP111" s="298"/>
      <c r="IEQ111" s="298"/>
      <c r="IER111" s="298"/>
      <c r="IES111" s="298"/>
      <c r="IET111" s="298"/>
      <c r="IEU111" s="298"/>
      <c r="IEV111" s="298"/>
      <c r="IEW111" s="298"/>
      <c r="IEX111" s="298"/>
      <c r="IEY111" s="298"/>
      <c r="IEZ111" s="298"/>
      <c r="IFA111" s="298"/>
      <c r="IFB111" s="298"/>
      <c r="IFC111" s="298"/>
      <c r="IFD111" s="298"/>
      <c r="IFE111" s="298"/>
      <c r="IFF111" s="298"/>
      <c r="IFG111" s="298"/>
      <c r="IFH111" s="298"/>
      <c r="IFI111" s="298"/>
      <c r="IFJ111" s="298"/>
      <c r="IFK111" s="298"/>
      <c r="IFL111" s="298"/>
      <c r="IFM111" s="298"/>
      <c r="IFN111" s="298"/>
      <c r="IFO111" s="298"/>
      <c r="IFP111" s="298"/>
      <c r="IFQ111" s="298"/>
      <c r="IFR111" s="298"/>
      <c r="IFS111" s="298"/>
      <c r="IFT111" s="298"/>
      <c r="IFU111" s="298"/>
      <c r="IFV111" s="298"/>
      <c r="IFW111" s="298"/>
      <c r="IFX111" s="298"/>
      <c r="IFY111" s="298"/>
      <c r="IFZ111" s="298"/>
      <c r="IGA111" s="298"/>
      <c r="IGB111" s="298"/>
      <c r="IGC111" s="298"/>
      <c r="IGD111" s="298"/>
      <c r="IGE111" s="298"/>
      <c r="IGF111" s="298"/>
      <c r="IGG111" s="298"/>
      <c r="IGH111" s="298"/>
      <c r="IGI111" s="298"/>
      <c r="IGJ111" s="298"/>
      <c r="IGK111" s="298"/>
      <c r="IGL111" s="298"/>
      <c r="IGM111" s="298"/>
      <c r="IGN111" s="298"/>
      <c r="IGO111" s="298"/>
      <c r="IGP111" s="298"/>
      <c r="IGQ111" s="298"/>
      <c r="IGR111" s="298"/>
      <c r="IGS111" s="298"/>
      <c r="IGT111" s="298"/>
      <c r="IGU111" s="298"/>
      <c r="IGV111" s="298"/>
      <c r="IGW111" s="298"/>
      <c r="IGX111" s="298"/>
      <c r="IGY111" s="298"/>
      <c r="IGZ111" s="298"/>
      <c r="IHA111" s="298"/>
      <c r="IHB111" s="298"/>
      <c r="IHC111" s="298"/>
      <c r="IHD111" s="298"/>
      <c r="IHE111" s="298"/>
      <c r="IHF111" s="298"/>
      <c r="IHG111" s="298"/>
      <c r="IHH111" s="298"/>
      <c r="IHI111" s="298"/>
      <c r="IHJ111" s="298"/>
      <c r="IHK111" s="298"/>
      <c r="IHL111" s="298"/>
      <c r="IHM111" s="298"/>
      <c r="IHN111" s="298"/>
      <c r="IHO111" s="298"/>
      <c r="IHP111" s="298"/>
      <c r="IHQ111" s="298"/>
      <c r="IHR111" s="298"/>
      <c r="IHS111" s="298"/>
      <c r="IHT111" s="298"/>
      <c r="IHU111" s="298"/>
      <c r="IHV111" s="298"/>
      <c r="IHW111" s="298"/>
      <c r="IHX111" s="298"/>
      <c r="IHY111" s="298"/>
      <c r="IHZ111" s="298"/>
      <c r="IIA111" s="298"/>
      <c r="IIB111" s="298"/>
      <c r="IIC111" s="298"/>
      <c r="IID111" s="298"/>
      <c r="IIE111" s="298"/>
      <c r="IIF111" s="298"/>
      <c r="IIG111" s="298"/>
      <c r="IIH111" s="298"/>
      <c r="III111" s="298"/>
      <c r="IIJ111" s="298"/>
      <c r="IIK111" s="298"/>
      <c r="IIL111" s="298"/>
      <c r="IIM111" s="298"/>
      <c r="IIN111" s="298"/>
      <c r="IIO111" s="298"/>
      <c r="IIP111" s="298"/>
      <c r="IIQ111" s="298"/>
      <c r="IIR111" s="298"/>
      <c r="IIS111" s="298"/>
      <c r="IIT111" s="298"/>
      <c r="IIU111" s="298"/>
      <c r="IIV111" s="298"/>
      <c r="IIW111" s="298"/>
      <c r="IIX111" s="298"/>
      <c r="IIY111" s="298"/>
      <c r="IIZ111" s="298"/>
      <c r="IJA111" s="298"/>
      <c r="IJB111" s="298"/>
      <c r="IJC111" s="298"/>
      <c r="IJD111" s="298"/>
      <c r="IJE111" s="298"/>
      <c r="IJF111" s="298"/>
      <c r="IJG111" s="298"/>
      <c r="IJH111" s="298"/>
      <c r="IJI111" s="298"/>
      <c r="IJJ111" s="298"/>
      <c r="IJK111" s="298"/>
      <c r="IJL111" s="298"/>
      <c r="IJM111" s="298"/>
      <c r="IJN111" s="298"/>
      <c r="IJO111" s="298"/>
      <c r="IJP111" s="298"/>
      <c r="IJQ111" s="298"/>
      <c r="IJR111" s="298"/>
      <c r="IJS111" s="298"/>
      <c r="IJT111" s="298"/>
      <c r="IJU111" s="298"/>
      <c r="IJV111" s="298"/>
      <c r="IJW111" s="298"/>
      <c r="IJX111" s="298"/>
      <c r="IJY111" s="298"/>
      <c r="IJZ111" s="298"/>
      <c r="IKA111" s="298"/>
      <c r="IKB111" s="298"/>
      <c r="IKC111" s="298"/>
      <c r="IKD111" s="298"/>
      <c r="IKE111" s="298"/>
      <c r="IKF111" s="298"/>
      <c r="IKG111" s="298"/>
      <c r="IKH111" s="298"/>
      <c r="IKI111" s="298"/>
      <c r="IKJ111" s="298"/>
      <c r="IKK111" s="298"/>
      <c r="IKL111" s="298"/>
      <c r="IKM111" s="298"/>
      <c r="IKN111" s="298"/>
      <c r="IKO111" s="298"/>
      <c r="IKP111" s="298"/>
      <c r="IKQ111" s="298"/>
      <c r="IKR111" s="298"/>
      <c r="IKS111" s="298"/>
      <c r="IKT111" s="298"/>
      <c r="IKU111" s="298"/>
      <c r="IKV111" s="298"/>
      <c r="IKW111" s="298"/>
      <c r="IKX111" s="298"/>
      <c r="IKY111" s="298"/>
      <c r="IKZ111" s="298"/>
      <c r="ILA111" s="298"/>
      <c r="ILB111" s="298"/>
      <c r="ILC111" s="298"/>
      <c r="ILD111" s="298"/>
      <c r="ILE111" s="298"/>
      <c r="ILF111" s="298"/>
      <c r="ILG111" s="298"/>
      <c r="ILH111" s="298"/>
      <c r="ILI111" s="298"/>
      <c r="ILJ111" s="298"/>
      <c r="ILK111" s="298"/>
      <c r="ILL111" s="298"/>
      <c r="ILM111" s="298"/>
      <c r="ILN111" s="298"/>
      <c r="ILO111" s="298"/>
      <c r="ILP111" s="298"/>
      <c r="ILQ111" s="298"/>
      <c r="ILR111" s="298"/>
      <c r="ILS111" s="298"/>
      <c r="ILT111" s="298"/>
      <c r="ILU111" s="298"/>
      <c r="ILV111" s="298"/>
      <c r="ILW111" s="298"/>
      <c r="ILX111" s="298"/>
      <c r="ILY111" s="298"/>
      <c r="ILZ111" s="298"/>
      <c r="IMA111" s="298"/>
      <c r="IMB111" s="298"/>
      <c r="IMC111" s="298"/>
      <c r="IMD111" s="298"/>
      <c r="IME111" s="298"/>
      <c r="IMF111" s="298"/>
      <c r="IMG111" s="298"/>
      <c r="IMH111" s="298"/>
      <c r="IMI111" s="298"/>
      <c r="IMJ111" s="298"/>
      <c r="IMK111" s="298"/>
      <c r="IML111" s="298"/>
      <c r="IMM111" s="298"/>
      <c r="IMN111" s="298"/>
      <c r="IMO111" s="298"/>
      <c r="IMP111" s="298"/>
      <c r="IMQ111" s="298"/>
      <c r="IMR111" s="298"/>
      <c r="IMS111" s="298"/>
      <c r="IMT111" s="298"/>
      <c r="IMU111" s="298"/>
      <c r="IMV111" s="298"/>
      <c r="IMW111" s="298"/>
      <c r="IMX111" s="298"/>
      <c r="IMY111" s="298"/>
      <c r="IMZ111" s="298"/>
      <c r="INA111" s="298"/>
      <c r="INB111" s="298"/>
      <c r="INC111" s="298"/>
      <c r="IND111" s="298"/>
      <c r="INE111" s="298"/>
      <c r="INF111" s="298"/>
      <c r="ING111" s="298"/>
      <c r="INH111" s="298"/>
      <c r="INI111" s="298"/>
      <c r="INJ111" s="298"/>
      <c r="INK111" s="298"/>
      <c r="INL111" s="298"/>
      <c r="INM111" s="298"/>
      <c r="INN111" s="298"/>
      <c r="INO111" s="298"/>
      <c r="INP111" s="298"/>
      <c r="INQ111" s="298"/>
      <c r="INR111" s="298"/>
      <c r="INS111" s="298"/>
      <c r="INT111" s="298"/>
      <c r="INU111" s="298"/>
      <c r="INV111" s="298"/>
      <c r="INW111" s="298"/>
      <c r="INX111" s="298"/>
      <c r="INY111" s="298"/>
      <c r="INZ111" s="298"/>
      <c r="IOA111" s="298"/>
      <c r="IOB111" s="298"/>
      <c r="IOC111" s="298"/>
      <c r="IOD111" s="298"/>
      <c r="IOE111" s="298"/>
      <c r="IOF111" s="298"/>
      <c r="IOG111" s="298"/>
      <c r="IOH111" s="298"/>
      <c r="IOI111" s="298"/>
      <c r="IOJ111" s="298"/>
      <c r="IOK111" s="298"/>
      <c r="IOL111" s="298"/>
      <c r="IOM111" s="298"/>
      <c r="ION111" s="298"/>
      <c r="IOO111" s="298"/>
      <c r="IOP111" s="298"/>
      <c r="IOQ111" s="298"/>
      <c r="IOR111" s="298"/>
      <c r="IOS111" s="298"/>
      <c r="IOT111" s="298"/>
      <c r="IOU111" s="298"/>
      <c r="IOV111" s="298"/>
      <c r="IOW111" s="298"/>
      <c r="IOX111" s="298"/>
      <c r="IOY111" s="298"/>
      <c r="IOZ111" s="298"/>
      <c r="IPA111" s="298"/>
      <c r="IPB111" s="298"/>
      <c r="IPC111" s="298"/>
      <c r="IPD111" s="298"/>
      <c r="IPE111" s="298"/>
      <c r="IPF111" s="298"/>
      <c r="IPG111" s="298"/>
      <c r="IPH111" s="298"/>
      <c r="IPI111" s="298"/>
      <c r="IPJ111" s="298"/>
      <c r="IPK111" s="298"/>
      <c r="IPL111" s="298"/>
      <c r="IPM111" s="298"/>
      <c r="IPN111" s="298"/>
      <c r="IPO111" s="298"/>
      <c r="IPP111" s="298"/>
      <c r="IPQ111" s="298"/>
      <c r="IPR111" s="298"/>
      <c r="IPS111" s="298"/>
      <c r="IPT111" s="298"/>
      <c r="IPU111" s="298"/>
      <c r="IPV111" s="298"/>
      <c r="IPW111" s="298"/>
      <c r="IPX111" s="298"/>
      <c r="IPY111" s="298"/>
      <c r="IPZ111" s="298"/>
      <c r="IQA111" s="298"/>
      <c r="IQB111" s="298"/>
      <c r="IQC111" s="298"/>
      <c r="IQD111" s="298"/>
      <c r="IQE111" s="298"/>
      <c r="IQF111" s="298"/>
      <c r="IQG111" s="298"/>
      <c r="IQH111" s="298"/>
      <c r="IQI111" s="298"/>
      <c r="IQJ111" s="298"/>
      <c r="IQK111" s="298"/>
      <c r="IQL111" s="298"/>
      <c r="IQM111" s="298"/>
      <c r="IQN111" s="298"/>
      <c r="IQO111" s="298"/>
      <c r="IQP111" s="298"/>
      <c r="IQQ111" s="298"/>
      <c r="IQR111" s="298"/>
      <c r="IQS111" s="298"/>
      <c r="IQT111" s="298"/>
      <c r="IQU111" s="298"/>
      <c r="IQV111" s="298"/>
      <c r="IQW111" s="298"/>
      <c r="IQX111" s="298"/>
      <c r="IQY111" s="298"/>
      <c r="IQZ111" s="298"/>
      <c r="IRA111" s="298"/>
      <c r="IRB111" s="298"/>
      <c r="IRC111" s="298"/>
      <c r="IRD111" s="298"/>
      <c r="IRE111" s="298"/>
      <c r="IRF111" s="298"/>
      <c r="IRG111" s="298"/>
      <c r="IRH111" s="298"/>
      <c r="IRI111" s="298"/>
      <c r="IRJ111" s="298"/>
      <c r="IRK111" s="298"/>
      <c r="IRL111" s="298"/>
      <c r="IRM111" s="298"/>
      <c r="IRN111" s="298"/>
      <c r="IRO111" s="298"/>
      <c r="IRP111" s="298"/>
      <c r="IRQ111" s="298"/>
      <c r="IRR111" s="298"/>
      <c r="IRS111" s="298"/>
      <c r="IRT111" s="298"/>
      <c r="IRU111" s="298"/>
      <c r="IRV111" s="298"/>
      <c r="IRW111" s="298"/>
      <c r="IRX111" s="298"/>
      <c r="IRY111" s="298"/>
      <c r="IRZ111" s="298"/>
      <c r="ISA111" s="298"/>
      <c r="ISB111" s="298"/>
      <c r="ISC111" s="298"/>
      <c r="ISD111" s="298"/>
      <c r="ISE111" s="298"/>
      <c r="ISF111" s="298"/>
      <c r="ISG111" s="298"/>
      <c r="ISH111" s="298"/>
      <c r="ISI111" s="298"/>
      <c r="ISJ111" s="298"/>
      <c r="ISK111" s="298"/>
      <c r="ISL111" s="298"/>
      <c r="ISM111" s="298"/>
      <c r="ISN111" s="298"/>
      <c r="ISO111" s="298"/>
      <c r="ISP111" s="298"/>
      <c r="ISQ111" s="298"/>
      <c r="ISR111" s="298"/>
      <c r="ISS111" s="298"/>
      <c r="IST111" s="298"/>
      <c r="ISU111" s="298"/>
      <c r="ISV111" s="298"/>
      <c r="ISW111" s="298"/>
      <c r="ISX111" s="298"/>
      <c r="ISY111" s="298"/>
      <c r="ISZ111" s="298"/>
      <c r="ITA111" s="298"/>
      <c r="ITB111" s="298"/>
      <c r="ITC111" s="298"/>
      <c r="ITD111" s="298"/>
      <c r="ITE111" s="298"/>
      <c r="ITF111" s="298"/>
      <c r="ITG111" s="298"/>
      <c r="ITH111" s="298"/>
      <c r="ITI111" s="298"/>
      <c r="ITJ111" s="298"/>
      <c r="ITK111" s="298"/>
      <c r="ITL111" s="298"/>
      <c r="ITM111" s="298"/>
      <c r="ITN111" s="298"/>
      <c r="ITO111" s="298"/>
      <c r="ITP111" s="298"/>
      <c r="ITQ111" s="298"/>
      <c r="ITR111" s="298"/>
      <c r="ITS111" s="298"/>
      <c r="ITT111" s="298"/>
      <c r="ITU111" s="298"/>
      <c r="ITV111" s="298"/>
      <c r="ITW111" s="298"/>
      <c r="ITX111" s="298"/>
      <c r="ITY111" s="298"/>
      <c r="ITZ111" s="298"/>
      <c r="IUA111" s="298"/>
      <c r="IUB111" s="298"/>
      <c r="IUC111" s="298"/>
      <c r="IUD111" s="298"/>
      <c r="IUE111" s="298"/>
      <c r="IUF111" s="298"/>
      <c r="IUG111" s="298"/>
      <c r="IUH111" s="298"/>
      <c r="IUI111" s="298"/>
      <c r="IUJ111" s="298"/>
      <c r="IUK111" s="298"/>
      <c r="IUL111" s="298"/>
      <c r="IUM111" s="298"/>
      <c r="IUN111" s="298"/>
      <c r="IUO111" s="298"/>
      <c r="IUP111" s="298"/>
      <c r="IUQ111" s="298"/>
      <c r="IUR111" s="298"/>
      <c r="IUS111" s="298"/>
      <c r="IUT111" s="298"/>
      <c r="IUU111" s="298"/>
      <c r="IUV111" s="298"/>
      <c r="IUW111" s="298"/>
      <c r="IUX111" s="298"/>
      <c r="IUY111" s="298"/>
      <c r="IUZ111" s="298"/>
      <c r="IVA111" s="298"/>
      <c r="IVB111" s="298"/>
      <c r="IVC111" s="298"/>
      <c r="IVD111" s="298"/>
      <c r="IVE111" s="298"/>
      <c r="IVF111" s="298"/>
      <c r="IVG111" s="298"/>
      <c r="IVH111" s="298"/>
      <c r="IVI111" s="298"/>
      <c r="IVJ111" s="298"/>
      <c r="IVK111" s="298"/>
      <c r="IVL111" s="298"/>
      <c r="IVM111" s="298"/>
      <c r="IVN111" s="298"/>
      <c r="IVO111" s="298"/>
      <c r="IVP111" s="298"/>
      <c r="IVQ111" s="298"/>
      <c r="IVR111" s="298"/>
      <c r="IVS111" s="298"/>
      <c r="IVT111" s="298"/>
      <c r="IVU111" s="298"/>
      <c r="IVV111" s="298"/>
      <c r="IVW111" s="298"/>
      <c r="IVX111" s="298"/>
      <c r="IVY111" s="298"/>
      <c r="IVZ111" s="298"/>
      <c r="IWA111" s="298"/>
      <c r="IWB111" s="298"/>
      <c r="IWC111" s="298"/>
      <c r="IWD111" s="298"/>
      <c r="IWE111" s="298"/>
      <c r="IWF111" s="298"/>
      <c r="IWG111" s="298"/>
      <c r="IWH111" s="298"/>
      <c r="IWI111" s="298"/>
      <c r="IWJ111" s="298"/>
      <c r="IWK111" s="298"/>
      <c r="IWL111" s="298"/>
      <c r="IWM111" s="298"/>
      <c r="IWN111" s="298"/>
      <c r="IWO111" s="298"/>
      <c r="IWP111" s="298"/>
      <c r="IWQ111" s="298"/>
      <c r="IWR111" s="298"/>
      <c r="IWS111" s="298"/>
      <c r="IWT111" s="298"/>
      <c r="IWU111" s="298"/>
      <c r="IWV111" s="298"/>
      <c r="IWW111" s="298"/>
      <c r="IWX111" s="298"/>
      <c r="IWY111" s="298"/>
      <c r="IWZ111" s="298"/>
      <c r="IXA111" s="298"/>
      <c r="IXB111" s="298"/>
      <c r="IXC111" s="298"/>
      <c r="IXD111" s="298"/>
      <c r="IXE111" s="298"/>
      <c r="IXF111" s="298"/>
      <c r="IXG111" s="298"/>
      <c r="IXH111" s="298"/>
      <c r="IXI111" s="298"/>
      <c r="IXJ111" s="298"/>
      <c r="IXK111" s="298"/>
      <c r="IXL111" s="298"/>
      <c r="IXM111" s="298"/>
      <c r="IXN111" s="298"/>
      <c r="IXO111" s="298"/>
      <c r="IXP111" s="298"/>
      <c r="IXQ111" s="298"/>
      <c r="IXR111" s="298"/>
      <c r="IXS111" s="298"/>
      <c r="IXT111" s="298"/>
      <c r="IXU111" s="298"/>
      <c r="IXV111" s="298"/>
      <c r="IXW111" s="298"/>
      <c r="IXX111" s="298"/>
      <c r="IXY111" s="298"/>
      <c r="IXZ111" s="298"/>
      <c r="IYA111" s="298"/>
      <c r="IYB111" s="298"/>
      <c r="IYC111" s="298"/>
      <c r="IYD111" s="298"/>
      <c r="IYE111" s="298"/>
      <c r="IYF111" s="298"/>
      <c r="IYG111" s="298"/>
      <c r="IYH111" s="298"/>
      <c r="IYI111" s="298"/>
      <c r="IYJ111" s="298"/>
      <c r="IYK111" s="298"/>
      <c r="IYL111" s="298"/>
      <c r="IYM111" s="298"/>
      <c r="IYN111" s="298"/>
      <c r="IYO111" s="298"/>
      <c r="IYP111" s="298"/>
      <c r="IYQ111" s="298"/>
      <c r="IYR111" s="298"/>
      <c r="IYS111" s="298"/>
      <c r="IYT111" s="298"/>
      <c r="IYU111" s="298"/>
      <c r="IYV111" s="298"/>
      <c r="IYW111" s="298"/>
      <c r="IYX111" s="298"/>
      <c r="IYY111" s="298"/>
      <c r="IYZ111" s="298"/>
      <c r="IZA111" s="298"/>
      <c r="IZB111" s="298"/>
      <c r="IZC111" s="298"/>
      <c r="IZD111" s="298"/>
      <c r="IZE111" s="298"/>
      <c r="IZF111" s="298"/>
      <c r="IZG111" s="298"/>
      <c r="IZH111" s="298"/>
      <c r="IZI111" s="298"/>
      <c r="IZJ111" s="298"/>
      <c r="IZK111" s="298"/>
      <c r="IZL111" s="298"/>
      <c r="IZM111" s="298"/>
      <c r="IZN111" s="298"/>
      <c r="IZO111" s="298"/>
      <c r="IZP111" s="298"/>
      <c r="IZQ111" s="298"/>
      <c r="IZR111" s="298"/>
      <c r="IZS111" s="298"/>
      <c r="IZT111" s="298"/>
      <c r="IZU111" s="298"/>
      <c r="IZV111" s="298"/>
      <c r="IZW111" s="298"/>
      <c r="IZX111" s="298"/>
      <c r="IZY111" s="298"/>
      <c r="IZZ111" s="298"/>
      <c r="JAA111" s="298"/>
      <c r="JAB111" s="298"/>
      <c r="JAC111" s="298"/>
      <c r="JAD111" s="298"/>
      <c r="JAE111" s="298"/>
      <c r="JAF111" s="298"/>
      <c r="JAG111" s="298"/>
      <c r="JAH111" s="298"/>
      <c r="JAI111" s="298"/>
      <c r="JAJ111" s="298"/>
      <c r="JAK111" s="298"/>
      <c r="JAL111" s="298"/>
      <c r="JAM111" s="298"/>
      <c r="JAN111" s="298"/>
      <c r="JAO111" s="298"/>
      <c r="JAP111" s="298"/>
      <c r="JAQ111" s="298"/>
      <c r="JAR111" s="298"/>
      <c r="JAS111" s="298"/>
      <c r="JAT111" s="298"/>
      <c r="JAU111" s="298"/>
      <c r="JAV111" s="298"/>
      <c r="JAW111" s="298"/>
      <c r="JAX111" s="298"/>
      <c r="JAY111" s="298"/>
      <c r="JAZ111" s="298"/>
      <c r="JBA111" s="298"/>
      <c r="JBB111" s="298"/>
      <c r="JBC111" s="298"/>
      <c r="JBD111" s="298"/>
      <c r="JBE111" s="298"/>
      <c r="JBF111" s="298"/>
      <c r="JBG111" s="298"/>
      <c r="JBH111" s="298"/>
      <c r="JBI111" s="298"/>
      <c r="JBJ111" s="298"/>
      <c r="JBK111" s="298"/>
      <c r="JBL111" s="298"/>
      <c r="JBM111" s="298"/>
      <c r="JBN111" s="298"/>
      <c r="JBO111" s="298"/>
      <c r="JBP111" s="298"/>
      <c r="JBQ111" s="298"/>
      <c r="JBR111" s="298"/>
      <c r="JBS111" s="298"/>
      <c r="JBT111" s="298"/>
      <c r="JBU111" s="298"/>
      <c r="JBV111" s="298"/>
      <c r="JBW111" s="298"/>
      <c r="JBX111" s="298"/>
      <c r="JBY111" s="298"/>
      <c r="JBZ111" s="298"/>
      <c r="JCA111" s="298"/>
      <c r="JCB111" s="298"/>
      <c r="JCC111" s="298"/>
      <c r="JCD111" s="298"/>
      <c r="JCE111" s="298"/>
      <c r="JCF111" s="298"/>
      <c r="JCG111" s="298"/>
      <c r="JCH111" s="298"/>
      <c r="JCI111" s="298"/>
      <c r="JCJ111" s="298"/>
      <c r="JCK111" s="298"/>
      <c r="JCL111" s="298"/>
      <c r="JCM111" s="298"/>
      <c r="JCN111" s="298"/>
      <c r="JCO111" s="298"/>
      <c r="JCP111" s="298"/>
      <c r="JCQ111" s="298"/>
      <c r="JCR111" s="298"/>
      <c r="JCS111" s="298"/>
      <c r="JCT111" s="298"/>
      <c r="JCU111" s="298"/>
      <c r="JCV111" s="298"/>
      <c r="JCW111" s="298"/>
      <c r="JCX111" s="298"/>
      <c r="JCY111" s="298"/>
      <c r="JCZ111" s="298"/>
      <c r="JDA111" s="298"/>
      <c r="JDB111" s="298"/>
      <c r="JDC111" s="298"/>
      <c r="JDD111" s="298"/>
      <c r="JDE111" s="298"/>
      <c r="JDF111" s="298"/>
      <c r="JDG111" s="298"/>
      <c r="JDH111" s="298"/>
      <c r="JDI111" s="298"/>
      <c r="JDJ111" s="298"/>
      <c r="JDK111" s="298"/>
      <c r="JDL111" s="298"/>
      <c r="JDM111" s="298"/>
      <c r="JDN111" s="298"/>
      <c r="JDO111" s="298"/>
      <c r="JDP111" s="298"/>
      <c r="JDQ111" s="298"/>
      <c r="JDR111" s="298"/>
      <c r="JDS111" s="298"/>
      <c r="JDT111" s="298"/>
      <c r="JDU111" s="298"/>
      <c r="JDV111" s="298"/>
      <c r="JDW111" s="298"/>
      <c r="JDX111" s="298"/>
      <c r="JDY111" s="298"/>
      <c r="JDZ111" s="298"/>
      <c r="JEA111" s="298"/>
      <c r="JEB111" s="298"/>
      <c r="JEC111" s="298"/>
      <c r="JED111" s="298"/>
      <c r="JEE111" s="298"/>
      <c r="JEF111" s="298"/>
      <c r="JEG111" s="298"/>
      <c r="JEH111" s="298"/>
      <c r="JEI111" s="298"/>
      <c r="JEJ111" s="298"/>
      <c r="JEK111" s="298"/>
      <c r="JEL111" s="298"/>
      <c r="JEM111" s="298"/>
      <c r="JEN111" s="298"/>
      <c r="JEO111" s="298"/>
      <c r="JEP111" s="298"/>
      <c r="JEQ111" s="298"/>
      <c r="JER111" s="298"/>
      <c r="JES111" s="298"/>
      <c r="JET111" s="298"/>
      <c r="JEU111" s="298"/>
      <c r="JEV111" s="298"/>
      <c r="JEW111" s="298"/>
      <c r="JEX111" s="298"/>
      <c r="JEY111" s="298"/>
      <c r="JEZ111" s="298"/>
      <c r="JFA111" s="298"/>
      <c r="JFB111" s="298"/>
      <c r="JFC111" s="298"/>
      <c r="JFD111" s="298"/>
      <c r="JFE111" s="298"/>
      <c r="JFF111" s="298"/>
      <c r="JFG111" s="298"/>
      <c r="JFH111" s="298"/>
      <c r="JFI111" s="298"/>
      <c r="JFJ111" s="298"/>
      <c r="JFK111" s="298"/>
      <c r="JFL111" s="298"/>
      <c r="JFM111" s="298"/>
      <c r="JFN111" s="298"/>
      <c r="JFO111" s="298"/>
      <c r="JFP111" s="298"/>
      <c r="JFQ111" s="298"/>
      <c r="JFR111" s="298"/>
      <c r="JFS111" s="298"/>
      <c r="JFT111" s="298"/>
      <c r="JFU111" s="298"/>
      <c r="JFV111" s="298"/>
      <c r="JFW111" s="298"/>
      <c r="JFX111" s="298"/>
      <c r="JFY111" s="298"/>
      <c r="JFZ111" s="298"/>
      <c r="JGA111" s="298"/>
      <c r="JGB111" s="298"/>
      <c r="JGC111" s="298"/>
      <c r="JGD111" s="298"/>
      <c r="JGE111" s="298"/>
      <c r="JGF111" s="298"/>
      <c r="JGG111" s="298"/>
      <c r="JGH111" s="298"/>
      <c r="JGI111" s="298"/>
      <c r="JGJ111" s="298"/>
      <c r="JGK111" s="298"/>
      <c r="JGL111" s="298"/>
      <c r="JGM111" s="298"/>
      <c r="JGN111" s="298"/>
      <c r="JGO111" s="298"/>
      <c r="JGP111" s="298"/>
      <c r="JGQ111" s="298"/>
      <c r="JGR111" s="298"/>
      <c r="JGS111" s="298"/>
      <c r="JGT111" s="298"/>
      <c r="JGU111" s="298"/>
      <c r="JGV111" s="298"/>
      <c r="JGW111" s="298"/>
      <c r="JGX111" s="298"/>
      <c r="JGY111" s="298"/>
      <c r="JGZ111" s="298"/>
      <c r="JHA111" s="298"/>
      <c r="JHB111" s="298"/>
      <c r="JHC111" s="298"/>
      <c r="JHD111" s="298"/>
      <c r="JHE111" s="298"/>
      <c r="JHF111" s="298"/>
      <c r="JHG111" s="298"/>
      <c r="JHH111" s="298"/>
      <c r="JHI111" s="298"/>
      <c r="JHJ111" s="298"/>
      <c r="JHK111" s="298"/>
      <c r="JHL111" s="298"/>
      <c r="JHM111" s="298"/>
      <c r="JHN111" s="298"/>
      <c r="JHO111" s="298"/>
      <c r="JHP111" s="298"/>
      <c r="JHQ111" s="298"/>
      <c r="JHR111" s="298"/>
      <c r="JHS111" s="298"/>
      <c r="JHT111" s="298"/>
      <c r="JHU111" s="298"/>
      <c r="JHV111" s="298"/>
      <c r="JHW111" s="298"/>
      <c r="JHX111" s="298"/>
      <c r="JHY111" s="298"/>
      <c r="JHZ111" s="298"/>
      <c r="JIA111" s="298"/>
      <c r="JIB111" s="298"/>
      <c r="JIC111" s="298"/>
      <c r="JID111" s="298"/>
      <c r="JIE111" s="298"/>
      <c r="JIF111" s="298"/>
      <c r="JIG111" s="298"/>
      <c r="JIH111" s="298"/>
      <c r="JII111" s="298"/>
      <c r="JIJ111" s="298"/>
      <c r="JIK111" s="298"/>
      <c r="JIL111" s="298"/>
      <c r="JIM111" s="298"/>
      <c r="JIN111" s="298"/>
      <c r="JIO111" s="298"/>
      <c r="JIP111" s="298"/>
      <c r="JIQ111" s="298"/>
      <c r="JIR111" s="298"/>
      <c r="JIS111" s="298"/>
      <c r="JIT111" s="298"/>
      <c r="JIU111" s="298"/>
      <c r="JIV111" s="298"/>
      <c r="JIW111" s="298"/>
      <c r="JIX111" s="298"/>
      <c r="JIY111" s="298"/>
      <c r="JIZ111" s="298"/>
      <c r="JJA111" s="298"/>
      <c r="JJB111" s="298"/>
      <c r="JJC111" s="298"/>
      <c r="JJD111" s="298"/>
      <c r="JJE111" s="298"/>
      <c r="JJF111" s="298"/>
      <c r="JJG111" s="298"/>
      <c r="JJH111" s="298"/>
      <c r="JJI111" s="298"/>
      <c r="JJJ111" s="298"/>
      <c r="JJK111" s="298"/>
      <c r="JJL111" s="298"/>
      <c r="JJM111" s="298"/>
      <c r="JJN111" s="298"/>
      <c r="JJO111" s="298"/>
      <c r="JJP111" s="298"/>
      <c r="JJQ111" s="298"/>
      <c r="JJR111" s="298"/>
      <c r="JJS111" s="298"/>
      <c r="JJT111" s="298"/>
      <c r="JJU111" s="298"/>
      <c r="JJV111" s="298"/>
      <c r="JJW111" s="298"/>
      <c r="JJX111" s="298"/>
      <c r="JJY111" s="298"/>
      <c r="JJZ111" s="298"/>
      <c r="JKA111" s="298"/>
      <c r="JKB111" s="298"/>
      <c r="JKC111" s="298"/>
      <c r="JKD111" s="298"/>
      <c r="JKE111" s="298"/>
      <c r="JKF111" s="298"/>
      <c r="JKG111" s="298"/>
      <c r="JKH111" s="298"/>
      <c r="JKI111" s="298"/>
      <c r="JKJ111" s="298"/>
      <c r="JKK111" s="298"/>
      <c r="JKL111" s="298"/>
      <c r="JKM111" s="298"/>
      <c r="JKN111" s="298"/>
      <c r="JKO111" s="298"/>
      <c r="JKP111" s="298"/>
      <c r="JKQ111" s="298"/>
      <c r="JKR111" s="298"/>
      <c r="JKS111" s="298"/>
      <c r="JKT111" s="298"/>
      <c r="JKU111" s="298"/>
      <c r="JKV111" s="298"/>
      <c r="JKW111" s="298"/>
      <c r="JKX111" s="298"/>
      <c r="JKY111" s="298"/>
      <c r="JKZ111" s="298"/>
      <c r="JLA111" s="298"/>
      <c r="JLB111" s="298"/>
      <c r="JLC111" s="298"/>
      <c r="JLD111" s="298"/>
      <c r="JLE111" s="298"/>
      <c r="JLF111" s="298"/>
      <c r="JLG111" s="298"/>
      <c r="JLH111" s="298"/>
      <c r="JLI111" s="298"/>
      <c r="JLJ111" s="298"/>
      <c r="JLK111" s="298"/>
      <c r="JLL111" s="298"/>
      <c r="JLM111" s="298"/>
      <c r="JLN111" s="298"/>
      <c r="JLO111" s="298"/>
      <c r="JLP111" s="298"/>
      <c r="JLQ111" s="298"/>
      <c r="JLR111" s="298"/>
      <c r="JLS111" s="298"/>
      <c r="JLT111" s="298"/>
      <c r="JLU111" s="298"/>
      <c r="JLV111" s="298"/>
      <c r="JLW111" s="298"/>
      <c r="JLX111" s="298"/>
      <c r="JLY111" s="298"/>
      <c r="JLZ111" s="298"/>
      <c r="JMA111" s="298"/>
      <c r="JMB111" s="298"/>
      <c r="JMC111" s="298"/>
      <c r="JMD111" s="298"/>
      <c r="JME111" s="298"/>
      <c r="JMF111" s="298"/>
      <c r="JMG111" s="298"/>
      <c r="JMH111" s="298"/>
      <c r="JMI111" s="298"/>
      <c r="JMJ111" s="298"/>
      <c r="JMK111" s="298"/>
      <c r="JML111" s="298"/>
      <c r="JMM111" s="298"/>
      <c r="JMN111" s="298"/>
      <c r="JMO111" s="298"/>
      <c r="JMP111" s="298"/>
      <c r="JMQ111" s="298"/>
      <c r="JMR111" s="298"/>
      <c r="JMS111" s="298"/>
      <c r="JMT111" s="298"/>
      <c r="JMU111" s="298"/>
      <c r="JMV111" s="298"/>
      <c r="JMW111" s="298"/>
      <c r="JMX111" s="298"/>
      <c r="JMY111" s="298"/>
      <c r="JMZ111" s="298"/>
      <c r="JNA111" s="298"/>
      <c r="JNB111" s="298"/>
      <c r="JNC111" s="298"/>
      <c r="JND111" s="298"/>
      <c r="JNE111" s="298"/>
      <c r="JNF111" s="298"/>
      <c r="JNG111" s="298"/>
      <c r="JNH111" s="298"/>
      <c r="JNI111" s="298"/>
      <c r="JNJ111" s="298"/>
      <c r="JNK111" s="298"/>
      <c r="JNL111" s="298"/>
      <c r="JNM111" s="298"/>
      <c r="JNN111" s="298"/>
      <c r="JNO111" s="298"/>
      <c r="JNP111" s="298"/>
      <c r="JNQ111" s="298"/>
      <c r="JNR111" s="298"/>
      <c r="JNS111" s="298"/>
      <c r="JNT111" s="298"/>
      <c r="JNU111" s="298"/>
      <c r="JNV111" s="298"/>
      <c r="JNW111" s="298"/>
      <c r="JNX111" s="298"/>
      <c r="JNY111" s="298"/>
      <c r="JNZ111" s="298"/>
      <c r="JOA111" s="298"/>
      <c r="JOB111" s="298"/>
      <c r="JOC111" s="298"/>
      <c r="JOD111" s="298"/>
      <c r="JOE111" s="298"/>
      <c r="JOF111" s="298"/>
      <c r="JOG111" s="298"/>
      <c r="JOH111" s="298"/>
      <c r="JOI111" s="298"/>
      <c r="JOJ111" s="298"/>
      <c r="JOK111" s="298"/>
      <c r="JOL111" s="298"/>
      <c r="JOM111" s="298"/>
      <c r="JON111" s="298"/>
      <c r="JOO111" s="298"/>
      <c r="JOP111" s="298"/>
      <c r="JOQ111" s="298"/>
      <c r="JOR111" s="298"/>
      <c r="JOS111" s="298"/>
      <c r="JOT111" s="298"/>
      <c r="JOU111" s="298"/>
      <c r="JOV111" s="298"/>
      <c r="JOW111" s="298"/>
      <c r="JOX111" s="298"/>
      <c r="JOY111" s="298"/>
      <c r="JOZ111" s="298"/>
      <c r="JPA111" s="298"/>
      <c r="JPB111" s="298"/>
      <c r="JPC111" s="298"/>
      <c r="JPD111" s="298"/>
      <c r="JPE111" s="298"/>
      <c r="JPF111" s="298"/>
      <c r="JPG111" s="298"/>
      <c r="JPH111" s="298"/>
      <c r="JPI111" s="298"/>
      <c r="JPJ111" s="298"/>
      <c r="JPK111" s="298"/>
      <c r="JPL111" s="298"/>
      <c r="JPM111" s="298"/>
      <c r="JPN111" s="298"/>
      <c r="JPO111" s="298"/>
      <c r="JPP111" s="298"/>
      <c r="JPQ111" s="298"/>
      <c r="JPR111" s="298"/>
      <c r="JPS111" s="298"/>
      <c r="JPT111" s="298"/>
      <c r="JPU111" s="298"/>
      <c r="JPV111" s="298"/>
      <c r="JPW111" s="298"/>
      <c r="JPX111" s="298"/>
      <c r="JPY111" s="298"/>
      <c r="JPZ111" s="298"/>
      <c r="JQA111" s="298"/>
      <c r="JQB111" s="298"/>
      <c r="JQC111" s="298"/>
      <c r="JQD111" s="298"/>
      <c r="JQE111" s="298"/>
      <c r="JQF111" s="298"/>
      <c r="JQG111" s="298"/>
      <c r="JQH111" s="298"/>
      <c r="JQI111" s="298"/>
      <c r="JQJ111" s="298"/>
      <c r="JQK111" s="298"/>
      <c r="JQL111" s="298"/>
      <c r="JQM111" s="298"/>
      <c r="JQN111" s="298"/>
      <c r="JQO111" s="298"/>
      <c r="JQP111" s="298"/>
      <c r="JQQ111" s="298"/>
      <c r="JQR111" s="298"/>
      <c r="JQS111" s="298"/>
      <c r="JQT111" s="298"/>
      <c r="JQU111" s="298"/>
      <c r="JQV111" s="298"/>
      <c r="JQW111" s="298"/>
      <c r="JQX111" s="298"/>
      <c r="JQY111" s="298"/>
      <c r="JQZ111" s="298"/>
      <c r="JRA111" s="298"/>
      <c r="JRB111" s="298"/>
      <c r="JRC111" s="298"/>
      <c r="JRD111" s="298"/>
      <c r="JRE111" s="298"/>
      <c r="JRF111" s="298"/>
      <c r="JRG111" s="298"/>
      <c r="JRH111" s="298"/>
      <c r="JRI111" s="298"/>
      <c r="JRJ111" s="298"/>
      <c r="JRK111" s="298"/>
      <c r="JRL111" s="298"/>
      <c r="JRM111" s="298"/>
      <c r="JRN111" s="298"/>
      <c r="JRO111" s="298"/>
      <c r="JRP111" s="298"/>
      <c r="JRQ111" s="298"/>
      <c r="JRR111" s="298"/>
      <c r="JRS111" s="298"/>
      <c r="JRT111" s="298"/>
      <c r="JRU111" s="298"/>
      <c r="JRV111" s="298"/>
      <c r="JRW111" s="298"/>
      <c r="JRX111" s="298"/>
      <c r="JRY111" s="298"/>
      <c r="JRZ111" s="298"/>
      <c r="JSA111" s="298"/>
      <c r="JSB111" s="298"/>
      <c r="JSC111" s="298"/>
      <c r="JSD111" s="298"/>
      <c r="JSE111" s="298"/>
      <c r="JSF111" s="298"/>
      <c r="JSG111" s="298"/>
      <c r="JSH111" s="298"/>
      <c r="JSI111" s="298"/>
      <c r="JSJ111" s="298"/>
      <c r="JSK111" s="298"/>
      <c r="JSL111" s="298"/>
      <c r="JSM111" s="298"/>
      <c r="JSN111" s="298"/>
      <c r="JSO111" s="298"/>
      <c r="JSP111" s="298"/>
      <c r="JSQ111" s="298"/>
      <c r="JSR111" s="298"/>
      <c r="JSS111" s="298"/>
      <c r="JST111" s="298"/>
      <c r="JSU111" s="298"/>
      <c r="JSV111" s="298"/>
      <c r="JSW111" s="298"/>
      <c r="JSX111" s="298"/>
      <c r="JSY111" s="298"/>
      <c r="JSZ111" s="298"/>
      <c r="JTA111" s="298"/>
      <c r="JTB111" s="298"/>
      <c r="JTC111" s="298"/>
      <c r="JTD111" s="298"/>
      <c r="JTE111" s="298"/>
      <c r="JTF111" s="298"/>
      <c r="JTG111" s="298"/>
      <c r="JTH111" s="298"/>
      <c r="JTI111" s="298"/>
      <c r="JTJ111" s="298"/>
      <c r="JTK111" s="298"/>
      <c r="JTL111" s="298"/>
      <c r="JTM111" s="298"/>
      <c r="JTN111" s="298"/>
      <c r="JTO111" s="298"/>
      <c r="JTP111" s="298"/>
      <c r="JTQ111" s="298"/>
      <c r="JTR111" s="298"/>
      <c r="JTS111" s="298"/>
      <c r="JTT111" s="298"/>
      <c r="JTU111" s="298"/>
      <c r="JTV111" s="298"/>
      <c r="JTW111" s="298"/>
      <c r="JTX111" s="298"/>
      <c r="JTY111" s="298"/>
      <c r="JTZ111" s="298"/>
      <c r="JUA111" s="298"/>
      <c r="JUB111" s="298"/>
      <c r="JUC111" s="298"/>
      <c r="JUD111" s="298"/>
      <c r="JUE111" s="298"/>
      <c r="JUF111" s="298"/>
      <c r="JUG111" s="298"/>
      <c r="JUH111" s="298"/>
      <c r="JUI111" s="298"/>
      <c r="JUJ111" s="298"/>
      <c r="JUK111" s="298"/>
      <c r="JUL111" s="298"/>
      <c r="JUM111" s="298"/>
      <c r="JUN111" s="298"/>
      <c r="JUO111" s="298"/>
      <c r="JUP111" s="298"/>
      <c r="JUQ111" s="298"/>
      <c r="JUR111" s="298"/>
      <c r="JUS111" s="298"/>
      <c r="JUT111" s="298"/>
      <c r="JUU111" s="298"/>
      <c r="JUV111" s="298"/>
      <c r="JUW111" s="298"/>
      <c r="JUX111" s="298"/>
      <c r="JUY111" s="298"/>
      <c r="JUZ111" s="298"/>
      <c r="JVA111" s="298"/>
      <c r="JVB111" s="298"/>
      <c r="JVC111" s="298"/>
      <c r="JVD111" s="298"/>
      <c r="JVE111" s="298"/>
      <c r="JVF111" s="298"/>
      <c r="JVG111" s="298"/>
      <c r="JVH111" s="298"/>
      <c r="JVI111" s="298"/>
      <c r="JVJ111" s="298"/>
      <c r="JVK111" s="298"/>
      <c r="JVL111" s="298"/>
      <c r="JVM111" s="298"/>
      <c r="JVN111" s="298"/>
      <c r="JVO111" s="298"/>
      <c r="JVP111" s="298"/>
      <c r="JVQ111" s="298"/>
      <c r="JVR111" s="298"/>
      <c r="JVS111" s="298"/>
      <c r="JVT111" s="298"/>
      <c r="JVU111" s="298"/>
      <c r="JVV111" s="298"/>
      <c r="JVW111" s="298"/>
      <c r="JVX111" s="298"/>
      <c r="JVY111" s="298"/>
      <c r="JVZ111" s="298"/>
      <c r="JWA111" s="298"/>
      <c r="JWB111" s="298"/>
      <c r="JWC111" s="298"/>
      <c r="JWD111" s="298"/>
      <c r="JWE111" s="298"/>
      <c r="JWF111" s="298"/>
      <c r="JWG111" s="298"/>
      <c r="JWH111" s="298"/>
      <c r="JWI111" s="298"/>
      <c r="JWJ111" s="298"/>
      <c r="JWK111" s="298"/>
      <c r="JWL111" s="298"/>
      <c r="JWM111" s="298"/>
      <c r="JWN111" s="298"/>
      <c r="JWO111" s="298"/>
      <c r="JWP111" s="298"/>
      <c r="JWQ111" s="298"/>
      <c r="JWR111" s="298"/>
      <c r="JWS111" s="298"/>
      <c r="JWT111" s="298"/>
      <c r="JWU111" s="298"/>
      <c r="JWV111" s="298"/>
      <c r="JWW111" s="298"/>
      <c r="JWX111" s="298"/>
      <c r="JWY111" s="298"/>
      <c r="JWZ111" s="298"/>
      <c r="JXA111" s="298"/>
      <c r="JXB111" s="298"/>
      <c r="JXC111" s="298"/>
      <c r="JXD111" s="298"/>
      <c r="JXE111" s="298"/>
      <c r="JXF111" s="298"/>
      <c r="JXG111" s="298"/>
      <c r="JXH111" s="298"/>
      <c r="JXI111" s="298"/>
      <c r="JXJ111" s="298"/>
      <c r="JXK111" s="298"/>
      <c r="JXL111" s="298"/>
      <c r="JXM111" s="298"/>
      <c r="JXN111" s="298"/>
      <c r="JXO111" s="298"/>
      <c r="JXP111" s="298"/>
      <c r="JXQ111" s="298"/>
      <c r="JXR111" s="298"/>
      <c r="JXS111" s="298"/>
      <c r="JXT111" s="298"/>
      <c r="JXU111" s="298"/>
      <c r="JXV111" s="298"/>
      <c r="JXW111" s="298"/>
      <c r="JXX111" s="298"/>
      <c r="JXY111" s="298"/>
      <c r="JXZ111" s="298"/>
      <c r="JYA111" s="298"/>
      <c r="JYB111" s="298"/>
      <c r="JYC111" s="298"/>
      <c r="JYD111" s="298"/>
      <c r="JYE111" s="298"/>
      <c r="JYF111" s="298"/>
      <c r="JYG111" s="298"/>
      <c r="JYH111" s="298"/>
      <c r="JYI111" s="298"/>
      <c r="JYJ111" s="298"/>
      <c r="JYK111" s="298"/>
      <c r="JYL111" s="298"/>
      <c r="JYM111" s="298"/>
      <c r="JYN111" s="298"/>
      <c r="JYO111" s="298"/>
      <c r="JYP111" s="298"/>
      <c r="JYQ111" s="298"/>
      <c r="JYR111" s="298"/>
      <c r="JYS111" s="298"/>
      <c r="JYT111" s="298"/>
      <c r="JYU111" s="298"/>
      <c r="JYV111" s="298"/>
      <c r="JYW111" s="298"/>
      <c r="JYX111" s="298"/>
      <c r="JYY111" s="298"/>
      <c r="JYZ111" s="298"/>
      <c r="JZA111" s="298"/>
      <c r="JZB111" s="298"/>
      <c r="JZC111" s="298"/>
      <c r="JZD111" s="298"/>
      <c r="JZE111" s="298"/>
      <c r="JZF111" s="298"/>
      <c r="JZG111" s="298"/>
      <c r="JZH111" s="298"/>
      <c r="JZI111" s="298"/>
      <c r="JZJ111" s="298"/>
      <c r="JZK111" s="298"/>
      <c r="JZL111" s="298"/>
      <c r="JZM111" s="298"/>
      <c r="JZN111" s="298"/>
      <c r="JZO111" s="298"/>
      <c r="JZP111" s="298"/>
      <c r="JZQ111" s="298"/>
      <c r="JZR111" s="298"/>
      <c r="JZS111" s="298"/>
      <c r="JZT111" s="298"/>
      <c r="JZU111" s="298"/>
      <c r="JZV111" s="298"/>
      <c r="JZW111" s="298"/>
      <c r="JZX111" s="298"/>
      <c r="JZY111" s="298"/>
      <c r="JZZ111" s="298"/>
      <c r="KAA111" s="298"/>
      <c r="KAB111" s="298"/>
      <c r="KAC111" s="298"/>
      <c r="KAD111" s="298"/>
      <c r="KAE111" s="298"/>
      <c r="KAF111" s="298"/>
      <c r="KAG111" s="298"/>
      <c r="KAH111" s="298"/>
      <c r="KAI111" s="298"/>
      <c r="KAJ111" s="298"/>
      <c r="KAK111" s="298"/>
      <c r="KAL111" s="298"/>
      <c r="KAM111" s="298"/>
      <c r="KAN111" s="298"/>
      <c r="KAO111" s="298"/>
      <c r="KAP111" s="298"/>
      <c r="KAQ111" s="298"/>
      <c r="KAR111" s="298"/>
      <c r="KAS111" s="298"/>
      <c r="KAT111" s="298"/>
      <c r="KAU111" s="298"/>
      <c r="KAV111" s="298"/>
      <c r="KAW111" s="298"/>
      <c r="KAX111" s="298"/>
      <c r="KAY111" s="298"/>
      <c r="KAZ111" s="298"/>
      <c r="KBA111" s="298"/>
      <c r="KBB111" s="298"/>
      <c r="KBC111" s="298"/>
      <c r="KBD111" s="298"/>
      <c r="KBE111" s="298"/>
      <c r="KBF111" s="298"/>
      <c r="KBG111" s="298"/>
      <c r="KBH111" s="298"/>
      <c r="KBI111" s="298"/>
      <c r="KBJ111" s="298"/>
      <c r="KBK111" s="298"/>
      <c r="KBL111" s="298"/>
      <c r="KBM111" s="298"/>
      <c r="KBN111" s="298"/>
      <c r="KBO111" s="298"/>
      <c r="KBP111" s="298"/>
      <c r="KBQ111" s="298"/>
      <c r="KBR111" s="298"/>
      <c r="KBS111" s="298"/>
      <c r="KBT111" s="298"/>
      <c r="KBU111" s="298"/>
      <c r="KBV111" s="298"/>
      <c r="KBW111" s="298"/>
      <c r="KBX111" s="298"/>
      <c r="KBY111" s="298"/>
      <c r="KBZ111" s="298"/>
      <c r="KCA111" s="298"/>
      <c r="KCB111" s="298"/>
      <c r="KCC111" s="298"/>
      <c r="KCD111" s="298"/>
      <c r="KCE111" s="298"/>
      <c r="KCF111" s="298"/>
      <c r="KCG111" s="298"/>
      <c r="KCH111" s="298"/>
      <c r="KCI111" s="298"/>
      <c r="KCJ111" s="298"/>
      <c r="KCK111" s="298"/>
      <c r="KCL111" s="298"/>
      <c r="KCM111" s="298"/>
      <c r="KCN111" s="298"/>
      <c r="KCO111" s="298"/>
      <c r="KCP111" s="298"/>
      <c r="KCQ111" s="298"/>
      <c r="KCR111" s="298"/>
      <c r="KCS111" s="298"/>
      <c r="KCT111" s="298"/>
      <c r="KCU111" s="298"/>
      <c r="KCV111" s="298"/>
      <c r="KCW111" s="298"/>
      <c r="KCX111" s="298"/>
      <c r="KCY111" s="298"/>
      <c r="KCZ111" s="298"/>
      <c r="KDA111" s="298"/>
      <c r="KDB111" s="298"/>
      <c r="KDC111" s="298"/>
      <c r="KDD111" s="298"/>
      <c r="KDE111" s="298"/>
      <c r="KDF111" s="298"/>
      <c r="KDG111" s="298"/>
      <c r="KDH111" s="298"/>
      <c r="KDI111" s="298"/>
      <c r="KDJ111" s="298"/>
      <c r="KDK111" s="298"/>
      <c r="KDL111" s="298"/>
      <c r="KDM111" s="298"/>
      <c r="KDN111" s="298"/>
      <c r="KDO111" s="298"/>
      <c r="KDP111" s="298"/>
      <c r="KDQ111" s="298"/>
      <c r="KDR111" s="298"/>
      <c r="KDS111" s="298"/>
      <c r="KDT111" s="298"/>
      <c r="KDU111" s="298"/>
      <c r="KDV111" s="298"/>
      <c r="KDW111" s="298"/>
      <c r="KDX111" s="298"/>
      <c r="KDY111" s="298"/>
      <c r="KDZ111" s="298"/>
      <c r="KEA111" s="298"/>
      <c r="KEB111" s="298"/>
      <c r="KEC111" s="298"/>
      <c r="KED111" s="298"/>
      <c r="KEE111" s="298"/>
      <c r="KEF111" s="298"/>
      <c r="KEG111" s="298"/>
      <c r="KEH111" s="298"/>
      <c r="KEI111" s="298"/>
      <c r="KEJ111" s="298"/>
      <c r="KEK111" s="298"/>
      <c r="KEL111" s="298"/>
      <c r="KEM111" s="298"/>
      <c r="KEN111" s="298"/>
      <c r="KEO111" s="298"/>
      <c r="KEP111" s="298"/>
      <c r="KEQ111" s="298"/>
      <c r="KER111" s="298"/>
      <c r="KES111" s="298"/>
      <c r="KET111" s="298"/>
      <c r="KEU111" s="298"/>
      <c r="KEV111" s="298"/>
      <c r="KEW111" s="298"/>
      <c r="KEX111" s="298"/>
      <c r="KEY111" s="298"/>
      <c r="KEZ111" s="298"/>
      <c r="KFA111" s="298"/>
      <c r="KFB111" s="298"/>
      <c r="KFC111" s="298"/>
      <c r="KFD111" s="298"/>
      <c r="KFE111" s="298"/>
      <c r="KFF111" s="298"/>
      <c r="KFG111" s="298"/>
      <c r="KFH111" s="298"/>
      <c r="KFI111" s="298"/>
      <c r="KFJ111" s="298"/>
      <c r="KFK111" s="298"/>
      <c r="KFL111" s="298"/>
      <c r="KFM111" s="298"/>
      <c r="KFN111" s="298"/>
      <c r="KFO111" s="298"/>
      <c r="KFP111" s="298"/>
      <c r="KFQ111" s="298"/>
      <c r="KFR111" s="298"/>
      <c r="KFS111" s="298"/>
      <c r="KFT111" s="298"/>
      <c r="KFU111" s="298"/>
      <c r="KFV111" s="298"/>
      <c r="KFW111" s="298"/>
      <c r="KFX111" s="298"/>
      <c r="KFY111" s="298"/>
      <c r="KFZ111" s="298"/>
      <c r="KGA111" s="298"/>
      <c r="KGB111" s="298"/>
      <c r="KGC111" s="298"/>
      <c r="KGD111" s="298"/>
      <c r="KGE111" s="298"/>
      <c r="KGF111" s="298"/>
      <c r="KGG111" s="298"/>
      <c r="KGH111" s="298"/>
      <c r="KGI111" s="298"/>
      <c r="KGJ111" s="298"/>
      <c r="KGK111" s="298"/>
      <c r="KGL111" s="298"/>
      <c r="KGM111" s="298"/>
      <c r="KGN111" s="298"/>
      <c r="KGO111" s="298"/>
      <c r="KGP111" s="298"/>
      <c r="KGQ111" s="298"/>
      <c r="KGR111" s="298"/>
      <c r="KGS111" s="298"/>
      <c r="KGT111" s="298"/>
      <c r="KGU111" s="298"/>
      <c r="KGV111" s="298"/>
      <c r="KGW111" s="298"/>
      <c r="KGX111" s="298"/>
      <c r="KGY111" s="298"/>
      <c r="KGZ111" s="298"/>
      <c r="KHA111" s="298"/>
      <c r="KHB111" s="298"/>
      <c r="KHC111" s="298"/>
      <c r="KHD111" s="298"/>
      <c r="KHE111" s="298"/>
      <c r="KHF111" s="298"/>
      <c r="KHG111" s="298"/>
      <c r="KHH111" s="298"/>
      <c r="KHI111" s="298"/>
      <c r="KHJ111" s="298"/>
      <c r="KHK111" s="298"/>
      <c r="KHL111" s="298"/>
      <c r="KHM111" s="298"/>
      <c r="KHN111" s="298"/>
      <c r="KHO111" s="298"/>
      <c r="KHP111" s="298"/>
      <c r="KHQ111" s="298"/>
      <c r="KHR111" s="298"/>
      <c r="KHS111" s="298"/>
      <c r="KHT111" s="298"/>
      <c r="KHU111" s="298"/>
      <c r="KHV111" s="298"/>
      <c r="KHW111" s="298"/>
      <c r="KHX111" s="298"/>
      <c r="KHY111" s="298"/>
      <c r="KHZ111" s="298"/>
      <c r="KIA111" s="298"/>
      <c r="KIB111" s="298"/>
      <c r="KIC111" s="298"/>
      <c r="KID111" s="298"/>
      <c r="KIE111" s="298"/>
      <c r="KIF111" s="298"/>
      <c r="KIG111" s="298"/>
      <c r="KIH111" s="298"/>
      <c r="KII111" s="298"/>
      <c r="KIJ111" s="298"/>
      <c r="KIK111" s="298"/>
      <c r="KIL111" s="298"/>
      <c r="KIM111" s="298"/>
      <c r="KIN111" s="298"/>
      <c r="KIO111" s="298"/>
      <c r="KIP111" s="298"/>
      <c r="KIQ111" s="298"/>
      <c r="KIR111" s="298"/>
      <c r="KIS111" s="298"/>
      <c r="KIT111" s="298"/>
      <c r="KIU111" s="298"/>
      <c r="KIV111" s="298"/>
      <c r="KIW111" s="298"/>
      <c r="KIX111" s="298"/>
      <c r="KIY111" s="298"/>
      <c r="KIZ111" s="298"/>
      <c r="KJA111" s="298"/>
      <c r="KJB111" s="298"/>
      <c r="KJC111" s="298"/>
      <c r="KJD111" s="298"/>
      <c r="KJE111" s="298"/>
      <c r="KJF111" s="298"/>
      <c r="KJG111" s="298"/>
      <c r="KJH111" s="298"/>
      <c r="KJI111" s="298"/>
      <c r="KJJ111" s="298"/>
      <c r="KJK111" s="298"/>
      <c r="KJL111" s="298"/>
      <c r="KJM111" s="298"/>
      <c r="KJN111" s="298"/>
      <c r="KJO111" s="298"/>
      <c r="KJP111" s="298"/>
      <c r="KJQ111" s="298"/>
      <c r="KJR111" s="298"/>
      <c r="KJS111" s="298"/>
      <c r="KJT111" s="298"/>
      <c r="KJU111" s="298"/>
      <c r="KJV111" s="298"/>
      <c r="KJW111" s="298"/>
      <c r="KJX111" s="298"/>
      <c r="KJY111" s="298"/>
      <c r="KJZ111" s="298"/>
      <c r="KKA111" s="298"/>
      <c r="KKB111" s="298"/>
      <c r="KKC111" s="298"/>
      <c r="KKD111" s="298"/>
      <c r="KKE111" s="298"/>
      <c r="KKF111" s="298"/>
      <c r="KKG111" s="298"/>
      <c r="KKH111" s="298"/>
      <c r="KKI111" s="298"/>
      <c r="KKJ111" s="298"/>
      <c r="KKK111" s="298"/>
      <c r="KKL111" s="298"/>
      <c r="KKM111" s="298"/>
      <c r="KKN111" s="298"/>
      <c r="KKO111" s="298"/>
      <c r="KKP111" s="298"/>
      <c r="KKQ111" s="298"/>
      <c r="KKR111" s="298"/>
      <c r="KKS111" s="298"/>
      <c r="KKT111" s="298"/>
      <c r="KKU111" s="298"/>
      <c r="KKV111" s="298"/>
      <c r="KKW111" s="298"/>
      <c r="KKX111" s="298"/>
      <c r="KKY111" s="298"/>
      <c r="KKZ111" s="298"/>
      <c r="KLA111" s="298"/>
      <c r="KLB111" s="298"/>
      <c r="KLC111" s="298"/>
      <c r="KLD111" s="298"/>
      <c r="KLE111" s="298"/>
      <c r="KLF111" s="298"/>
      <c r="KLG111" s="298"/>
      <c r="KLH111" s="298"/>
      <c r="KLI111" s="298"/>
      <c r="KLJ111" s="298"/>
      <c r="KLK111" s="298"/>
      <c r="KLL111" s="298"/>
      <c r="KLM111" s="298"/>
      <c r="KLN111" s="298"/>
      <c r="KLO111" s="298"/>
      <c r="KLP111" s="298"/>
      <c r="KLQ111" s="298"/>
      <c r="KLR111" s="298"/>
      <c r="KLS111" s="298"/>
      <c r="KLT111" s="298"/>
      <c r="KLU111" s="298"/>
      <c r="KLV111" s="298"/>
      <c r="KLW111" s="298"/>
      <c r="KLX111" s="298"/>
      <c r="KLY111" s="298"/>
      <c r="KLZ111" s="298"/>
      <c r="KMA111" s="298"/>
      <c r="KMB111" s="298"/>
      <c r="KMC111" s="298"/>
      <c r="KMD111" s="298"/>
      <c r="KME111" s="298"/>
      <c r="KMF111" s="298"/>
      <c r="KMG111" s="298"/>
      <c r="KMH111" s="298"/>
      <c r="KMI111" s="298"/>
      <c r="KMJ111" s="298"/>
      <c r="KMK111" s="298"/>
      <c r="KML111" s="298"/>
      <c r="KMM111" s="298"/>
      <c r="KMN111" s="298"/>
      <c r="KMO111" s="298"/>
      <c r="KMP111" s="298"/>
      <c r="KMQ111" s="298"/>
      <c r="KMR111" s="298"/>
      <c r="KMS111" s="298"/>
      <c r="KMT111" s="298"/>
      <c r="KMU111" s="298"/>
      <c r="KMV111" s="298"/>
      <c r="KMW111" s="298"/>
      <c r="KMX111" s="298"/>
      <c r="KMY111" s="298"/>
      <c r="KMZ111" s="298"/>
      <c r="KNA111" s="298"/>
      <c r="KNB111" s="298"/>
      <c r="KNC111" s="298"/>
      <c r="KND111" s="298"/>
      <c r="KNE111" s="298"/>
      <c r="KNF111" s="298"/>
      <c r="KNG111" s="298"/>
      <c r="KNH111" s="298"/>
      <c r="KNI111" s="298"/>
      <c r="KNJ111" s="298"/>
      <c r="KNK111" s="298"/>
      <c r="KNL111" s="298"/>
      <c r="KNM111" s="298"/>
      <c r="KNN111" s="298"/>
      <c r="KNO111" s="298"/>
      <c r="KNP111" s="298"/>
      <c r="KNQ111" s="298"/>
      <c r="KNR111" s="298"/>
      <c r="KNS111" s="298"/>
      <c r="KNT111" s="298"/>
      <c r="KNU111" s="298"/>
      <c r="KNV111" s="298"/>
      <c r="KNW111" s="298"/>
      <c r="KNX111" s="298"/>
      <c r="KNY111" s="298"/>
      <c r="KNZ111" s="298"/>
      <c r="KOA111" s="298"/>
      <c r="KOB111" s="298"/>
      <c r="KOC111" s="298"/>
      <c r="KOD111" s="298"/>
      <c r="KOE111" s="298"/>
      <c r="KOF111" s="298"/>
      <c r="KOG111" s="298"/>
      <c r="KOH111" s="298"/>
      <c r="KOI111" s="298"/>
      <c r="KOJ111" s="298"/>
      <c r="KOK111" s="298"/>
      <c r="KOL111" s="298"/>
      <c r="KOM111" s="298"/>
      <c r="KON111" s="298"/>
      <c r="KOO111" s="298"/>
      <c r="KOP111" s="298"/>
      <c r="KOQ111" s="298"/>
      <c r="KOR111" s="298"/>
      <c r="KOS111" s="298"/>
      <c r="KOT111" s="298"/>
      <c r="KOU111" s="298"/>
      <c r="KOV111" s="298"/>
      <c r="KOW111" s="298"/>
      <c r="KOX111" s="298"/>
      <c r="KOY111" s="298"/>
      <c r="KOZ111" s="298"/>
      <c r="KPA111" s="298"/>
      <c r="KPB111" s="298"/>
      <c r="KPC111" s="298"/>
      <c r="KPD111" s="298"/>
      <c r="KPE111" s="298"/>
      <c r="KPF111" s="298"/>
      <c r="KPG111" s="298"/>
      <c r="KPH111" s="298"/>
      <c r="KPI111" s="298"/>
      <c r="KPJ111" s="298"/>
      <c r="KPK111" s="298"/>
      <c r="KPL111" s="298"/>
      <c r="KPM111" s="298"/>
      <c r="KPN111" s="298"/>
      <c r="KPO111" s="298"/>
      <c r="KPP111" s="298"/>
      <c r="KPQ111" s="298"/>
      <c r="KPR111" s="298"/>
      <c r="KPS111" s="298"/>
      <c r="KPT111" s="298"/>
      <c r="KPU111" s="298"/>
      <c r="KPV111" s="298"/>
      <c r="KPW111" s="298"/>
      <c r="KPX111" s="298"/>
      <c r="KPY111" s="298"/>
      <c r="KPZ111" s="298"/>
      <c r="KQA111" s="298"/>
      <c r="KQB111" s="298"/>
      <c r="KQC111" s="298"/>
      <c r="KQD111" s="298"/>
      <c r="KQE111" s="298"/>
      <c r="KQF111" s="298"/>
      <c r="KQG111" s="298"/>
      <c r="KQH111" s="298"/>
      <c r="KQI111" s="298"/>
      <c r="KQJ111" s="298"/>
      <c r="KQK111" s="298"/>
      <c r="KQL111" s="298"/>
      <c r="KQM111" s="298"/>
      <c r="KQN111" s="298"/>
      <c r="KQO111" s="298"/>
      <c r="KQP111" s="298"/>
      <c r="KQQ111" s="298"/>
      <c r="KQR111" s="298"/>
      <c r="KQS111" s="298"/>
      <c r="KQT111" s="298"/>
      <c r="KQU111" s="298"/>
      <c r="KQV111" s="298"/>
      <c r="KQW111" s="298"/>
      <c r="KQX111" s="298"/>
      <c r="KQY111" s="298"/>
      <c r="KQZ111" s="298"/>
      <c r="KRA111" s="298"/>
      <c r="KRB111" s="298"/>
      <c r="KRC111" s="298"/>
      <c r="KRD111" s="298"/>
      <c r="KRE111" s="298"/>
      <c r="KRF111" s="298"/>
      <c r="KRG111" s="298"/>
      <c r="KRH111" s="298"/>
      <c r="KRI111" s="298"/>
      <c r="KRJ111" s="298"/>
      <c r="KRK111" s="298"/>
      <c r="KRL111" s="298"/>
      <c r="KRM111" s="298"/>
      <c r="KRN111" s="298"/>
      <c r="KRO111" s="298"/>
      <c r="KRP111" s="298"/>
      <c r="KRQ111" s="298"/>
      <c r="KRR111" s="298"/>
      <c r="KRS111" s="298"/>
      <c r="KRT111" s="298"/>
      <c r="KRU111" s="298"/>
      <c r="KRV111" s="298"/>
      <c r="KRW111" s="298"/>
      <c r="KRX111" s="298"/>
      <c r="KRY111" s="298"/>
      <c r="KRZ111" s="298"/>
      <c r="KSA111" s="298"/>
      <c r="KSB111" s="298"/>
      <c r="KSC111" s="298"/>
      <c r="KSD111" s="298"/>
      <c r="KSE111" s="298"/>
      <c r="KSF111" s="298"/>
      <c r="KSG111" s="298"/>
      <c r="KSH111" s="298"/>
      <c r="KSI111" s="298"/>
      <c r="KSJ111" s="298"/>
      <c r="KSK111" s="298"/>
      <c r="KSL111" s="298"/>
      <c r="KSM111" s="298"/>
      <c r="KSN111" s="298"/>
      <c r="KSO111" s="298"/>
      <c r="KSP111" s="298"/>
      <c r="KSQ111" s="298"/>
      <c r="KSR111" s="298"/>
      <c r="KSS111" s="298"/>
      <c r="KST111" s="298"/>
      <c r="KSU111" s="298"/>
      <c r="KSV111" s="298"/>
      <c r="KSW111" s="298"/>
      <c r="KSX111" s="298"/>
      <c r="KSY111" s="298"/>
      <c r="KSZ111" s="298"/>
      <c r="KTA111" s="298"/>
      <c r="KTB111" s="298"/>
      <c r="KTC111" s="298"/>
      <c r="KTD111" s="298"/>
      <c r="KTE111" s="298"/>
      <c r="KTF111" s="298"/>
      <c r="KTG111" s="298"/>
      <c r="KTH111" s="298"/>
      <c r="KTI111" s="298"/>
      <c r="KTJ111" s="298"/>
      <c r="KTK111" s="298"/>
      <c r="KTL111" s="298"/>
      <c r="KTM111" s="298"/>
      <c r="KTN111" s="298"/>
      <c r="KTO111" s="298"/>
      <c r="KTP111" s="298"/>
      <c r="KTQ111" s="298"/>
      <c r="KTR111" s="298"/>
      <c r="KTS111" s="298"/>
      <c r="KTT111" s="298"/>
      <c r="KTU111" s="298"/>
      <c r="KTV111" s="298"/>
      <c r="KTW111" s="298"/>
      <c r="KTX111" s="298"/>
      <c r="KTY111" s="298"/>
      <c r="KTZ111" s="298"/>
      <c r="KUA111" s="298"/>
      <c r="KUB111" s="298"/>
      <c r="KUC111" s="298"/>
      <c r="KUD111" s="298"/>
      <c r="KUE111" s="298"/>
      <c r="KUF111" s="298"/>
      <c r="KUG111" s="298"/>
      <c r="KUH111" s="298"/>
      <c r="KUI111" s="298"/>
      <c r="KUJ111" s="298"/>
      <c r="KUK111" s="298"/>
      <c r="KUL111" s="298"/>
      <c r="KUM111" s="298"/>
      <c r="KUN111" s="298"/>
      <c r="KUO111" s="298"/>
      <c r="KUP111" s="298"/>
      <c r="KUQ111" s="298"/>
      <c r="KUR111" s="298"/>
      <c r="KUS111" s="298"/>
      <c r="KUT111" s="298"/>
      <c r="KUU111" s="298"/>
      <c r="KUV111" s="298"/>
      <c r="KUW111" s="298"/>
      <c r="KUX111" s="298"/>
      <c r="KUY111" s="298"/>
      <c r="KUZ111" s="298"/>
      <c r="KVA111" s="298"/>
      <c r="KVB111" s="298"/>
      <c r="KVC111" s="298"/>
      <c r="KVD111" s="298"/>
      <c r="KVE111" s="298"/>
      <c r="KVF111" s="298"/>
      <c r="KVG111" s="298"/>
      <c r="KVH111" s="298"/>
      <c r="KVI111" s="298"/>
      <c r="KVJ111" s="298"/>
      <c r="KVK111" s="298"/>
      <c r="KVL111" s="298"/>
      <c r="KVM111" s="298"/>
      <c r="KVN111" s="298"/>
      <c r="KVO111" s="298"/>
      <c r="KVP111" s="298"/>
      <c r="KVQ111" s="298"/>
      <c r="KVR111" s="298"/>
      <c r="KVS111" s="298"/>
      <c r="KVT111" s="298"/>
      <c r="KVU111" s="298"/>
      <c r="KVV111" s="298"/>
      <c r="KVW111" s="298"/>
      <c r="KVX111" s="298"/>
      <c r="KVY111" s="298"/>
      <c r="KVZ111" s="298"/>
      <c r="KWA111" s="298"/>
      <c r="KWB111" s="298"/>
      <c r="KWC111" s="298"/>
      <c r="KWD111" s="298"/>
      <c r="KWE111" s="298"/>
      <c r="KWF111" s="298"/>
      <c r="KWG111" s="298"/>
      <c r="KWH111" s="298"/>
      <c r="KWI111" s="298"/>
      <c r="KWJ111" s="298"/>
      <c r="KWK111" s="298"/>
      <c r="KWL111" s="298"/>
      <c r="KWM111" s="298"/>
      <c r="KWN111" s="298"/>
      <c r="KWO111" s="298"/>
      <c r="KWP111" s="298"/>
      <c r="KWQ111" s="298"/>
      <c r="KWR111" s="298"/>
      <c r="KWS111" s="298"/>
      <c r="KWT111" s="298"/>
      <c r="KWU111" s="298"/>
      <c r="KWV111" s="298"/>
      <c r="KWW111" s="298"/>
      <c r="KWX111" s="298"/>
      <c r="KWY111" s="298"/>
      <c r="KWZ111" s="298"/>
      <c r="KXA111" s="298"/>
      <c r="KXB111" s="298"/>
      <c r="KXC111" s="298"/>
      <c r="KXD111" s="298"/>
      <c r="KXE111" s="298"/>
      <c r="KXF111" s="298"/>
      <c r="KXG111" s="298"/>
      <c r="KXH111" s="298"/>
      <c r="KXI111" s="298"/>
      <c r="KXJ111" s="298"/>
      <c r="KXK111" s="298"/>
      <c r="KXL111" s="298"/>
      <c r="KXM111" s="298"/>
      <c r="KXN111" s="298"/>
      <c r="KXO111" s="298"/>
      <c r="KXP111" s="298"/>
      <c r="KXQ111" s="298"/>
      <c r="KXR111" s="298"/>
      <c r="KXS111" s="298"/>
      <c r="KXT111" s="298"/>
      <c r="KXU111" s="298"/>
      <c r="KXV111" s="298"/>
      <c r="KXW111" s="298"/>
      <c r="KXX111" s="298"/>
      <c r="KXY111" s="298"/>
      <c r="KXZ111" s="298"/>
      <c r="KYA111" s="298"/>
      <c r="KYB111" s="298"/>
      <c r="KYC111" s="298"/>
      <c r="KYD111" s="298"/>
      <c r="KYE111" s="298"/>
      <c r="KYF111" s="298"/>
      <c r="KYG111" s="298"/>
      <c r="KYH111" s="298"/>
      <c r="KYI111" s="298"/>
      <c r="KYJ111" s="298"/>
      <c r="KYK111" s="298"/>
      <c r="KYL111" s="298"/>
      <c r="KYM111" s="298"/>
      <c r="KYN111" s="298"/>
      <c r="KYO111" s="298"/>
      <c r="KYP111" s="298"/>
      <c r="KYQ111" s="298"/>
      <c r="KYR111" s="298"/>
      <c r="KYS111" s="298"/>
      <c r="KYT111" s="298"/>
      <c r="KYU111" s="298"/>
      <c r="KYV111" s="298"/>
      <c r="KYW111" s="298"/>
      <c r="KYX111" s="298"/>
      <c r="KYY111" s="298"/>
      <c r="KYZ111" s="298"/>
      <c r="KZA111" s="298"/>
      <c r="KZB111" s="298"/>
      <c r="KZC111" s="298"/>
      <c r="KZD111" s="298"/>
      <c r="KZE111" s="298"/>
      <c r="KZF111" s="298"/>
      <c r="KZG111" s="298"/>
      <c r="KZH111" s="298"/>
      <c r="KZI111" s="298"/>
      <c r="KZJ111" s="298"/>
      <c r="KZK111" s="298"/>
      <c r="KZL111" s="298"/>
      <c r="KZM111" s="298"/>
      <c r="KZN111" s="298"/>
      <c r="KZO111" s="298"/>
      <c r="KZP111" s="298"/>
      <c r="KZQ111" s="298"/>
      <c r="KZR111" s="298"/>
      <c r="KZS111" s="298"/>
      <c r="KZT111" s="298"/>
      <c r="KZU111" s="298"/>
      <c r="KZV111" s="298"/>
      <c r="KZW111" s="298"/>
      <c r="KZX111" s="298"/>
      <c r="KZY111" s="298"/>
      <c r="KZZ111" s="298"/>
      <c r="LAA111" s="298"/>
      <c r="LAB111" s="298"/>
      <c r="LAC111" s="298"/>
      <c r="LAD111" s="298"/>
      <c r="LAE111" s="298"/>
      <c r="LAF111" s="298"/>
      <c r="LAG111" s="298"/>
      <c r="LAH111" s="298"/>
      <c r="LAI111" s="298"/>
      <c r="LAJ111" s="298"/>
      <c r="LAK111" s="298"/>
      <c r="LAL111" s="298"/>
      <c r="LAM111" s="298"/>
      <c r="LAN111" s="298"/>
      <c r="LAO111" s="298"/>
      <c r="LAP111" s="298"/>
      <c r="LAQ111" s="298"/>
      <c r="LAR111" s="298"/>
      <c r="LAS111" s="298"/>
      <c r="LAT111" s="298"/>
      <c r="LAU111" s="298"/>
      <c r="LAV111" s="298"/>
      <c r="LAW111" s="298"/>
      <c r="LAX111" s="298"/>
      <c r="LAY111" s="298"/>
      <c r="LAZ111" s="298"/>
      <c r="LBA111" s="298"/>
      <c r="LBB111" s="298"/>
      <c r="LBC111" s="298"/>
      <c r="LBD111" s="298"/>
      <c r="LBE111" s="298"/>
      <c r="LBF111" s="298"/>
      <c r="LBG111" s="298"/>
      <c r="LBH111" s="298"/>
      <c r="LBI111" s="298"/>
      <c r="LBJ111" s="298"/>
      <c r="LBK111" s="298"/>
      <c r="LBL111" s="298"/>
      <c r="LBM111" s="298"/>
      <c r="LBN111" s="298"/>
      <c r="LBO111" s="298"/>
      <c r="LBP111" s="298"/>
      <c r="LBQ111" s="298"/>
      <c r="LBR111" s="298"/>
      <c r="LBS111" s="298"/>
      <c r="LBT111" s="298"/>
      <c r="LBU111" s="298"/>
      <c r="LBV111" s="298"/>
      <c r="LBW111" s="298"/>
      <c r="LBX111" s="298"/>
      <c r="LBY111" s="298"/>
      <c r="LBZ111" s="298"/>
      <c r="LCA111" s="298"/>
      <c r="LCB111" s="298"/>
      <c r="LCC111" s="298"/>
      <c r="LCD111" s="298"/>
      <c r="LCE111" s="298"/>
      <c r="LCF111" s="298"/>
      <c r="LCG111" s="298"/>
      <c r="LCH111" s="298"/>
      <c r="LCI111" s="298"/>
      <c r="LCJ111" s="298"/>
      <c r="LCK111" s="298"/>
      <c r="LCL111" s="298"/>
      <c r="LCM111" s="298"/>
      <c r="LCN111" s="298"/>
      <c r="LCO111" s="298"/>
      <c r="LCP111" s="298"/>
      <c r="LCQ111" s="298"/>
      <c r="LCR111" s="298"/>
      <c r="LCS111" s="298"/>
      <c r="LCT111" s="298"/>
      <c r="LCU111" s="298"/>
      <c r="LCV111" s="298"/>
      <c r="LCW111" s="298"/>
      <c r="LCX111" s="298"/>
      <c r="LCY111" s="298"/>
      <c r="LCZ111" s="298"/>
      <c r="LDA111" s="298"/>
      <c r="LDB111" s="298"/>
      <c r="LDC111" s="298"/>
      <c r="LDD111" s="298"/>
      <c r="LDE111" s="298"/>
      <c r="LDF111" s="298"/>
      <c r="LDG111" s="298"/>
      <c r="LDH111" s="298"/>
      <c r="LDI111" s="298"/>
      <c r="LDJ111" s="298"/>
      <c r="LDK111" s="298"/>
      <c r="LDL111" s="298"/>
      <c r="LDM111" s="298"/>
      <c r="LDN111" s="298"/>
      <c r="LDO111" s="298"/>
      <c r="LDP111" s="298"/>
      <c r="LDQ111" s="298"/>
      <c r="LDR111" s="298"/>
      <c r="LDS111" s="298"/>
      <c r="LDT111" s="298"/>
      <c r="LDU111" s="298"/>
      <c r="LDV111" s="298"/>
      <c r="LDW111" s="298"/>
      <c r="LDX111" s="298"/>
      <c r="LDY111" s="298"/>
      <c r="LDZ111" s="298"/>
      <c r="LEA111" s="298"/>
      <c r="LEB111" s="298"/>
      <c r="LEC111" s="298"/>
      <c r="LED111" s="298"/>
      <c r="LEE111" s="298"/>
      <c r="LEF111" s="298"/>
      <c r="LEG111" s="298"/>
      <c r="LEH111" s="298"/>
      <c r="LEI111" s="298"/>
      <c r="LEJ111" s="298"/>
      <c r="LEK111" s="298"/>
      <c r="LEL111" s="298"/>
      <c r="LEM111" s="298"/>
      <c r="LEN111" s="298"/>
      <c r="LEO111" s="298"/>
      <c r="LEP111" s="298"/>
      <c r="LEQ111" s="298"/>
      <c r="LER111" s="298"/>
      <c r="LES111" s="298"/>
      <c r="LET111" s="298"/>
      <c r="LEU111" s="298"/>
      <c r="LEV111" s="298"/>
      <c r="LEW111" s="298"/>
      <c r="LEX111" s="298"/>
      <c r="LEY111" s="298"/>
      <c r="LEZ111" s="298"/>
      <c r="LFA111" s="298"/>
      <c r="LFB111" s="298"/>
      <c r="LFC111" s="298"/>
      <c r="LFD111" s="298"/>
      <c r="LFE111" s="298"/>
      <c r="LFF111" s="298"/>
      <c r="LFG111" s="298"/>
      <c r="LFH111" s="298"/>
      <c r="LFI111" s="298"/>
      <c r="LFJ111" s="298"/>
      <c r="LFK111" s="298"/>
      <c r="LFL111" s="298"/>
      <c r="LFM111" s="298"/>
      <c r="LFN111" s="298"/>
      <c r="LFO111" s="298"/>
      <c r="LFP111" s="298"/>
      <c r="LFQ111" s="298"/>
      <c r="LFR111" s="298"/>
      <c r="LFS111" s="298"/>
      <c r="LFT111" s="298"/>
      <c r="LFU111" s="298"/>
      <c r="LFV111" s="298"/>
      <c r="LFW111" s="298"/>
      <c r="LFX111" s="298"/>
      <c r="LFY111" s="298"/>
      <c r="LFZ111" s="298"/>
      <c r="LGA111" s="298"/>
      <c r="LGB111" s="298"/>
      <c r="LGC111" s="298"/>
      <c r="LGD111" s="298"/>
      <c r="LGE111" s="298"/>
      <c r="LGF111" s="298"/>
      <c r="LGG111" s="298"/>
      <c r="LGH111" s="298"/>
      <c r="LGI111" s="298"/>
      <c r="LGJ111" s="298"/>
      <c r="LGK111" s="298"/>
      <c r="LGL111" s="298"/>
      <c r="LGM111" s="298"/>
      <c r="LGN111" s="298"/>
      <c r="LGO111" s="298"/>
      <c r="LGP111" s="298"/>
      <c r="LGQ111" s="298"/>
      <c r="LGR111" s="298"/>
      <c r="LGS111" s="298"/>
      <c r="LGT111" s="298"/>
      <c r="LGU111" s="298"/>
      <c r="LGV111" s="298"/>
      <c r="LGW111" s="298"/>
      <c r="LGX111" s="298"/>
      <c r="LGY111" s="298"/>
      <c r="LGZ111" s="298"/>
      <c r="LHA111" s="298"/>
      <c r="LHB111" s="298"/>
      <c r="LHC111" s="298"/>
      <c r="LHD111" s="298"/>
      <c r="LHE111" s="298"/>
      <c r="LHF111" s="298"/>
      <c r="LHG111" s="298"/>
      <c r="LHH111" s="298"/>
      <c r="LHI111" s="298"/>
      <c r="LHJ111" s="298"/>
      <c r="LHK111" s="298"/>
      <c r="LHL111" s="298"/>
      <c r="LHM111" s="298"/>
      <c r="LHN111" s="298"/>
      <c r="LHO111" s="298"/>
      <c r="LHP111" s="298"/>
      <c r="LHQ111" s="298"/>
      <c r="LHR111" s="298"/>
      <c r="LHS111" s="298"/>
      <c r="LHT111" s="298"/>
      <c r="LHU111" s="298"/>
      <c r="LHV111" s="298"/>
      <c r="LHW111" s="298"/>
      <c r="LHX111" s="298"/>
      <c r="LHY111" s="298"/>
      <c r="LHZ111" s="298"/>
      <c r="LIA111" s="298"/>
      <c r="LIB111" s="298"/>
      <c r="LIC111" s="298"/>
      <c r="LID111" s="298"/>
      <c r="LIE111" s="298"/>
      <c r="LIF111" s="298"/>
      <c r="LIG111" s="298"/>
      <c r="LIH111" s="298"/>
      <c r="LII111" s="298"/>
      <c r="LIJ111" s="298"/>
      <c r="LIK111" s="298"/>
      <c r="LIL111" s="298"/>
      <c r="LIM111" s="298"/>
      <c r="LIN111" s="298"/>
      <c r="LIO111" s="298"/>
      <c r="LIP111" s="298"/>
      <c r="LIQ111" s="298"/>
      <c r="LIR111" s="298"/>
      <c r="LIS111" s="298"/>
      <c r="LIT111" s="298"/>
      <c r="LIU111" s="298"/>
      <c r="LIV111" s="298"/>
      <c r="LIW111" s="298"/>
      <c r="LIX111" s="298"/>
      <c r="LIY111" s="298"/>
      <c r="LIZ111" s="298"/>
      <c r="LJA111" s="298"/>
      <c r="LJB111" s="298"/>
      <c r="LJC111" s="298"/>
      <c r="LJD111" s="298"/>
      <c r="LJE111" s="298"/>
      <c r="LJF111" s="298"/>
      <c r="LJG111" s="298"/>
      <c r="LJH111" s="298"/>
      <c r="LJI111" s="298"/>
      <c r="LJJ111" s="298"/>
      <c r="LJK111" s="298"/>
      <c r="LJL111" s="298"/>
      <c r="LJM111" s="298"/>
      <c r="LJN111" s="298"/>
      <c r="LJO111" s="298"/>
      <c r="LJP111" s="298"/>
      <c r="LJQ111" s="298"/>
      <c r="LJR111" s="298"/>
      <c r="LJS111" s="298"/>
      <c r="LJT111" s="298"/>
      <c r="LJU111" s="298"/>
      <c r="LJV111" s="298"/>
      <c r="LJW111" s="298"/>
      <c r="LJX111" s="298"/>
      <c r="LJY111" s="298"/>
      <c r="LJZ111" s="298"/>
      <c r="LKA111" s="298"/>
      <c r="LKB111" s="298"/>
      <c r="LKC111" s="298"/>
      <c r="LKD111" s="298"/>
      <c r="LKE111" s="298"/>
      <c r="LKF111" s="298"/>
      <c r="LKG111" s="298"/>
      <c r="LKH111" s="298"/>
      <c r="LKI111" s="298"/>
      <c r="LKJ111" s="298"/>
      <c r="LKK111" s="298"/>
      <c r="LKL111" s="298"/>
      <c r="LKM111" s="298"/>
      <c r="LKN111" s="298"/>
      <c r="LKO111" s="298"/>
      <c r="LKP111" s="298"/>
      <c r="LKQ111" s="298"/>
      <c r="LKR111" s="298"/>
      <c r="LKS111" s="298"/>
      <c r="LKT111" s="298"/>
      <c r="LKU111" s="298"/>
      <c r="LKV111" s="298"/>
      <c r="LKW111" s="298"/>
      <c r="LKX111" s="298"/>
      <c r="LKY111" s="298"/>
      <c r="LKZ111" s="298"/>
      <c r="LLA111" s="298"/>
      <c r="LLB111" s="298"/>
      <c r="LLC111" s="298"/>
      <c r="LLD111" s="298"/>
      <c r="LLE111" s="298"/>
      <c r="LLF111" s="298"/>
      <c r="LLG111" s="298"/>
      <c r="LLH111" s="298"/>
      <c r="LLI111" s="298"/>
      <c r="LLJ111" s="298"/>
      <c r="LLK111" s="298"/>
      <c r="LLL111" s="298"/>
      <c r="LLM111" s="298"/>
      <c r="LLN111" s="298"/>
      <c r="LLO111" s="298"/>
      <c r="LLP111" s="298"/>
      <c r="LLQ111" s="298"/>
      <c r="LLR111" s="298"/>
      <c r="LLS111" s="298"/>
      <c r="LLT111" s="298"/>
      <c r="LLU111" s="298"/>
      <c r="LLV111" s="298"/>
      <c r="LLW111" s="298"/>
      <c r="LLX111" s="298"/>
      <c r="LLY111" s="298"/>
      <c r="LLZ111" s="298"/>
      <c r="LMA111" s="298"/>
      <c r="LMB111" s="298"/>
      <c r="LMC111" s="298"/>
      <c r="LMD111" s="298"/>
      <c r="LME111" s="298"/>
      <c r="LMF111" s="298"/>
      <c r="LMG111" s="298"/>
      <c r="LMH111" s="298"/>
      <c r="LMI111" s="298"/>
      <c r="LMJ111" s="298"/>
      <c r="LMK111" s="298"/>
      <c r="LML111" s="298"/>
      <c r="LMM111" s="298"/>
      <c r="LMN111" s="298"/>
      <c r="LMO111" s="298"/>
      <c r="LMP111" s="298"/>
      <c r="LMQ111" s="298"/>
      <c r="LMR111" s="298"/>
      <c r="LMS111" s="298"/>
      <c r="LMT111" s="298"/>
      <c r="LMU111" s="298"/>
      <c r="LMV111" s="298"/>
      <c r="LMW111" s="298"/>
      <c r="LMX111" s="298"/>
      <c r="LMY111" s="298"/>
      <c r="LMZ111" s="298"/>
      <c r="LNA111" s="298"/>
      <c r="LNB111" s="298"/>
      <c r="LNC111" s="298"/>
      <c r="LND111" s="298"/>
      <c r="LNE111" s="298"/>
      <c r="LNF111" s="298"/>
      <c r="LNG111" s="298"/>
      <c r="LNH111" s="298"/>
      <c r="LNI111" s="298"/>
      <c r="LNJ111" s="298"/>
      <c r="LNK111" s="298"/>
      <c r="LNL111" s="298"/>
      <c r="LNM111" s="298"/>
      <c r="LNN111" s="298"/>
      <c r="LNO111" s="298"/>
      <c r="LNP111" s="298"/>
      <c r="LNQ111" s="298"/>
      <c r="LNR111" s="298"/>
      <c r="LNS111" s="298"/>
      <c r="LNT111" s="298"/>
      <c r="LNU111" s="298"/>
      <c r="LNV111" s="298"/>
      <c r="LNW111" s="298"/>
      <c r="LNX111" s="298"/>
      <c r="LNY111" s="298"/>
      <c r="LNZ111" s="298"/>
      <c r="LOA111" s="298"/>
      <c r="LOB111" s="298"/>
      <c r="LOC111" s="298"/>
      <c r="LOD111" s="298"/>
      <c r="LOE111" s="298"/>
      <c r="LOF111" s="298"/>
      <c r="LOG111" s="298"/>
      <c r="LOH111" s="298"/>
      <c r="LOI111" s="298"/>
      <c r="LOJ111" s="298"/>
      <c r="LOK111" s="298"/>
      <c r="LOL111" s="298"/>
      <c r="LOM111" s="298"/>
      <c r="LON111" s="298"/>
      <c r="LOO111" s="298"/>
      <c r="LOP111" s="298"/>
      <c r="LOQ111" s="298"/>
      <c r="LOR111" s="298"/>
      <c r="LOS111" s="298"/>
      <c r="LOT111" s="298"/>
      <c r="LOU111" s="298"/>
      <c r="LOV111" s="298"/>
      <c r="LOW111" s="298"/>
      <c r="LOX111" s="298"/>
      <c r="LOY111" s="298"/>
      <c r="LOZ111" s="298"/>
      <c r="LPA111" s="298"/>
      <c r="LPB111" s="298"/>
      <c r="LPC111" s="298"/>
      <c r="LPD111" s="298"/>
      <c r="LPE111" s="298"/>
      <c r="LPF111" s="298"/>
      <c r="LPG111" s="298"/>
      <c r="LPH111" s="298"/>
      <c r="LPI111" s="298"/>
      <c r="LPJ111" s="298"/>
      <c r="LPK111" s="298"/>
      <c r="LPL111" s="298"/>
      <c r="LPM111" s="298"/>
      <c r="LPN111" s="298"/>
      <c r="LPO111" s="298"/>
      <c r="LPP111" s="298"/>
      <c r="LPQ111" s="298"/>
      <c r="LPR111" s="298"/>
      <c r="LPS111" s="298"/>
      <c r="LPT111" s="298"/>
      <c r="LPU111" s="298"/>
      <c r="LPV111" s="298"/>
      <c r="LPW111" s="298"/>
      <c r="LPX111" s="298"/>
      <c r="LPY111" s="298"/>
      <c r="LPZ111" s="298"/>
      <c r="LQA111" s="298"/>
      <c r="LQB111" s="298"/>
      <c r="LQC111" s="298"/>
      <c r="LQD111" s="298"/>
      <c r="LQE111" s="298"/>
      <c r="LQF111" s="298"/>
      <c r="LQG111" s="298"/>
      <c r="LQH111" s="298"/>
      <c r="LQI111" s="298"/>
      <c r="LQJ111" s="298"/>
      <c r="LQK111" s="298"/>
      <c r="LQL111" s="298"/>
      <c r="LQM111" s="298"/>
      <c r="LQN111" s="298"/>
      <c r="LQO111" s="298"/>
      <c r="LQP111" s="298"/>
      <c r="LQQ111" s="298"/>
      <c r="LQR111" s="298"/>
      <c r="LQS111" s="298"/>
      <c r="LQT111" s="298"/>
      <c r="LQU111" s="298"/>
      <c r="LQV111" s="298"/>
      <c r="LQW111" s="298"/>
      <c r="LQX111" s="298"/>
      <c r="LQY111" s="298"/>
      <c r="LQZ111" s="298"/>
      <c r="LRA111" s="298"/>
      <c r="LRB111" s="298"/>
      <c r="LRC111" s="298"/>
      <c r="LRD111" s="298"/>
      <c r="LRE111" s="298"/>
      <c r="LRF111" s="298"/>
      <c r="LRG111" s="298"/>
      <c r="LRH111" s="298"/>
      <c r="LRI111" s="298"/>
      <c r="LRJ111" s="298"/>
      <c r="LRK111" s="298"/>
      <c r="LRL111" s="298"/>
      <c r="LRM111" s="298"/>
      <c r="LRN111" s="298"/>
      <c r="LRO111" s="298"/>
      <c r="LRP111" s="298"/>
      <c r="LRQ111" s="298"/>
      <c r="LRR111" s="298"/>
      <c r="LRS111" s="298"/>
      <c r="LRT111" s="298"/>
      <c r="LRU111" s="298"/>
      <c r="LRV111" s="298"/>
      <c r="LRW111" s="298"/>
      <c r="LRX111" s="298"/>
      <c r="LRY111" s="298"/>
      <c r="LRZ111" s="298"/>
      <c r="LSA111" s="298"/>
      <c r="LSB111" s="298"/>
      <c r="LSC111" s="298"/>
      <c r="LSD111" s="298"/>
      <c r="LSE111" s="298"/>
      <c r="LSF111" s="298"/>
      <c r="LSG111" s="298"/>
      <c r="LSH111" s="298"/>
      <c r="LSI111" s="298"/>
      <c r="LSJ111" s="298"/>
      <c r="LSK111" s="298"/>
      <c r="LSL111" s="298"/>
      <c r="LSM111" s="298"/>
      <c r="LSN111" s="298"/>
      <c r="LSO111" s="298"/>
      <c r="LSP111" s="298"/>
      <c r="LSQ111" s="298"/>
      <c r="LSR111" s="298"/>
      <c r="LSS111" s="298"/>
      <c r="LST111" s="298"/>
      <c r="LSU111" s="298"/>
      <c r="LSV111" s="298"/>
      <c r="LSW111" s="298"/>
      <c r="LSX111" s="298"/>
      <c r="LSY111" s="298"/>
      <c r="LSZ111" s="298"/>
      <c r="LTA111" s="298"/>
      <c r="LTB111" s="298"/>
      <c r="LTC111" s="298"/>
      <c r="LTD111" s="298"/>
      <c r="LTE111" s="298"/>
      <c r="LTF111" s="298"/>
      <c r="LTG111" s="298"/>
      <c r="LTH111" s="298"/>
      <c r="LTI111" s="298"/>
      <c r="LTJ111" s="298"/>
      <c r="LTK111" s="298"/>
      <c r="LTL111" s="298"/>
      <c r="LTM111" s="298"/>
      <c r="LTN111" s="298"/>
      <c r="LTO111" s="298"/>
      <c r="LTP111" s="298"/>
      <c r="LTQ111" s="298"/>
      <c r="LTR111" s="298"/>
      <c r="LTS111" s="298"/>
      <c r="LTT111" s="298"/>
      <c r="LTU111" s="298"/>
      <c r="LTV111" s="298"/>
      <c r="LTW111" s="298"/>
      <c r="LTX111" s="298"/>
      <c r="LTY111" s="298"/>
      <c r="LTZ111" s="298"/>
      <c r="LUA111" s="298"/>
      <c r="LUB111" s="298"/>
      <c r="LUC111" s="298"/>
      <c r="LUD111" s="298"/>
      <c r="LUE111" s="298"/>
      <c r="LUF111" s="298"/>
      <c r="LUG111" s="298"/>
      <c r="LUH111" s="298"/>
      <c r="LUI111" s="298"/>
      <c r="LUJ111" s="298"/>
      <c r="LUK111" s="298"/>
      <c r="LUL111" s="298"/>
      <c r="LUM111" s="298"/>
      <c r="LUN111" s="298"/>
      <c r="LUO111" s="298"/>
      <c r="LUP111" s="298"/>
      <c r="LUQ111" s="298"/>
      <c r="LUR111" s="298"/>
      <c r="LUS111" s="298"/>
      <c r="LUT111" s="298"/>
      <c r="LUU111" s="298"/>
      <c r="LUV111" s="298"/>
      <c r="LUW111" s="298"/>
      <c r="LUX111" s="298"/>
      <c r="LUY111" s="298"/>
      <c r="LUZ111" s="298"/>
      <c r="LVA111" s="298"/>
      <c r="LVB111" s="298"/>
      <c r="LVC111" s="298"/>
      <c r="LVD111" s="298"/>
      <c r="LVE111" s="298"/>
      <c r="LVF111" s="298"/>
      <c r="LVG111" s="298"/>
      <c r="LVH111" s="298"/>
      <c r="LVI111" s="298"/>
      <c r="LVJ111" s="298"/>
      <c r="LVK111" s="298"/>
      <c r="LVL111" s="298"/>
      <c r="LVM111" s="298"/>
      <c r="LVN111" s="298"/>
      <c r="LVO111" s="298"/>
      <c r="LVP111" s="298"/>
      <c r="LVQ111" s="298"/>
      <c r="LVR111" s="298"/>
      <c r="LVS111" s="298"/>
      <c r="LVT111" s="298"/>
      <c r="LVU111" s="298"/>
      <c r="LVV111" s="298"/>
      <c r="LVW111" s="298"/>
      <c r="LVX111" s="298"/>
      <c r="LVY111" s="298"/>
      <c r="LVZ111" s="298"/>
      <c r="LWA111" s="298"/>
      <c r="LWB111" s="298"/>
      <c r="LWC111" s="298"/>
      <c r="LWD111" s="298"/>
      <c r="LWE111" s="298"/>
      <c r="LWF111" s="298"/>
      <c r="LWG111" s="298"/>
      <c r="LWH111" s="298"/>
      <c r="LWI111" s="298"/>
      <c r="LWJ111" s="298"/>
      <c r="LWK111" s="298"/>
      <c r="LWL111" s="298"/>
      <c r="LWM111" s="298"/>
      <c r="LWN111" s="298"/>
      <c r="LWO111" s="298"/>
      <c r="LWP111" s="298"/>
      <c r="LWQ111" s="298"/>
      <c r="LWR111" s="298"/>
      <c r="LWS111" s="298"/>
      <c r="LWT111" s="298"/>
      <c r="LWU111" s="298"/>
      <c r="LWV111" s="298"/>
      <c r="LWW111" s="298"/>
      <c r="LWX111" s="298"/>
      <c r="LWY111" s="298"/>
      <c r="LWZ111" s="298"/>
      <c r="LXA111" s="298"/>
      <c r="LXB111" s="298"/>
      <c r="LXC111" s="298"/>
      <c r="LXD111" s="298"/>
      <c r="LXE111" s="298"/>
      <c r="LXF111" s="298"/>
      <c r="LXG111" s="298"/>
      <c r="LXH111" s="298"/>
      <c r="LXI111" s="298"/>
      <c r="LXJ111" s="298"/>
      <c r="LXK111" s="298"/>
      <c r="LXL111" s="298"/>
      <c r="LXM111" s="298"/>
      <c r="LXN111" s="298"/>
      <c r="LXO111" s="298"/>
      <c r="LXP111" s="298"/>
      <c r="LXQ111" s="298"/>
      <c r="LXR111" s="298"/>
      <c r="LXS111" s="298"/>
      <c r="LXT111" s="298"/>
      <c r="LXU111" s="298"/>
      <c r="LXV111" s="298"/>
      <c r="LXW111" s="298"/>
      <c r="LXX111" s="298"/>
      <c r="LXY111" s="298"/>
      <c r="LXZ111" s="298"/>
      <c r="LYA111" s="298"/>
      <c r="LYB111" s="298"/>
      <c r="LYC111" s="298"/>
      <c r="LYD111" s="298"/>
      <c r="LYE111" s="298"/>
      <c r="LYF111" s="298"/>
      <c r="LYG111" s="298"/>
      <c r="LYH111" s="298"/>
      <c r="LYI111" s="298"/>
      <c r="LYJ111" s="298"/>
      <c r="LYK111" s="298"/>
      <c r="LYL111" s="298"/>
      <c r="LYM111" s="298"/>
      <c r="LYN111" s="298"/>
      <c r="LYO111" s="298"/>
      <c r="LYP111" s="298"/>
      <c r="LYQ111" s="298"/>
      <c r="LYR111" s="298"/>
      <c r="LYS111" s="298"/>
      <c r="LYT111" s="298"/>
      <c r="LYU111" s="298"/>
      <c r="LYV111" s="298"/>
      <c r="LYW111" s="298"/>
      <c r="LYX111" s="298"/>
      <c r="LYY111" s="298"/>
      <c r="LYZ111" s="298"/>
      <c r="LZA111" s="298"/>
      <c r="LZB111" s="298"/>
      <c r="LZC111" s="298"/>
      <c r="LZD111" s="298"/>
      <c r="LZE111" s="298"/>
      <c r="LZF111" s="298"/>
      <c r="LZG111" s="298"/>
      <c r="LZH111" s="298"/>
      <c r="LZI111" s="298"/>
      <c r="LZJ111" s="298"/>
      <c r="LZK111" s="298"/>
      <c r="LZL111" s="298"/>
      <c r="LZM111" s="298"/>
      <c r="LZN111" s="298"/>
      <c r="LZO111" s="298"/>
      <c r="LZP111" s="298"/>
      <c r="LZQ111" s="298"/>
      <c r="LZR111" s="298"/>
      <c r="LZS111" s="298"/>
      <c r="LZT111" s="298"/>
      <c r="LZU111" s="298"/>
      <c r="LZV111" s="298"/>
      <c r="LZW111" s="298"/>
      <c r="LZX111" s="298"/>
      <c r="LZY111" s="298"/>
      <c r="LZZ111" s="298"/>
      <c r="MAA111" s="298"/>
      <c r="MAB111" s="298"/>
      <c r="MAC111" s="298"/>
      <c r="MAD111" s="298"/>
      <c r="MAE111" s="298"/>
      <c r="MAF111" s="298"/>
      <c r="MAG111" s="298"/>
      <c r="MAH111" s="298"/>
      <c r="MAI111" s="298"/>
      <c r="MAJ111" s="298"/>
      <c r="MAK111" s="298"/>
      <c r="MAL111" s="298"/>
      <c r="MAM111" s="298"/>
      <c r="MAN111" s="298"/>
      <c r="MAO111" s="298"/>
      <c r="MAP111" s="298"/>
      <c r="MAQ111" s="298"/>
      <c r="MAR111" s="298"/>
      <c r="MAS111" s="298"/>
      <c r="MAT111" s="298"/>
      <c r="MAU111" s="298"/>
      <c r="MAV111" s="298"/>
      <c r="MAW111" s="298"/>
      <c r="MAX111" s="298"/>
      <c r="MAY111" s="298"/>
      <c r="MAZ111" s="298"/>
      <c r="MBA111" s="298"/>
      <c r="MBB111" s="298"/>
      <c r="MBC111" s="298"/>
      <c r="MBD111" s="298"/>
      <c r="MBE111" s="298"/>
      <c r="MBF111" s="298"/>
      <c r="MBG111" s="298"/>
      <c r="MBH111" s="298"/>
      <c r="MBI111" s="298"/>
      <c r="MBJ111" s="298"/>
      <c r="MBK111" s="298"/>
      <c r="MBL111" s="298"/>
      <c r="MBM111" s="298"/>
      <c r="MBN111" s="298"/>
      <c r="MBO111" s="298"/>
      <c r="MBP111" s="298"/>
      <c r="MBQ111" s="298"/>
      <c r="MBR111" s="298"/>
      <c r="MBS111" s="298"/>
      <c r="MBT111" s="298"/>
      <c r="MBU111" s="298"/>
      <c r="MBV111" s="298"/>
      <c r="MBW111" s="298"/>
      <c r="MBX111" s="298"/>
      <c r="MBY111" s="298"/>
      <c r="MBZ111" s="298"/>
      <c r="MCA111" s="298"/>
      <c r="MCB111" s="298"/>
      <c r="MCC111" s="298"/>
      <c r="MCD111" s="298"/>
      <c r="MCE111" s="298"/>
      <c r="MCF111" s="298"/>
      <c r="MCG111" s="298"/>
      <c r="MCH111" s="298"/>
      <c r="MCI111" s="298"/>
      <c r="MCJ111" s="298"/>
      <c r="MCK111" s="298"/>
      <c r="MCL111" s="298"/>
      <c r="MCM111" s="298"/>
      <c r="MCN111" s="298"/>
      <c r="MCO111" s="298"/>
      <c r="MCP111" s="298"/>
      <c r="MCQ111" s="298"/>
      <c r="MCR111" s="298"/>
      <c r="MCS111" s="298"/>
      <c r="MCT111" s="298"/>
      <c r="MCU111" s="298"/>
      <c r="MCV111" s="298"/>
      <c r="MCW111" s="298"/>
      <c r="MCX111" s="298"/>
      <c r="MCY111" s="298"/>
      <c r="MCZ111" s="298"/>
      <c r="MDA111" s="298"/>
      <c r="MDB111" s="298"/>
      <c r="MDC111" s="298"/>
      <c r="MDD111" s="298"/>
      <c r="MDE111" s="298"/>
      <c r="MDF111" s="298"/>
      <c r="MDG111" s="298"/>
      <c r="MDH111" s="298"/>
      <c r="MDI111" s="298"/>
      <c r="MDJ111" s="298"/>
      <c r="MDK111" s="298"/>
      <c r="MDL111" s="298"/>
      <c r="MDM111" s="298"/>
      <c r="MDN111" s="298"/>
      <c r="MDO111" s="298"/>
      <c r="MDP111" s="298"/>
      <c r="MDQ111" s="298"/>
      <c r="MDR111" s="298"/>
      <c r="MDS111" s="298"/>
      <c r="MDT111" s="298"/>
      <c r="MDU111" s="298"/>
      <c r="MDV111" s="298"/>
      <c r="MDW111" s="298"/>
      <c r="MDX111" s="298"/>
      <c r="MDY111" s="298"/>
      <c r="MDZ111" s="298"/>
      <c r="MEA111" s="298"/>
      <c r="MEB111" s="298"/>
      <c r="MEC111" s="298"/>
      <c r="MED111" s="298"/>
      <c r="MEE111" s="298"/>
      <c r="MEF111" s="298"/>
      <c r="MEG111" s="298"/>
      <c r="MEH111" s="298"/>
      <c r="MEI111" s="298"/>
      <c r="MEJ111" s="298"/>
      <c r="MEK111" s="298"/>
      <c r="MEL111" s="298"/>
      <c r="MEM111" s="298"/>
      <c r="MEN111" s="298"/>
      <c r="MEO111" s="298"/>
      <c r="MEP111" s="298"/>
      <c r="MEQ111" s="298"/>
      <c r="MER111" s="298"/>
      <c r="MES111" s="298"/>
      <c r="MET111" s="298"/>
      <c r="MEU111" s="298"/>
      <c r="MEV111" s="298"/>
      <c r="MEW111" s="298"/>
      <c r="MEX111" s="298"/>
      <c r="MEY111" s="298"/>
      <c r="MEZ111" s="298"/>
      <c r="MFA111" s="298"/>
      <c r="MFB111" s="298"/>
      <c r="MFC111" s="298"/>
      <c r="MFD111" s="298"/>
      <c r="MFE111" s="298"/>
      <c r="MFF111" s="298"/>
      <c r="MFG111" s="298"/>
      <c r="MFH111" s="298"/>
      <c r="MFI111" s="298"/>
      <c r="MFJ111" s="298"/>
      <c r="MFK111" s="298"/>
      <c r="MFL111" s="298"/>
      <c r="MFM111" s="298"/>
      <c r="MFN111" s="298"/>
      <c r="MFO111" s="298"/>
      <c r="MFP111" s="298"/>
      <c r="MFQ111" s="298"/>
      <c r="MFR111" s="298"/>
      <c r="MFS111" s="298"/>
      <c r="MFT111" s="298"/>
      <c r="MFU111" s="298"/>
      <c r="MFV111" s="298"/>
      <c r="MFW111" s="298"/>
      <c r="MFX111" s="298"/>
      <c r="MFY111" s="298"/>
      <c r="MFZ111" s="298"/>
      <c r="MGA111" s="298"/>
      <c r="MGB111" s="298"/>
      <c r="MGC111" s="298"/>
      <c r="MGD111" s="298"/>
      <c r="MGE111" s="298"/>
      <c r="MGF111" s="298"/>
      <c r="MGG111" s="298"/>
      <c r="MGH111" s="298"/>
      <c r="MGI111" s="298"/>
      <c r="MGJ111" s="298"/>
      <c r="MGK111" s="298"/>
      <c r="MGL111" s="298"/>
      <c r="MGM111" s="298"/>
      <c r="MGN111" s="298"/>
      <c r="MGO111" s="298"/>
      <c r="MGP111" s="298"/>
      <c r="MGQ111" s="298"/>
      <c r="MGR111" s="298"/>
      <c r="MGS111" s="298"/>
      <c r="MGT111" s="298"/>
      <c r="MGU111" s="298"/>
      <c r="MGV111" s="298"/>
      <c r="MGW111" s="298"/>
      <c r="MGX111" s="298"/>
      <c r="MGY111" s="298"/>
      <c r="MGZ111" s="298"/>
      <c r="MHA111" s="298"/>
      <c r="MHB111" s="298"/>
      <c r="MHC111" s="298"/>
      <c r="MHD111" s="298"/>
      <c r="MHE111" s="298"/>
      <c r="MHF111" s="298"/>
      <c r="MHG111" s="298"/>
      <c r="MHH111" s="298"/>
      <c r="MHI111" s="298"/>
      <c r="MHJ111" s="298"/>
      <c r="MHK111" s="298"/>
      <c r="MHL111" s="298"/>
      <c r="MHM111" s="298"/>
      <c r="MHN111" s="298"/>
      <c r="MHO111" s="298"/>
      <c r="MHP111" s="298"/>
      <c r="MHQ111" s="298"/>
      <c r="MHR111" s="298"/>
      <c r="MHS111" s="298"/>
      <c r="MHT111" s="298"/>
      <c r="MHU111" s="298"/>
      <c r="MHV111" s="298"/>
      <c r="MHW111" s="298"/>
      <c r="MHX111" s="298"/>
      <c r="MHY111" s="298"/>
      <c r="MHZ111" s="298"/>
      <c r="MIA111" s="298"/>
      <c r="MIB111" s="298"/>
      <c r="MIC111" s="298"/>
      <c r="MID111" s="298"/>
      <c r="MIE111" s="298"/>
      <c r="MIF111" s="298"/>
      <c r="MIG111" s="298"/>
      <c r="MIH111" s="298"/>
      <c r="MII111" s="298"/>
      <c r="MIJ111" s="298"/>
      <c r="MIK111" s="298"/>
      <c r="MIL111" s="298"/>
      <c r="MIM111" s="298"/>
      <c r="MIN111" s="298"/>
      <c r="MIO111" s="298"/>
      <c r="MIP111" s="298"/>
      <c r="MIQ111" s="298"/>
      <c r="MIR111" s="298"/>
      <c r="MIS111" s="298"/>
      <c r="MIT111" s="298"/>
      <c r="MIU111" s="298"/>
      <c r="MIV111" s="298"/>
      <c r="MIW111" s="298"/>
      <c r="MIX111" s="298"/>
      <c r="MIY111" s="298"/>
      <c r="MIZ111" s="298"/>
      <c r="MJA111" s="298"/>
      <c r="MJB111" s="298"/>
      <c r="MJC111" s="298"/>
      <c r="MJD111" s="298"/>
      <c r="MJE111" s="298"/>
      <c r="MJF111" s="298"/>
      <c r="MJG111" s="298"/>
      <c r="MJH111" s="298"/>
      <c r="MJI111" s="298"/>
      <c r="MJJ111" s="298"/>
      <c r="MJK111" s="298"/>
      <c r="MJL111" s="298"/>
      <c r="MJM111" s="298"/>
      <c r="MJN111" s="298"/>
      <c r="MJO111" s="298"/>
      <c r="MJP111" s="298"/>
      <c r="MJQ111" s="298"/>
      <c r="MJR111" s="298"/>
      <c r="MJS111" s="298"/>
      <c r="MJT111" s="298"/>
      <c r="MJU111" s="298"/>
      <c r="MJV111" s="298"/>
      <c r="MJW111" s="298"/>
      <c r="MJX111" s="298"/>
      <c r="MJY111" s="298"/>
      <c r="MJZ111" s="298"/>
      <c r="MKA111" s="298"/>
      <c r="MKB111" s="298"/>
      <c r="MKC111" s="298"/>
      <c r="MKD111" s="298"/>
      <c r="MKE111" s="298"/>
      <c r="MKF111" s="298"/>
      <c r="MKG111" s="298"/>
      <c r="MKH111" s="298"/>
      <c r="MKI111" s="298"/>
      <c r="MKJ111" s="298"/>
      <c r="MKK111" s="298"/>
      <c r="MKL111" s="298"/>
      <c r="MKM111" s="298"/>
      <c r="MKN111" s="298"/>
      <c r="MKO111" s="298"/>
      <c r="MKP111" s="298"/>
      <c r="MKQ111" s="298"/>
      <c r="MKR111" s="298"/>
      <c r="MKS111" s="298"/>
      <c r="MKT111" s="298"/>
      <c r="MKU111" s="298"/>
      <c r="MKV111" s="298"/>
      <c r="MKW111" s="298"/>
      <c r="MKX111" s="298"/>
      <c r="MKY111" s="298"/>
      <c r="MKZ111" s="298"/>
      <c r="MLA111" s="298"/>
      <c r="MLB111" s="298"/>
      <c r="MLC111" s="298"/>
      <c r="MLD111" s="298"/>
      <c r="MLE111" s="298"/>
      <c r="MLF111" s="298"/>
      <c r="MLG111" s="298"/>
      <c r="MLH111" s="298"/>
      <c r="MLI111" s="298"/>
      <c r="MLJ111" s="298"/>
      <c r="MLK111" s="298"/>
      <c r="MLL111" s="298"/>
      <c r="MLM111" s="298"/>
      <c r="MLN111" s="298"/>
      <c r="MLO111" s="298"/>
      <c r="MLP111" s="298"/>
      <c r="MLQ111" s="298"/>
      <c r="MLR111" s="298"/>
      <c r="MLS111" s="298"/>
      <c r="MLT111" s="298"/>
      <c r="MLU111" s="298"/>
      <c r="MLV111" s="298"/>
      <c r="MLW111" s="298"/>
      <c r="MLX111" s="298"/>
      <c r="MLY111" s="298"/>
      <c r="MLZ111" s="298"/>
      <c r="MMA111" s="298"/>
      <c r="MMB111" s="298"/>
      <c r="MMC111" s="298"/>
      <c r="MMD111" s="298"/>
      <c r="MME111" s="298"/>
      <c r="MMF111" s="298"/>
      <c r="MMG111" s="298"/>
      <c r="MMH111" s="298"/>
      <c r="MMI111" s="298"/>
      <c r="MMJ111" s="298"/>
      <c r="MMK111" s="298"/>
      <c r="MML111" s="298"/>
      <c r="MMM111" s="298"/>
      <c r="MMN111" s="298"/>
      <c r="MMO111" s="298"/>
      <c r="MMP111" s="298"/>
      <c r="MMQ111" s="298"/>
      <c r="MMR111" s="298"/>
      <c r="MMS111" s="298"/>
      <c r="MMT111" s="298"/>
      <c r="MMU111" s="298"/>
      <c r="MMV111" s="298"/>
      <c r="MMW111" s="298"/>
      <c r="MMX111" s="298"/>
      <c r="MMY111" s="298"/>
      <c r="MMZ111" s="298"/>
      <c r="MNA111" s="298"/>
      <c r="MNB111" s="298"/>
      <c r="MNC111" s="298"/>
      <c r="MND111" s="298"/>
      <c r="MNE111" s="298"/>
      <c r="MNF111" s="298"/>
      <c r="MNG111" s="298"/>
      <c r="MNH111" s="298"/>
      <c r="MNI111" s="298"/>
      <c r="MNJ111" s="298"/>
      <c r="MNK111" s="298"/>
      <c r="MNL111" s="298"/>
      <c r="MNM111" s="298"/>
      <c r="MNN111" s="298"/>
      <c r="MNO111" s="298"/>
      <c r="MNP111" s="298"/>
      <c r="MNQ111" s="298"/>
      <c r="MNR111" s="298"/>
      <c r="MNS111" s="298"/>
      <c r="MNT111" s="298"/>
      <c r="MNU111" s="298"/>
      <c r="MNV111" s="298"/>
      <c r="MNW111" s="298"/>
      <c r="MNX111" s="298"/>
      <c r="MNY111" s="298"/>
      <c r="MNZ111" s="298"/>
      <c r="MOA111" s="298"/>
      <c r="MOB111" s="298"/>
      <c r="MOC111" s="298"/>
      <c r="MOD111" s="298"/>
      <c r="MOE111" s="298"/>
      <c r="MOF111" s="298"/>
      <c r="MOG111" s="298"/>
      <c r="MOH111" s="298"/>
      <c r="MOI111" s="298"/>
      <c r="MOJ111" s="298"/>
      <c r="MOK111" s="298"/>
      <c r="MOL111" s="298"/>
      <c r="MOM111" s="298"/>
      <c r="MON111" s="298"/>
      <c r="MOO111" s="298"/>
      <c r="MOP111" s="298"/>
      <c r="MOQ111" s="298"/>
      <c r="MOR111" s="298"/>
      <c r="MOS111" s="298"/>
      <c r="MOT111" s="298"/>
      <c r="MOU111" s="298"/>
      <c r="MOV111" s="298"/>
      <c r="MOW111" s="298"/>
      <c r="MOX111" s="298"/>
      <c r="MOY111" s="298"/>
      <c r="MOZ111" s="298"/>
      <c r="MPA111" s="298"/>
      <c r="MPB111" s="298"/>
      <c r="MPC111" s="298"/>
      <c r="MPD111" s="298"/>
      <c r="MPE111" s="298"/>
      <c r="MPF111" s="298"/>
      <c r="MPG111" s="298"/>
      <c r="MPH111" s="298"/>
      <c r="MPI111" s="298"/>
      <c r="MPJ111" s="298"/>
      <c r="MPK111" s="298"/>
      <c r="MPL111" s="298"/>
      <c r="MPM111" s="298"/>
      <c r="MPN111" s="298"/>
      <c r="MPO111" s="298"/>
      <c r="MPP111" s="298"/>
      <c r="MPQ111" s="298"/>
      <c r="MPR111" s="298"/>
      <c r="MPS111" s="298"/>
      <c r="MPT111" s="298"/>
      <c r="MPU111" s="298"/>
      <c r="MPV111" s="298"/>
      <c r="MPW111" s="298"/>
      <c r="MPX111" s="298"/>
      <c r="MPY111" s="298"/>
      <c r="MPZ111" s="298"/>
      <c r="MQA111" s="298"/>
      <c r="MQB111" s="298"/>
      <c r="MQC111" s="298"/>
      <c r="MQD111" s="298"/>
      <c r="MQE111" s="298"/>
      <c r="MQF111" s="298"/>
      <c r="MQG111" s="298"/>
      <c r="MQH111" s="298"/>
      <c r="MQI111" s="298"/>
      <c r="MQJ111" s="298"/>
      <c r="MQK111" s="298"/>
      <c r="MQL111" s="298"/>
      <c r="MQM111" s="298"/>
      <c r="MQN111" s="298"/>
      <c r="MQO111" s="298"/>
      <c r="MQP111" s="298"/>
      <c r="MQQ111" s="298"/>
      <c r="MQR111" s="298"/>
      <c r="MQS111" s="298"/>
      <c r="MQT111" s="298"/>
      <c r="MQU111" s="298"/>
      <c r="MQV111" s="298"/>
      <c r="MQW111" s="298"/>
      <c r="MQX111" s="298"/>
      <c r="MQY111" s="298"/>
      <c r="MQZ111" s="298"/>
      <c r="MRA111" s="298"/>
      <c r="MRB111" s="298"/>
      <c r="MRC111" s="298"/>
      <c r="MRD111" s="298"/>
      <c r="MRE111" s="298"/>
      <c r="MRF111" s="298"/>
      <c r="MRG111" s="298"/>
      <c r="MRH111" s="298"/>
      <c r="MRI111" s="298"/>
      <c r="MRJ111" s="298"/>
      <c r="MRK111" s="298"/>
      <c r="MRL111" s="298"/>
      <c r="MRM111" s="298"/>
      <c r="MRN111" s="298"/>
      <c r="MRO111" s="298"/>
      <c r="MRP111" s="298"/>
      <c r="MRQ111" s="298"/>
      <c r="MRR111" s="298"/>
      <c r="MRS111" s="298"/>
      <c r="MRT111" s="298"/>
      <c r="MRU111" s="298"/>
      <c r="MRV111" s="298"/>
      <c r="MRW111" s="298"/>
      <c r="MRX111" s="298"/>
      <c r="MRY111" s="298"/>
      <c r="MRZ111" s="298"/>
      <c r="MSA111" s="298"/>
      <c r="MSB111" s="298"/>
      <c r="MSC111" s="298"/>
      <c r="MSD111" s="298"/>
      <c r="MSE111" s="298"/>
      <c r="MSF111" s="298"/>
      <c r="MSG111" s="298"/>
      <c r="MSH111" s="298"/>
      <c r="MSI111" s="298"/>
      <c r="MSJ111" s="298"/>
      <c r="MSK111" s="298"/>
      <c r="MSL111" s="298"/>
      <c r="MSM111" s="298"/>
      <c r="MSN111" s="298"/>
      <c r="MSO111" s="298"/>
      <c r="MSP111" s="298"/>
      <c r="MSQ111" s="298"/>
      <c r="MSR111" s="298"/>
      <c r="MSS111" s="298"/>
      <c r="MST111" s="298"/>
      <c r="MSU111" s="298"/>
      <c r="MSV111" s="298"/>
      <c r="MSW111" s="298"/>
      <c r="MSX111" s="298"/>
      <c r="MSY111" s="298"/>
      <c r="MSZ111" s="298"/>
      <c r="MTA111" s="298"/>
      <c r="MTB111" s="298"/>
      <c r="MTC111" s="298"/>
      <c r="MTD111" s="298"/>
      <c r="MTE111" s="298"/>
      <c r="MTF111" s="298"/>
      <c r="MTG111" s="298"/>
      <c r="MTH111" s="298"/>
      <c r="MTI111" s="298"/>
      <c r="MTJ111" s="298"/>
      <c r="MTK111" s="298"/>
      <c r="MTL111" s="298"/>
      <c r="MTM111" s="298"/>
      <c r="MTN111" s="298"/>
      <c r="MTO111" s="298"/>
      <c r="MTP111" s="298"/>
      <c r="MTQ111" s="298"/>
      <c r="MTR111" s="298"/>
      <c r="MTS111" s="298"/>
      <c r="MTT111" s="298"/>
      <c r="MTU111" s="298"/>
      <c r="MTV111" s="298"/>
      <c r="MTW111" s="298"/>
      <c r="MTX111" s="298"/>
      <c r="MTY111" s="298"/>
      <c r="MTZ111" s="298"/>
      <c r="MUA111" s="298"/>
      <c r="MUB111" s="298"/>
      <c r="MUC111" s="298"/>
      <c r="MUD111" s="298"/>
      <c r="MUE111" s="298"/>
      <c r="MUF111" s="298"/>
      <c r="MUG111" s="298"/>
      <c r="MUH111" s="298"/>
      <c r="MUI111" s="298"/>
      <c r="MUJ111" s="298"/>
      <c r="MUK111" s="298"/>
      <c r="MUL111" s="298"/>
      <c r="MUM111" s="298"/>
      <c r="MUN111" s="298"/>
      <c r="MUO111" s="298"/>
      <c r="MUP111" s="298"/>
      <c r="MUQ111" s="298"/>
      <c r="MUR111" s="298"/>
      <c r="MUS111" s="298"/>
      <c r="MUT111" s="298"/>
      <c r="MUU111" s="298"/>
      <c r="MUV111" s="298"/>
      <c r="MUW111" s="298"/>
      <c r="MUX111" s="298"/>
      <c r="MUY111" s="298"/>
      <c r="MUZ111" s="298"/>
      <c r="MVA111" s="298"/>
      <c r="MVB111" s="298"/>
      <c r="MVC111" s="298"/>
      <c r="MVD111" s="298"/>
      <c r="MVE111" s="298"/>
      <c r="MVF111" s="298"/>
      <c r="MVG111" s="298"/>
      <c r="MVH111" s="298"/>
      <c r="MVI111" s="298"/>
      <c r="MVJ111" s="298"/>
      <c r="MVK111" s="298"/>
      <c r="MVL111" s="298"/>
      <c r="MVM111" s="298"/>
      <c r="MVN111" s="298"/>
      <c r="MVO111" s="298"/>
      <c r="MVP111" s="298"/>
      <c r="MVQ111" s="298"/>
      <c r="MVR111" s="298"/>
      <c r="MVS111" s="298"/>
      <c r="MVT111" s="298"/>
      <c r="MVU111" s="298"/>
      <c r="MVV111" s="298"/>
      <c r="MVW111" s="298"/>
      <c r="MVX111" s="298"/>
      <c r="MVY111" s="298"/>
      <c r="MVZ111" s="298"/>
      <c r="MWA111" s="298"/>
      <c r="MWB111" s="298"/>
      <c r="MWC111" s="298"/>
      <c r="MWD111" s="298"/>
      <c r="MWE111" s="298"/>
      <c r="MWF111" s="298"/>
      <c r="MWG111" s="298"/>
      <c r="MWH111" s="298"/>
      <c r="MWI111" s="298"/>
      <c r="MWJ111" s="298"/>
      <c r="MWK111" s="298"/>
      <c r="MWL111" s="298"/>
      <c r="MWM111" s="298"/>
      <c r="MWN111" s="298"/>
      <c r="MWO111" s="298"/>
      <c r="MWP111" s="298"/>
      <c r="MWQ111" s="298"/>
      <c r="MWR111" s="298"/>
      <c r="MWS111" s="298"/>
      <c r="MWT111" s="298"/>
      <c r="MWU111" s="298"/>
      <c r="MWV111" s="298"/>
      <c r="MWW111" s="298"/>
      <c r="MWX111" s="298"/>
      <c r="MWY111" s="298"/>
      <c r="MWZ111" s="298"/>
      <c r="MXA111" s="298"/>
      <c r="MXB111" s="298"/>
      <c r="MXC111" s="298"/>
      <c r="MXD111" s="298"/>
      <c r="MXE111" s="298"/>
      <c r="MXF111" s="298"/>
      <c r="MXG111" s="298"/>
      <c r="MXH111" s="298"/>
      <c r="MXI111" s="298"/>
      <c r="MXJ111" s="298"/>
      <c r="MXK111" s="298"/>
      <c r="MXL111" s="298"/>
      <c r="MXM111" s="298"/>
      <c r="MXN111" s="298"/>
      <c r="MXO111" s="298"/>
      <c r="MXP111" s="298"/>
      <c r="MXQ111" s="298"/>
      <c r="MXR111" s="298"/>
      <c r="MXS111" s="298"/>
      <c r="MXT111" s="298"/>
      <c r="MXU111" s="298"/>
      <c r="MXV111" s="298"/>
      <c r="MXW111" s="298"/>
      <c r="MXX111" s="298"/>
      <c r="MXY111" s="298"/>
      <c r="MXZ111" s="298"/>
      <c r="MYA111" s="298"/>
      <c r="MYB111" s="298"/>
      <c r="MYC111" s="298"/>
      <c r="MYD111" s="298"/>
      <c r="MYE111" s="298"/>
      <c r="MYF111" s="298"/>
      <c r="MYG111" s="298"/>
      <c r="MYH111" s="298"/>
      <c r="MYI111" s="298"/>
      <c r="MYJ111" s="298"/>
      <c r="MYK111" s="298"/>
      <c r="MYL111" s="298"/>
      <c r="MYM111" s="298"/>
      <c r="MYN111" s="298"/>
      <c r="MYO111" s="298"/>
      <c r="MYP111" s="298"/>
      <c r="MYQ111" s="298"/>
      <c r="MYR111" s="298"/>
      <c r="MYS111" s="298"/>
      <c r="MYT111" s="298"/>
      <c r="MYU111" s="298"/>
      <c r="MYV111" s="298"/>
      <c r="MYW111" s="298"/>
      <c r="MYX111" s="298"/>
      <c r="MYY111" s="298"/>
      <c r="MYZ111" s="298"/>
      <c r="MZA111" s="298"/>
      <c r="MZB111" s="298"/>
      <c r="MZC111" s="298"/>
      <c r="MZD111" s="298"/>
      <c r="MZE111" s="298"/>
      <c r="MZF111" s="298"/>
      <c r="MZG111" s="298"/>
      <c r="MZH111" s="298"/>
      <c r="MZI111" s="298"/>
      <c r="MZJ111" s="298"/>
      <c r="MZK111" s="298"/>
      <c r="MZL111" s="298"/>
      <c r="MZM111" s="298"/>
      <c r="MZN111" s="298"/>
      <c r="MZO111" s="298"/>
      <c r="MZP111" s="298"/>
      <c r="MZQ111" s="298"/>
      <c r="MZR111" s="298"/>
      <c r="MZS111" s="298"/>
      <c r="MZT111" s="298"/>
      <c r="MZU111" s="298"/>
      <c r="MZV111" s="298"/>
      <c r="MZW111" s="298"/>
      <c r="MZX111" s="298"/>
      <c r="MZY111" s="298"/>
      <c r="MZZ111" s="298"/>
      <c r="NAA111" s="298"/>
      <c r="NAB111" s="298"/>
      <c r="NAC111" s="298"/>
      <c r="NAD111" s="298"/>
      <c r="NAE111" s="298"/>
      <c r="NAF111" s="298"/>
      <c r="NAG111" s="298"/>
      <c r="NAH111" s="298"/>
      <c r="NAI111" s="298"/>
      <c r="NAJ111" s="298"/>
      <c r="NAK111" s="298"/>
      <c r="NAL111" s="298"/>
      <c r="NAM111" s="298"/>
      <c r="NAN111" s="298"/>
      <c r="NAO111" s="298"/>
      <c r="NAP111" s="298"/>
      <c r="NAQ111" s="298"/>
      <c r="NAR111" s="298"/>
      <c r="NAS111" s="298"/>
      <c r="NAT111" s="298"/>
      <c r="NAU111" s="298"/>
      <c r="NAV111" s="298"/>
      <c r="NAW111" s="298"/>
      <c r="NAX111" s="298"/>
      <c r="NAY111" s="298"/>
      <c r="NAZ111" s="298"/>
      <c r="NBA111" s="298"/>
      <c r="NBB111" s="298"/>
      <c r="NBC111" s="298"/>
      <c r="NBD111" s="298"/>
      <c r="NBE111" s="298"/>
      <c r="NBF111" s="298"/>
      <c r="NBG111" s="298"/>
      <c r="NBH111" s="298"/>
      <c r="NBI111" s="298"/>
      <c r="NBJ111" s="298"/>
      <c r="NBK111" s="298"/>
      <c r="NBL111" s="298"/>
      <c r="NBM111" s="298"/>
      <c r="NBN111" s="298"/>
      <c r="NBO111" s="298"/>
      <c r="NBP111" s="298"/>
      <c r="NBQ111" s="298"/>
      <c r="NBR111" s="298"/>
      <c r="NBS111" s="298"/>
      <c r="NBT111" s="298"/>
      <c r="NBU111" s="298"/>
      <c r="NBV111" s="298"/>
      <c r="NBW111" s="298"/>
      <c r="NBX111" s="298"/>
      <c r="NBY111" s="298"/>
      <c r="NBZ111" s="298"/>
      <c r="NCA111" s="298"/>
      <c r="NCB111" s="298"/>
      <c r="NCC111" s="298"/>
      <c r="NCD111" s="298"/>
      <c r="NCE111" s="298"/>
      <c r="NCF111" s="298"/>
      <c r="NCG111" s="298"/>
      <c r="NCH111" s="298"/>
      <c r="NCI111" s="298"/>
      <c r="NCJ111" s="298"/>
      <c r="NCK111" s="298"/>
      <c r="NCL111" s="298"/>
      <c r="NCM111" s="298"/>
      <c r="NCN111" s="298"/>
      <c r="NCO111" s="298"/>
      <c r="NCP111" s="298"/>
      <c r="NCQ111" s="298"/>
      <c r="NCR111" s="298"/>
      <c r="NCS111" s="298"/>
      <c r="NCT111" s="298"/>
      <c r="NCU111" s="298"/>
      <c r="NCV111" s="298"/>
      <c r="NCW111" s="298"/>
      <c r="NCX111" s="298"/>
      <c r="NCY111" s="298"/>
      <c r="NCZ111" s="298"/>
      <c r="NDA111" s="298"/>
      <c r="NDB111" s="298"/>
      <c r="NDC111" s="298"/>
      <c r="NDD111" s="298"/>
      <c r="NDE111" s="298"/>
      <c r="NDF111" s="298"/>
      <c r="NDG111" s="298"/>
      <c r="NDH111" s="298"/>
      <c r="NDI111" s="298"/>
      <c r="NDJ111" s="298"/>
      <c r="NDK111" s="298"/>
      <c r="NDL111" s="298"/>
      <c r="NDM111" s="298"/>
      <c r="NDN111" s="298"/>
      <c r="NDO111" s="298"/>
      <c r="NDP111" s="298"/>
      <c r="NDQ111" s="298"/>
      <c r="NDR111" s="298"/>
      <c r="NDS111" s="298"/>
      <c r="NDT111" s="298"/>
      <c r="NDU111" s="298"/>
      <c r="NDV111" s="298"/>
      <c r="NDW111" s="298"/>
      <c r="NDX111" s="298"/>
      <c r="NDY111" s="298"/>
      <c r="NDZ111" s="298"/>
      <c r="NEA111" s="298"/>
      <c r="NEB111" s="298"/>
      <c r="NEC111" s="298"/>
      <c r="NED111" s="298"/>
      <c r="NEE111" s="298"/>
      <c r="NEF111" s="298"/>
      <c r="NEG111" s="298"/>
      <c r="NEH111" s="298"/>
      <c r="NEI111" s="298"/>
      <c r="NEJ111" s="298"/>
      <c r="NEK111" s="298"/>
      <c r="NEL111" s="298"/>
      <c r="NEM111" s="298"/>
      <c r="NEN111" s="298"/>
      <c r="NEO111" s="298"/>
      <c r="NEP111" s="298"/>
      <c r="NEQ111" s="298"/>
      <c r="NER111" s="298"/>
      <c r="NES111" s="298"/>
      <c r="NET111" s="298"/>
      <c r="NEU111" s="298"/>
      <c r="NEV111" s="298"/>
      <c r="NEW111" s="298"/>
      <c r="NEX111" s="298"/>
      <c r="NEY111" s="298"/>
      <c r="NEZ111" s="298"/>
      <c r="NFA111" s="298"/>
      <c r="NFB111" s="298"/>
      <c r="NFC111" s="298"/>
      <c r="NFD111" s="298"/>
      <c r="NFE111" s="298"/>
      <c r="NFF111" s="298"/>
      <c r="NFG111" s="298"/>
      <c r="NFH111" s="298"/>
      <c r="NFI111" s="298"/>
      <c r="NFJ111" s="298"/>
      <c r="NFK111" s="298"/>
      <c r="NFL111" s="298"/>
      <c r="NFM111" s="298"/>
      <c r="NFN111" s="298"/>
      <c r="NFO111" s="298"/>
      <c r="NFP111" s="298"/>
      <c r="NFQ111" s="298"/>
      <c r="NFR111" s="298"/>
      <c r="NFS111" s="298"/>
      <c r="NFT111" s="298"/>
      <c r="NFU111" s="298"/>
      <c r="NFV111" s="298"/>
      <c r="NFW111" s="298"/>
      <c r="NFX111" s="298"/>
      <c r="NFY111" s="298"/>
      <c r="NFZ111" s="298"/>
      <c r="NGA111" s="298"/>
      <c r="NGB111" s="298"/>
      <c r="NGC111" s="298"/>
      <c r="NGD111" s="298"/>
      <c r="NGE111" s="298"/>
      <c r="NGF111" s="298"/>
      <c r="NGG111" s="298"/>
      <c r="NGH111" s="298"/>
      <c r="NGI111" s="298"/>
      <c r="NGJ111" s="298"/>
      <c r="NGK111" s="298"/>
      <c r="NGL111" s="298"/>
      <c r="NGM111" s="298"/>
      <c r="NGN111" s="298"/>
      <c r="NGO111" s="298"/>
      <c r="NGP111" s="298"/>
      <c r="NGQ111" s="298"/>
      <c r="NGR111" s="298"/>
      <c r="NGS111" s="298"/>
      <c r="NGT111" s="298"/>
      <c r="NGU111" s="298"/>
      <c r="NGV111" s="298"/>
      <c r="NGW111" s="298"/>
      <c r="NGX111" s="298"/>
      <c r="NGY111" s="298"/>
      <c r="NGZ111" s="298"/>
      <c r="NHA111" s="298"/>
      <c r="NHB111" s="298"/>
      <c r="NHC111" s="298"/>
      <c r="NHD111" s="298"/>
      <c r="NHE111" s="298"/>
      <c r="NHF111" s="298"/>
      <c r="NHG111" s="298"/>
      <c r="NHH111" s="298"/>
      <c r="NHI111" s="298"/>
      <c r="NHJ111" s="298"/>
      <c r="NHK111" s="298"/>
      <c r="NHL111" s="298"/>
      <c r="NHM111" s="298"/>
      <c r="NHN111" s="298"/>
      <c r="NHO111" s="298"/>
      <c r="NHP111" s="298"/>
      <c r="NHQ111" s="298"/>
      <c r="NHR111" s="298"/>
      <c r="NHS111" s="298"/>
      <c r="NHT111" s="298"/>
      <c r="NHU111" s="298"/>
      <c r="NHV111" s="298"/>
      <c r="NHW111" s="298"/>
      <c r="NHX111" s="298"/>
      <c r="NHY111" s="298"/>
      <c r="NHZ111" s="298"/>
      <c r="NIA111" s="298"/>
      <c r="NIB111" s="298"/>
      <c r="NIC111" s="298"/>
      <c r="NID111" s="298"/>
      <c r="NIE111" s="298"/>
      <c r="NIF111" s="298"/>
      <c r="NIG111" s="298"/>
      <c r="NIH111" s="298"/>
      <c r="NII111" s="298"/>
      <c r="NIJ111" s="298"/>
      <c r="NIK111" s="298"/>
      <c r="NIL111" s="298"/>
      <c r="NIM111" s="298"/>
      <c r="NIN111" s="298"/>
      <c r="NIO111" s="298"/>
      <c r="NIP111" s="298"/>
      <c r="NIQ111" s="298"/>
      <c r="NIR111" s="298"/>
      <c r="NIS111" s="298"/>
      <c r="NIT111" s="298"/>
      <c r="NIU111" s="298"/>
      <c r="NIV111" s="298"/>
      <c r="NIW111" s="298"/>
      <c r="NIX111" s="298"/>
      <c r="NIY111" s="298"/>
      <c r="NIZ111" s="298"/>
      <c r="NJA111" s="298"/>
      <c r="NJB111" s="298"/>
      <c r="NJC111" s="298"/>
      <c r="NJD111" s="298"/>
      <c r="NJE111" s="298"/>
      <c r="NJF111" s="298"/>
      <c r="NJG111" s="298"/>
      <c r="NJH111" s="298"/>
      <c r="NJI111" s="298"/>
      <c r="NJJ111" s="298"/>
      <c r="NJK111" s="298"/>
      <c r="NJL111" s="298"/>
      <c r="NJM111" s="298"/>
      <c r="NJN111" s="298"/>
      <c r="NJO111" s="298"/>
      <c r="NJP111" s="298"/>
      <c r="NJQ111" s="298"/>
      <c r="NJR111" s="298"/>
      <c r="NJS111" s="298"/>
      <c r="NJT111" s="298"/>
      <c r="NJU111" s="298"/>
      <c r="NJV111" s="298"/>
      <c r="NJW111" s="298"/>
      <c r="NJX111" s="298"/>
      <c r="NJY111" s="298"/>
      <c r="NJZ111" s="298"/>
      <c r="NKA111" s="298"/>
      <c r="NKB111" s="298"/>
      <c r="NKC111" s="298"/>
      <c r="NKD111" s="298"/>
      <c r="NKE111" s="298"/>
      <c r="NKF111" s="298"/>
      <c r="NKG111" s="298"/>
      <c r="NKH111" s="298"/>
      <c r="NKI111" s="298"/>
      <c r="NKJ111" s="298"/>
      <c r="NKK111" s="298"/>
      <c r="NKL111" s="298"/>
      <c r="NKM111" s="298"/>
      <c r="NKN111" s="298"/>
      <c r="NKO111" s="298"/>
      <c r="NKP111" s="298"/>
      <c r="NKQ111" s="298"/>
      <c r="NKR111" s="298"/>
      <c r="NKS111" s="298"/>
      <c r="NKT111" s="298"/>
      <c r="NKU111" s="298"/>
      <c r="NKV111" s="298"/>
      <c r="NKW111" s="298"/>
      <c r="NKX111" s="298"/>
      <c r="NKY111" s="298"/>
      <c r="NKZ111" s="298"/>
      <c r="NLA111" s="298"/>
      <c r="NLB111" s="298"/>
      <c r="NLC111" s="298"/>
      <c r="NLD111" s="298"/>
      <c r="NLE111" s="298"/>
      <c r="NLF111" s="298"/>
      <c r="NLG111" s="298"/>
      <c r="NLH111" s="298"/>
      <c r="NLI111" s="298"/>
      <c r="NLJ111" s="298"/>
      <c r="NLK111" s="298"/>
      <c r="NLL111" s="298"/>
      <c r="NLM111" s="298"/>
      <c r="NLN111" s="298"/>
      <c r="NLO111" s="298"/>
      <c r="NLP111" s="298"/>
      <c r="NLQ111" s="298"/>
      <c r="NLR111" s="298"/>
      <c r="NLS111" s="298"/>
      <c r="NLT111" s="298"/>
      <c r="NLU111" s="298"/>
      <c r="NLV111" s="298"/>
      <c r="NLW111" s="298"/>
      <c r="NLX111" s="298"/>
      <c r="NLY111" s="298"/>
      <c r="NLZ111" s="298"/>
      <c r="NMA111" s="298"/>
      <c r="NMB111" s="298"/>
      <c r="NMC111" s="298"/>
      <c r="NMD111" s="298"/>
      <c r="NME111" s="298"/>
      <c r="NMF111" s="298"/>
      <c r="NMG111" s="298"/>
      <c r="NMH111" s="298"/>
      <c r="NMI111" s="298"/>
      <c r="NMJ111" s="298"/>
      <c r="NMK111" s="298"/>
      <c r="NML111" s="298"/>
      <c r="NMM111" s="298"/>
      <c r="NMN111" s="298"/>
      <c r="NMO111" s="298"/>
      <c r="NMP111" s="298"/>
      <c r="NMQ111" s="298"/>
      <c r="NMR111" s="298"/>
      <c r="NMS111" s="298"/>
      <c r="NMT111" s="298"/>
      <c r="NMU111" s="298"/>
      <c r="NMV111" s="298"/>
      <c r="NMW111" s="298"/>
      <c r="NMX111" s="298"/>
      <c r="NMY111" s="298"/>
      <c r="NMZ111" s="298"/>
      <c r="NNA111" s="298"/>
      <c r="NNB111" s="298"/>
      <c r="NNC111" s="298"/>
      <c r="NND111" s="298"/>
      <c r="NNE111" s="298"/>
      <c r="NNF111" s="298"/>
      <c r="NNG111" s="298"/>
      <c r="NNH111" s="298"/>
      <c r="NNI111" s="298"/>
      <c r="NNJ111" s="298"/>
      <c r="NNK111" s="298"/>
      <c r="NNL111" s="298"/>
      <c r="NNM111" s="298"/>
      <c r="NNN111" s="298"/>
      <c r="NNO111" s="298"/>
      <c r="NNP111" s="298"/>
      <c r="NNQ111" s="298"/>
      <c r="NNR111" s="298"/>
      <c r="NNS111" s="298"/>
      <c r="NNT111" s="298"/>
      <c r="NNU111" s="298"/>
      <c r="NNV111" s="298"/>
      <c r="NNW111" s="298"/>
      <c r="NNX111" s="298"/>
      <c r="NNY111" s="298"/>
      <c r="NNZ111" s="298"/>
      <c r="NOA111" s="298"/>
      <c r="NOB111" s="298"/>
      <c r="NOC111" s="298"/>
      <c r="NOD111" s="298"/>
      <c r="NOE111" s="298"/>
      <c r="NOF111" s="298"/>
      <c r="NOG111" s="298"/>
      <c r="NOH111" s="298"/>
      <c r="NOI111" s="298"/>
      <c r="NOJ111" s="298"/>
      <c r="NOK111" s="298"/>
      <c r="NOL111" s="298"/>
      <c r="NOM111" s="298"/>
      <c r="NON111" s="298"/>
      <c r="NOO111" s="298"/>
      <c r="NOP111" s="298"/>
      <c r="NOQ111" s="298"/>
      <c r="NOR111" s="298"/>
      <c r="NOS111" s="298"/>
      <c r="NOT111" s="298"/>
      <c r="NOU111" s="298"/>
      <c r="NOV111" s="298"/>
      <c r="NOW111" s="298"/>
      <c r="NOX111" s="298"/>
      <c r="NOY111" s="298"/>
      <c r="NOZ111" s="298"/>
      <c r="NPA111" s="298"/>
      <c r="NPB111" s="298"/>
      <c r="NPC111" s="298"/>
      <c r="NPD111" s="298"/>
      <c r="NPE111" s="298"/>
      <c r="NPF111" s="298"/>
      <c r="NPG111" s="298"/>
      <c r="NPH111" s="298"/>
      <c r="NPI111" s="298"/>
      <c r="NPJ111" s="298"/>
      <c r="NPK111" s="298"/>
      <c r="NPL111" s="298"/>
      <c r="NPM111" s="298"/>
      <c r="NPN111" s="298"/>
      <c r="NPO111" s="298"/>
      <c r="NPP111" s="298"/>
      <c r="NPQ111" s="298"/>
      <c r="NPR111" s="298"/>
      <c r="NPS111" s="298"/>
      <c r="NPT111" s="298"/>
      <c r="NPU111" s="298"/>
      <c r="NPV111" s="298"/>
      <c r="NPW111" s="298"/>
      <c r="NPX111" s="298"/>
      <c r="NPY111" s="298"/>
      <c r="NPZ111" s="298"/>
      <c r="NQA111" s="298"/>
      <c r="NQB111" s="298"/>
      <c r="NQC111" s="298"/>
      <c r="NQD111" s="298"/>
      <c r="NQE111" s="298"/>
      <c r="NQF111" s="298"/>
      <c r="NQG111" s="298"/>
      <c r="NQH111" s="298"/>
      <c r="NQI111" s="298"/>
      <c r="NQJ111" s="298"/>
      <c r="NQK111" s="298"/>
      <c r="NQL111" s="298"/>
      <c r="NQM111" s="298"/>
      <c r="NQN111" s="298"/>
      <c r="NQO111" s="298"/>
      <c r="NQP111" s="298"/>
      <c r="NQQ111" s="298"/>
      <c r="NQR111" s="298"/>
      <c r="NQS111" s="298"/>
      <c r="NQT111" s="298"/>
      <c r="NQU111" s="298"/>
      <c r="NQV111" s="298"/>
      <c r="NQW111" s="298"/>
      <c r="NQX111" s="298"/>
      <c r="NQY111" s="298"/>
      <c r="NQZ111" s="298"/>
      <c r="NRA111" s="298"/>
      <c r="NRB111" s="298"/>
      <c r="NRC111" s="298"/>
      <c r="NRD111" s="298"/>
      <c r="NRE111" s="298"/>
      <c r="NRF111" s="298"/>
      <c r="NRG111" s="298"/>
      <c r="NRH111" s="298"/>
      <c r="NRI111" s="298"/>
      <c r="NRJ111" s="298"/>
      <c r="NRK111" s="298"/>
      <c r="NRL111" s="298"/>
      <c r="NRM111" s="298"/>
      <c r="NRN111" s="298"/>
      <c r="NRO111" s="298"/>
      <c r="NRP111" s="298"/>
      <c r="NRQ111" s="298"/>
      <c r="NRR111" s="298"/>
      <c r="NRS111" s="298"/>
      <c r="NRT111" s="298"/>
      <c r="NRU111" s="298"/>
      <c r="NRV111" s="298"/>
      <c r="NRW111" s="298"/>
      <c r="NRX111" s="298"/>
      <c r="NRY111" s="298"/>
      <c r="NRZ111" s="298"/>
      <c r="NSA111" s="298"/>
      <c r="NSB111" s="298"/>
      <c r="NSC111" s="298"/>
      <c r="NSD111" s="298"/>
      <c r="NSE111" s="298"/>
      <c r="NSF111" s="298"/>
      <c r="NSG111" s="298"/>
      <c r="NSH111" s="298"/>
      <c r="NSI111" s="298"/>
      <c r="NSJ111" s="298"/>
      <c r="NSK111" s="298"/>
      <c r="NSL111" s="298"/>
      <c r="NSM111" s="298"/>
      <c r="NSN111" s="298"/>
      <c r="NSO111" s="298"/>
      <c r="NSP111" s="298"/>
      <c r="NSQ111" s="298"/>
      <c r="NSR111" s="298"/>
      <c r="NSS111" s="298"/>
      <c r="NST111" s="298"/>
      <c r="NSU111" s="298"/>
      <c r="NSV111" s="298"/>
      <c r="NSW111" s="298"/>
      <c r="NSX111" s="298"/>
      <c r="NSY111" s="298"/>
      <c r="NSZ111" s="298"/>
      <c r="NTA111" s="298"/>
      <c r="NTB111" s="298"/>
      <c r="NTC111" s="298"/>
      <c r="NTD111" s="298"/>
      <c r="NTE111" s="298"/>
      <c r="NTF111" s="298"/>
      <c r="NTG111" s="298"/>
      <c r="NTH111" s="298"/>
      <c r="NTI111" s="298"/>
      <c r="NTJ111" s="298"/>
      <c r="NTK111" s="298"/>
      <c r="NTL111" s="298"/>
      <c r="NTM111" s="298"/>
      <c r="NTN111" s="298"/>
      <c r="NTO111" s="298"/>
      <c r="NTP111" s="298"/>
      <c r="NTQ111" s="298"/>
      <c r="NTR111" s="298"/>
      <c r="NTS111" s="298"/>
      <c r="NTT111" s="298"/>
      <c r="NTU111" s="298"/>
      <c r="NTV111" s="298"/>
      <c r="NTW111" s="298"/>
      <c r="NTX111" s="298"/>
      <c r="NTY111" s="298"/>
      <c r="NTZ111" s="298"/>
      <c r="NUA111" s="298"/>
      <c r="NUB111" s="298"/>
      <c r="NUC111" s="298"/>
      <c r="NUD111" s="298"/>
      <c r="NUE111" s="298"/>
      <c r="NUF111" s="298"/>
      <c r="NUG111" s="298"/>
      <c r="NUH111" s="298"/>
      <c r="NUI111" s="298"/>
      <c r="NUJ111" s="298"/>
      <c r="NUK111" s="298"/>
      <c r="NUL111" s="298"/>
      <c r="NUM111" s="298"/>
      <c r="NUN111" s="298"/>
      <c r="NUO111" s="298"/>
      <c r="NUP111" s="298"/>
      <c r="NUQ111" s="298"/>
      <c r="NUR111" s="298"/>
      <c r="NUS111" s="298"/>
      <c r="NUT111" s="298"/>
      <c r="NUU111" s="298"/>
      <c r="NUV111" s="298"/>
      <c r="NUW111" s="298"/>
      <c r="NUX111" s="298"/>
      <c r="NUY111" s="298"/>
      <c r="NUZ111" s="298"/>
      <c r="NVA111" s="298"/>
      <c r="NVB111" s="298"/>
      <c r="NVC111" s="298"/>
      <c r="NVD111" s="298"/>
      <c r="NVE111" s="298"/>
      <c r="NVF111" s="298"/>
      <c r="NVG111" s="298"/>
      <c r="NVH111" s="298"/>
      <c r="NVI111" s="298"/>
      <c r="NVJ111" s="298"/>
      <c r="NVK111" s="298"/>
      <c r="NVL111" s="298"/>
      <c r="NVM111" s="298"/>
      <c r="NVN111" s="298"/>
      <c r="NVO111" s="298"/>
      <c r="NVP111" s="298"/>
      <c r="NVQ111" s="298"/>
      <c r="NVR111" s="298"/>
      <c r="NVS111" s="298"/>
      <c r="NVT111" s="298"/>
      <c r="NVU111" s="298"/>
      <c r="NVV111" s="298"/>
      <c r="NVW111" s="298"/>
      <c r="NVX111" s="298"/>
      <c r="NVY111" s="298"/>
      <c r="NVZ111" s="298"/>
      <c r="NWA111" s="298"/>
      <c r="NWB111" s="298"/>
      <c r="NWC111" s="298"/>
      <c r="NWD111" s="298"/>
      <c r="NWE111" s="298"/>
      <c r="NWF111" s="298"/>
      <c r="NWG111" s="298"/>
      <c r="NWH111" s="298"/>
      <c r="NWI111" s="298"/>
      <c r="NWJ111" s="298"/>
      <c r="NWK111" s="298"/>
      <c r="NWL111" s="298"/>
      <c r="NWM111" s="298"/>
      <c r="NWN111" s="298"/>
      <c r="NWO111" s="298"/>
      <c r="NWP111" s="298"/>
      <c r="NWQ111" s="298"/>
      <c r="NWR111" s="298"/>
      <c r="NWS111" s="298"/>
      <c r="NWT111" s="298"/>
      <c r="NWU111" s="298"/>
      <c r="NWV111" s="298"/>
      <c r="NWW111" s="298"/>
      <c r="NWX111" s="298"/>
      <c r="NWY111" s="298"/>
      <c r="NWZ111" s="298"/>
      <c r="NXA111" s="298"/>
      <c r="NXB111" s="298"/>
      <c r="NXC111" s="298"/>
      <c r="NXD111" s="298"/>
      <c r="NXE111" s="298"/>
      <c r="NXF111" s="298"/>
      <c r="NXG111" s="298"/>
      <c r="NXH111" s="298"/>
      <c r="NXI111" s="298"/>
      <c r="NXJ111" s="298"/>
      <c r="NXK111" s="298"/>
      <c r="NXL111" s="298"/>
      <c r="NXM111" s="298"/>
      <c r="NXN111" s="298"/>
      <c r="NXO111" s="298"/>
      <c r="NXP111" s="298"/>
      <c r="NXQ111" s="298"/>
      <c r="NXR111" s="298"/>
      <c r="NXS111" s="298"/>
      <c r="NXT111" s="298"/>
      <c r="NXU111" s="298"/>
      <c r="NXV111" s="298"/>
      <c r="NXW111" s="298"/>
      <c r="NXX111" s="298"/>
      <c r="NXY111" s="298"/>
      <c r="NXZ111" s="298"/>
      <c r="NYA111" s="298"/>
      <c r="NYB111" s="298"/>
      <c r="NYC111" s="298"/>
      <c r="NYD111" s="298"/>
      <c r="NYE111" s="298"/>
      <c r="NYF111" s="298"/>
      <c r="NYG111" s="298"/>
      <c r="NYH111" s="298"/>
      <c r="NYI111" s="298"/>
      <c r="NYJ111" s="298"/>
      <c r="NYK111" s="298"/>
      <c r="NYL111" s="298"/>
      <c r="NYM111" s="298"/>
      <c r="NYN111" s="298"/>
      <c r="NYO111" s="298"/>
      <c r="NYP111" s="298"/>
      <c r="NYQ111" s="298"/>
      <c r="NYR111" s="298"/>
      <c r="NYS111" s="298"/>
      <c r="NYT111" s="298"/>
      <c r="NYU111" s="298"/>
      <c r="NYV111" s="298"/>
      <c r="NYW111" s="298"/>
      <c r="NYX111" s="298"/>
      <c r="NYY111" s="298"/>
      <c r="NYZ111" s="298"/>
      <c r="NZA111" s="298"/>
      <c r="NZB111" s="298"/>
      <c r="NZC111" s="298"/>
      <c r="NZD111" s="298"/>
      <c r="NZE111" s="298"/>
      <c r="NZF111" s="298"/>
      <c r="NZG111" s="298"/>
      <c r="NZH111" s="298"/>
      <c r="NZI111" s="298"/>
      <c r="NZJ111" s="298"/>
      <c r="NZK111" s="298"/>
      <c r="NZL111" s="298"/>
      <c r="NZM111" s="298"/>
      <c r="NZN111" s="298"/>
      <c r="NZO111" s="298"/>
      <c r="NZP111" s="298"/>
      <c r="NZQ111" s="298"/>
      <c r="NZR111" s="298"/>
      <c r="NZS111" s="298"/>
      <c r="NZT111" s="298"/>
      <c r="NZU111" s="298"/>
      <c r="NZV111" s="298"/>
      <c r="NZW111" s="298"/>
      <c r="NZX111" s="298"/>
      <c r="NZY111" s="298"/>
      <c r="NZZ111" s="298"/>
      <c r="OAA111" s="298"/>
      <c r="OAB111" s="298"/>
      <c r="OAC111" s="298"/>
      <c r="OAD111" s="298"/>
      <c r="OAE111" s="298"/>
      <c r="OAF111" s="298"/>
      <c r="OAG111" s="298"/>
      <c r="OAH111" s="298"/>
      <c r="OAI111" s="298"/>
      <c r="OAJ111" s="298"/>
      <c r="OAK111" s="298"/>
      <c r="OAL111" s="298"/>
      <c r="OAM111" s="298"/>
      <c r="OAN111" s="298"/>
      <c r="OAO111" s="298"/>
      <c r="OAP111" s="298"/>
      <c r="OAQ111" s="298"/>
      <c r="OAR111" s="298"/>
      <c r="OAS111" s="298"/>
      <c r="OAT111" s="298"/>
      <c r="OAU111" s="298"/>
      <c r="OAV111" s="298"/>
      <c r="OAW111" s="298"/>
      <c r="OAX111" s="298"/>
      <c r="OAY111" s="298"/>
      <c r="OAZ111" s="298"/>
      <c r="OBA111" s="298"/>
      <c r="OBB111" s="298"/>
      <c r="OBC111" s="298"/>
      <c r="OBD111" s="298"/>
      <c r="OBE111" s="298"/>
      <c r="OBF111" s="298"/>
      <c r="OBG111" s="298"/>
      <c r="OBH111" s="298"/>
      <c r="OBI111" s="298"/>
      <c r="OBJ111" s="298"/>
      <c r="OBK111" s="298"/>
      <c r="OBL111" s="298"/>
      <c r="OBM111" s="298"/>
      <c r="OBN111" s="298"/>
      <c r="OBO111" s="298"/>
      <c r="OBP111" s="298"/>
      <c r="OBQ111" s="298"/>
      <c r="OBR111" s="298"/>
      <c r="OBS111" s="298"/>
      <c r="OBT111" s="298"/>
      <c r="OBU111" s="298"/>
      <c r="OBV111" s="298"/>
      <c r="OBW111" s="298"/>
      <c r="OBX111" s="298"/>
      <c r="OBY111" s="298"/>
      <c r="OBZ111" s="298"/>
      <c r="OCA111" s="298"/>
      <c r="OCB111" s="298"/>
      <c r="OCC111" s="298"/>
      <c r="OCD111" s="298"/>
      <c r="OCE111" s="298"/>
      <c r="OCF111" s="298"/>
      <c r="OCG111" s="298"/>
      <c r="OCH111" s="298"/>
      <c r="OCI111" s="298"/>
      <c r="OCJ111" s="298"/>
      <c r="OCK111" s="298"/>
      <c r="OCL111" s="298"/>
      <c r="OCM111" s="298"/>
      <c r="OCN111" s="298"/>
      <c r="OCO111" s="298"/>
      <c r="OCP111" s="298"/>
      <c r="OCQ111" s="298"/>
      <c r="OCR111" s="298"/>
      <c r="OCS111" s="298"/>
      <c r="OCT111" s="298"/>
      <c r="OCU111" s="298"/>
      <c r="OCV111" s="298"/>
      <c r="OCW111" s="298"/>
      <c r="OCX111" s="298"/>
      <c r="OCY111" s="298"/>
      <c r="OCZ111" s="298"/>
      <c r="ODA111" s="298"/>
      <c r="ODB111" s="298"/>
      <c r="ODC111" s="298"/>
      <c r="ODD111" s="298"/>
      <c r="ODE111" s="298"/>
      <c r="ODF111" s="298"/>
      <c r="ODG111" s="298"/>
      <c r="ODH111" s="298"/>
      <c r="ODI111" s="298"/>
      <c r="ODJ111" s="298"/>
      <c r="ODK111" s="298"/>
      <c r="ODL111" s="298"/>
      <c r="ODM111" s="298"/>
      <c r="ODN111" s="298"/>
      <c r="ODO111" s="298"/>
      <c r="ODP111" s="298"/>
      <c r="ODQ111" s="298"/>
      <c r="ODR111" s="298"/>
      <c r="ODS111" s="298"/>
      <c r="ODT111" s="298"/>
      <c r="ODU111" s="298"/>
      <c r="ODV111" s="298"/>
      <c r="ODW111" s="298"/>
      <c r="ODX111" s="298"/>
      <c r="ODY111" s="298"/>
      <c r="ODZ111" s="298"/>
      <c r="OEA111" s="298"/>
      <c r="OEB111" s="298"/>
      <c r="OEC111" s="298"/>
      <c r="OED111" s="298"/>
      <c r="OEE111" s="298"/>
      <c r="OEF111" s="298"/>
      <c r="OEG111" s="298"/>
      <c r="OEH111" s="298"/>
      <c r="OEI111" s="298"/>
      <c r="OEJ111" s="298"/>
      <c r="OEK111" s="298"/>
      <c r="OEL111" s="298"/>
      <c r="OEM111" s="298"/>
      <c r="OEN111" s="298"/>
      <c r="OEO111" s="298"/>
      <c r="OEP111" s="298"/>
      <c r="OEQ111" s="298"/>
      <c r="OER111" s="298"/>
      <c r="OES111" s="298"/>
      <c r="OET111" s="298"/>
      <c r="OEU111" s="298"/>
      <c r="OEV111" s="298"/>
      <c r="OEW111" s="298"/>
      <c r="OEX111" s="298"/>
      <c r="OEY111" s="298"/>
      <c r="OEZ111" s="298"/>
      <c r="OFA111" s="298"/>
      <c r="OFB111" s="298"/>
      <c r="OFC111" s="298"/>
      <c r="OFD111" s="298"/>
      <c r="OFE111" s="298"/>
      <c r="OFF111" s="298"/>
      <c r="OFG111" s="298"/>
      <c r="OFH111" s="298"/>
      <c r="OFI111" s="298"/>
      <c r="OFJ111" s="298"/>
      <c r="OFK111" s="298"/>
      <c r="OFL111" s="298"/>
      <c r="OFM111" s="298"/>
      <c r="OFN111" s="298"/>
      <c r="OFO111" s="298"/>
      <c r="OFP111" s="298"/>
      <c r="OFQ111" s="298"/>
      <c r="OFR111" s="298"/>
      <c r="OFS111" s="298"/>
      <c r="OFT111" s="298"/>
      <c r="OFU111" s="298"/>
      <c r="OFV111" s="298"/>
      <c r="OFW111" s="298"/>
      <c r="OFX111" s="298"/>
      <c r="OFY111" s="298"/>
      <c r="OFZ111" s="298"/>
      <c r="OGA111" s="298"/>
      <c r="OGB111" s="298"/>
      <c r="OGC111" s="298"/>
      <c r="OGD111" s="298"/>
      <c r="OGE111" s="298"/>
      <c r="OGF111" s="298"/>
      <c r="OGG111" s="298"/>
      <c r="OGH111" s="298"/>
      <c r="OGI111" s="298"/>
      <c r="OGJ111" s="298"/>
      <c r="OGK111" s="298"/>
      <c r="OGL111" s="298"/>
      <c r="OGM111" s="298"/>
      <c r="OGN111" s="298"/>
      <c r="OGO111" s="298"/>
      <c r="OGP111" s="298"/>
      <c r="OGQ111" s="298"/>
      <c r="OGR111" s="298"/>
      <c r="OGS111" s="298"/>
      <c r="OGT111" s="298"/>
      <c r="OGU111" s="298"/>
      <c r="OGV111" s="298"/>
      <c r="OGW111" s="298"/>
      <c r="OGX111" s="298"/>
      <c r="OGY111" s="298"/>
      <c r="OGZ111" s="298"/>
      <c r="OHA111" s="298"/>
      <c r="OHB111" s="298"/>
      <c r="OHC111" s="298"/>
      <c r="OHD111" s="298"/>
      <c r="OHE111" s="298"/>
      <c r="OHF111" s="298"/>
      <c r="OHG111" s="298"/>
      <c r="OHH111" s="298"/>
      <c r="OHI111" s="298"/>
      <c r="OHJ111" s="298"/>
      <c r="OHK111" s="298"/>
      <c r="OHL111" s="298"/>
      <c r="OHM111" s="298"/>
      <c r="OHN111" s="298"/>
      <c r="OHO111" s="298"/>
      <c r="OHP111" s="298"/>
      <c r="OHQ111" s="298"/>
      <c r="OHR111" s="298"/>
      <c r="OHS111" s="298"/>
      <c r="OHT111" s="298"/>
      <c r="OHU111" s="298"/>
      <c r="OHV111" s="298"/>
      <c r="OHW111" s="298"/>
      <c r="OHX111" s="298"/>
      <c r="OHY111" s="298"/>
      <c r="OHZ111" s="298"/>
      <c r="OIA111" s="298"/>
      <c r="OIB111" s="298"/>
      <c r="OIC111" s="298"/>
      <c r="OID111" s="298"/>
      <c r="OIE111" s="298"/>
      <c r="OIF111" s="298"/>
      <c r="OIG111" s="298"/>
      <c r="OIH111" s="298"/>
      <c r="OII111" s="298"/>
      <c r="OIJ111" s="298"/>
      <c r="OIK111" s="298"/>
      <c r="OIL111" s="298"/>
      <c r="OIM111" s="298"/>
      <c r="OIN111" s="298"/>
      <c r="OIO111" s="298"/>
      <c r="OIP111" s="298"/>
      <c r="OIQ111" s="298"/>
      <c r="OIR111" s="298"/>
      <c r="OIS111" s="298"/>
      <c r="OIT111" s="298"/>
      <c r="OIU111" s="298"/>
      <c r="OIV111" s="298"/>
      <c r="OIW111" s="298"/>
      <c r="OIX111" s="298"/>
      <c r="OIY111" s="298"/>
      <c r="OIZ111" s="298"/>
      <c r="OJA111" s="298"/>
      <c r="OJB111" s="298"/>
      <c r="OJC111" s="298"/>
      <c r="OJD111" s="298"/>
      <c r="OJE111" s="298"/>
      <c r="OJF111" s="298"/>
      <c r="OJG111" s="298"/>
      <c r="OJH111" s="298"/>
      <c r="OJI111" s="298"/>
      <c r="OJJ111" s="298"/>
      <c r="OJK111" s="298"/>
      <c r="OJL111" s="298"/>
      <c r="OJM111" s="298"/>
      <c r="OJN111" s="298"/>
      <c r="OJO111" s="298"/>
      <c r="OJP111" s="298"/>
      <c r="OJQ111" s="298"/>
      <c r="OJR111" s="298"/>
      <c r="OJS111" s="298"/>
      <c r="OJT111" s="298"/>
      <c r="OJU111" s="298"/>
      <c r="OJV111" s="298"/>
      <c r="OJW111" s="298"/>
      <c r="OJX111" s="298"/>
      <c r="OJY111" s="298"/>
      <c r="OJZ111" s="298"/>
      <c r="OKA111" s="298"/>
      <c r="OKB111" s="298"/>
      <c r="OKC111" s="298"/>
      <c r="OKD111" s="298"/>
      <c r="OKE111" s="298"/>
      <c r="OKF111" s="298"/>
      <c r="OKG111" s="298"/>
      <c r="OKH111" s="298"/>
      <c r="OKI111" s="298"/>
      <c r="OKJ111" s="298"/>
      <c r="OKK111" s="298"/>
      <c r="OKL111" s="298"/>
      <c r="OKM111" s="298"/>
      <c r="OKN111" s="298"/>
      <c r="OKO111" s="298"/>
      <c r="OKP111" s="298"/>
      <c r="OKQ111" s="298"/>
      <c r="OKR111" s="298"/>
      <c r="OKS111" s="298"/>
      <c r="OKT111" s="298"/>
      <c r="OKU111" s="298"/>
      <c r="OKV111" s="298"/>
      <c r="OKW111" s="298"/>
      <c r="OKX111" s="298"/>
      <c r="OKY111" s="298"/>
      <c r="OKZ111" s="298"/>
      <c r="OLA111" s="298"/>
      <c r="OLB111" s="298"/>
      <c r="OLC111" s="298"/>
      <c r="OLD111" s="298"/>
      <c r="OLE111" s="298"/>
      <c r="OLF111" s="298"/>
      <c r="OLG111" s="298"/>
      <c r="OLH111" s="298"/>
      <c r="OLI111" s="298"/>
      <c r="OLJ111" s="298"/>
      <c r="OLK111" s="298"/>
      <c r="OLL111" s="298"/>
      <c r="OLM111" s="298"/>
      <c r="OLN111" s="298"/>
      <c r="OLO111" s="298"/>
      <c r="OLP111" s="298"/>
      <c r="OLQ111" s="298"/>
      <c r="OLR111" s="298"/>
      <c r="OLS111" s="298"/>
      <c r="OLT111" s="298"/>
      <c r="OLU111" s="298"/>
      <c r="OLV111" s="298"/>
      <c r="OLW111" s="298"/>
      <c r="OLX111" s="298"/>
      <c r="OLY111" s="298"/>
      <c r="OLZ111" s="298"/>
      <c r="OMA111" s="298"/>
      <c r="OMB111" s="298"/>
      <c r="OMC111" s="298"/>
      <c r="OMD111" s="298"/>
      <c r="OME111" s="298"/>
      <c r="OMF111" s="298"/>
      <c r="OMG111" s="298"/>
      <c r="OMH111" s="298"/>
      <c r="OMI111" s="298"/>
      <c r="OMJ111" s="298"/>
      <c r="OMK111" s="298"/>
      <c r="OML111" s="298"/>
      <c r="OMM111" s="298"/>
      <c r="OMN111" s="298"/>
      <c r="OMO111" s="298"/>
      <c r="OMP111" s="298"/>
      <c r="OMQ111" s="298"/>
      <c r="OMR111" s="298"/>
      <c r="OMS111" s="298"/>
      <c r="OMT111" s="298"/>
      <c r="OMU111" s="298"/>
      <c r="OMV111" s="298"/>
      <c r="OMW111" s="298"/>
      <c r="OMX111" s="298"/>
      <c r="OMY111" s="298"/>
      <c r="OMZ111" s="298"/>
      <c r="ONA111" s="298"/>
      <c r="ONB111" s="298"/>
      <c r="ONC111" s="298"/>
      <c r="OND111" s="298"/>
      <c r="ONE111" s="298"/>
      <c r="ONF111" s="298"/>
      <c r="ONG111" s="298"/>
      <c r="ONH111" s="298"/>
      <c r="ONI111" s="298"/>
      <c r="ONJ111" s="298"/>
      <c r="ONK111" s="298"/>
      <c r="ONL111" s="298"/>
      <c r="ONM111" s="298"/>
      <c r="ONN111" s="298"/>
      <c r="ONO111" s="298"/>
      <c r="ONP111" s="298"/>
      <c r="ONQ111" s="298"/>
      <c r="ONR111" s="298"/>
      <c r="ONS111" s="298"/>
      <c r="ONT111" s="298"/>
      <c r="ONU111" s="298"/>
      <c r="ONV111" s="298"/>
      <c r="ONW111" s="298"/>
      <c r="ONX111" s="298"/>
      <c r="ONY111" s="298"/>
      <c r="ONZ111" s="298"/>
      <c r="OOA111" s="298"/>
      <c r="OOB111" s="298"/>
      <c r="OOC111" s="298"/>
      <c r="OOD111" s="298"/>
      <c r="OOE111" s="298"/>
      <c r="OOF111" s="298"/>
      <c r="OOG111" s="298"/>
      <c r="OOH111" s="298"/>
      <c r="OOI111" s="298"/>
      <c r="OOJ111" s="298"/>
      <c r="OOK111" s="298"/>
      <c r="OOL111" s="298"/>
      <c r="OOM111" s="298"/>
      <c r="OON111" s="298"/>
      <c r="OOO111" s="298"/>
      <c r="OOP111" s="298"/>
      <c r="OOQ111" s="298"/>
      <c r="OOR111" s="298"/>
      <c r="OOS111" s="298"/>
      <c r="OOT111" s="298"/>
      <c r="OOU111" s="298"/>
      <c r="OOV111" s="298"/>
      <c r="OOW111" s="298"/>
      <c r="OOX111" s="298"/>
      <c r="OOY111" s="298"/>
      <c r="OOZ111" s="298"/>
      <c r="OPA111" s="298"/>
      <c r="OPB111" s="298"/>
      <c r="OPC111" s="298"/>
      <c r="OPD111" s="298"/>
      <c r="OPE111" s="298"/>
      <c r="OPF111" s="298"/>
      <c r="OPG111" s="298"/>
      <c r="OPH111" s="298"/>
      <c r="OPI111" s="298"/>
      <c r="OPJ111" s="298"/>
      <c r="OPK111" s="298"/>
      <c r="OPL111" s="298"/>
      <c r="OPM111" s="298"/>
      <c r="OPN111" s="298"/>
      <c r="OPO111" s="298"/>
      <c r="OPP111" s="298"/>
      <c r="OPQ111" s="298"/>
      <c r="OPR111" s="298"/>
      <c r="OPS111" s="298"/>
      <c r="OPT111" s="298"/>
      <c r="OPU111" s="298"/>
      <c r="OPV111" s="298"/>
      <c r="OPW111" s="298"/>
      <c r="OPX111" s="298"/>
      <c r="OPY111" s="298"/>
      <c r="OPZ111" s="298"/>
      <c r="OQA111" s="298"/>
      <c r="OQB111" s="298"/>
      <c r="OQC111" s="298"/>
      <c r="OQD111" s="298"/>
      <c r="OQE111" s="298"/>
      <c r="OQF111" s="298"/>
      <c r="OQG111" s="298"/>
      <c r="OQH111" s="298"/>
      <c r="OQI111" s="298"/>
      <c r="OQJ111" s="298"/>
      <c r="OQK111" s="298"/>
      <c r="OQL111" s="298"/>
      <c r="OQM111" s="298"/>
      <c r="OQN111" s="298"/>
      <c r="OQO111" s="298"/>
      <c r="OQP111" s="298"/>
      <c r="OQQ111" s="298"/>
      <c r="OQR111" s="298"/>
      <c r="OQS111" s="298"/>
      <c r="OQT111" s="298"/>
      <c r="OQU111" s="298"/>
      <c r="OQV111" s="298"/>
      <c r="OQW111" s="298"/>
      <c r="OQX111" s="298"/>
      <c r="OQY111" s="298"/>
      <c r="OQZ111" s="298"/>
      <c r="ORA111" s="298"/>
      <c r="ORB111" s="298"/>
      <c r="ORC111" s="298"/>
      <c r="ORD111" s="298"/>
      <c r="ORE111" s="298"/>
      <c r="ORF111" s="298"/>
      <c r="ORG111" s="298"/>
      <c r="ORH111" s="298"/>
      <c r="ORI111" s="298"/>
      <c r="ORJ111" s="298"/>
      <c r="ORK111" s="298"/>
      <c r="ORL111" s="298"/>
      <c r="ORM111" s="298"/>
      <c r="ORN111" s="298"/>
      <c r="ORO111" s="298"/>
      <c r="ORP111" s="298"/>
      <c r="ORQ111" s="298"/>
      <c r="ORR111" s="298"/>
      <c r="ORS111" s="298"/>
      <c r="ORT111" s="298"/>
      <c r="ORU111" s="298"/>
      <c r="ORV111" s="298"/>
      <c r="ORW111" s="298"/>
      <c r="ORX111" s="298"/>
      <c r="ORY111" s="298"/>
      <c r="ORZ111" s="298"/>
      <c r="OSA111" s="298"/>
      <c r="OSB111" s="298"/>
      <c r="OSC111" s="298"/>
      <c r="OSD111" s="298"/>
      <c r="OSE111" s="298"/>
      <c r="OSF111" s="298"/>
      <c r="OSG111" s="298"/>
      <c r="OSH111" s="298"/>
      <c r="OSI111" s="298"/>
      <c r="OSJ111" s="298"/>
      <c r="OSK111" s="298"/>
      <c r="OSL111" s="298"/>
      <c r="OSM111" s="298"/>
      <c r="OSN111" s="298"/>
      <c r="OSO111" s="298"/>
      <c r="OSP111" s="298"/>
      <c r="OSQ111" s="298"/>
      <c r="OSR111" s="298"/>
      <c r="OSS111" s="298"/>
      <c r="OST111" s="298"/>
      <c r="OSU111" s="298"/>
      <c r="OSV111" s="298"/>
      <c r="OSW111" s="298"/>
      <c r="OSX111" s="298"/>
      <c r="OSY111" s="298"/>
      <c r="OSZ111" s="298"/>
      <c r="OTA111" s="298"/>
      <c r="OTB111" s="298"/>
      <c r="OTC111" s="298"/>
      <c r="OTD111" s="298"/>
      <c r="OTE111" s="298"/>
      <c r="OTF111" s="298"/>
      <c r="OTG111" s="298"/>
      <c r="OTH111" s="298"/>
      <c r="OTI111" s="298"/>
      <c r="OTJ111" s="298"/>
      <c r="OTK111" s="298"/>
      <c r="OTL111" s="298"/>
      <c r="OTM111" s="298"/>
      <c r="OTN111" s="298"/>
      <c r="OTO111" s="298"/>
      <c r="OTP111" s="298"/>
      <c r="OTQ111" s="298"/>
      <c r="OTR111" s="298"/>
      <c r="OTS111" s="298"/>
      <c r="OTT111" s="298"/>
      <c r="OTU111" s="298"/>
      <c r="OTV111" s="298"/>
      <c r="OTW111" s="298"/>
      <c r="OTX111" s="298"/>
      <c r="OTY111" s="298"/>
      <c r="OTZ111" s="298"/>
      <c r="OUA111" s="298"/>
      <c r="OUB111" s="298"/>
      <c r="OUC111" s="298"/>
      <c r="OUD111" s="298"/>
      <c r="OUE111" s="298"/>
      <c r="OUF111" s="298"/>
      <c r="OUG111" s="298"/>
      <c r="OUH111" s="298"/>
      <c r="OUI111" s="298"/>
      <c r="OUJ111" s="298"/>
      <c r="OUK111" s="298"/>
      <c r="OUL111" s="298"/>
      <c r="OUM111" s="298"/>
      <c r="OUN111" s="298"/>
      <c r="OUO111" s="298"/>
      <c r="OUP111" s="298"/>
      <c r="OUQ111" s="298"/>
      <c r="OUR111" s="298"/>
      <c r="OUS111" s="298"/>
      <c r="OUT111" s="298"/>
      <c r="OUU111" s="298"/>
      <c r="OUV111" s="298"/>
      <c r="OUW111" s="298"/>
      <c r="OUX111" s="298"/>
      <c r="OUY111" s="298"/>
      <c r="OUZ111" s="298"/>
      <c r="OVA111" s="298"/>
      <c r="OVB111" s="298"/>
      <c r="OVC111" s="298"/>
      <c r="OVD111" s="298"/>
      <c r="OVE111" s="298"/>
      <c r="OVF111" s="298"/>
      <c r="OVG111" s="298"/>
      <c r="OVH111" s="298"/>
      <c r="OVI111" s="298"/>
      <c r="OVJ111" s="298"/>
      <c r="OVK111" s="298"/>
      <c r="OVL111" s="298"/>
      <c r="OVM111" s="298"/>
      <c r="OVN111" s="298"/>
      <c r="OVO111" s="298"/>
      <c r="OVP111" s="298"/>
      <c r="OVQ111" s="298"/>
      <c r="OVR111" s="298"/>
      <c r="OVS111" s="298"/>
      <c r="OVT111" s="298"/>
      <c r="OVU111" s="298"/>
      <c r="OVV111" s="298"/>
      <c r="OVW111" s="298"/>
      <c r="OVX111" s="298"/>
      <c r="OVY111" s="298"/>
      <c r="OVZ111" s="298"/>
      <c r="OWA111" s="298"/>
      <c r="OWB111" s="298"/>
      <c r="OWC111" s="298"/>
      <c r="OWD111" s="298"/>
      <c r="OWE111" s="298"/>
      <c r="OWF111" s="298"/>
      <c r="OWG111" s="298"/>
      <c r="OWH111" s="298"/>
      <c r="OWI111" s="298"/>
      <c r="OWJ111" s="298"/>
      <c r="OWK111" s="298"/>
      <c r="OWL111" s="298"/>
      <c r="OWM111" s="298"/>
      <c r="OWN111" s="298"/>
      <c r="OWO111" s="298"/>
      <c r="OWP111" s="298"/>
      <c r="OWQ111" s="298"/>
      <c r="OWR111" s="298"/>
      <c r="OWS111" s="298"/>
      <c r="OWT111" s="298"/>
      <c r="OWU111" s="298"/>
      <c r="OWV111" s="298"/>
      <c r="OWW111" s="298"/>
      <c r="OWX111" s="298"/>
      <c r="OWY111" s="298"/>
      <c r="OWZ111" s="298"/>
      <c r="OXA111" s="298"/>
      <c r="OXB111" s="298"/>
      <c r="OXC111" s="298"/>
      <c r="OXD111" s="298"/>
      <c r="OXE111" s="298"/>
      <c r="OXF111" s="298"/>
      <c r="OXG111" s="298"/>
      <c r="OXH111" s="298"/>
      <c r="OXI111" s="298"/>
      <c r="OXJ111" s="298"/>
      <c r="OXK111" s="298"/>
      <c r="OXL111" s="298"/>
      <c r="OXM111" s="298"/>
      <c r="OXN111" s="298"/>
      <c r="OXO111" s="298"/>
      <c r="OXP111" s="298"/>
      <c r="OXQ111" s="298"/>
      <c r="OXR111" s="298"/>
      <c r="OXS111" s="298"/>
      <c r="OXT111" s="298"/>
      <c r="OXU111" s="298"/>
      <c r="OXV111" s="298"/>
      <c r="OXW111" s="298"/>
      <c r="OXX111" s="298"/>
      <c r="OXY111" s="298"/>
      <c r="OXZ111" s="298"/>
      <c r="OYA111" s="298"/>
      <c r="OYB111" s="298"/>
      <c r="OYC111" s="298"/>
      <c r="OYD111" s="298"/>
      <c r="OYE111" s="298"/>
      <c r="OYF111" s="298"/>
      <c r="OYG111" s="298"/>
      <c r="OYH111" s="298"/>
      <c r="OYI111" s="298"/>
      <c r="OYJ111" s="298"/>
      <c r="OYK111" s="298"/>
      <c r="OYL111" s="298"/>
      <c r="OYM111" s="298"/>
      <c r="OYN111" s="298"/>
      <c r="OYO111" s="298"/>
      <c r="OYP111" s="298"/>
      <c r="OYQ111" s="298"/>
      <c r="OYR111" s="298"/>
      <c r="OYS111" s="298"/>
      <c r="OYT111" s="298"/>
      <c r="OYU111" s="298"/>
      <c r="OYV111" s="298"/>
      <c r="OYW111" s="298"/>
      <c r="OYX111" s="298"/>
      <c r="OYY111" s="298"/>
      <c r="OYZ111" s="298"/>
      <c r="OZA111" s="298"/>
      <c r="OZB111" s="298"/>
      <c r="OZC111" s="298"/>
      <c r="OZD111" s="298"/>
      <c r="OZE111" s="298"/>
      <c r="OZF111" s="298"/>
      <c r="OZG111" s="298"/>
      <c r="OZH111" s="298"/>
      <c r="OZI111" s="298"/>
      <c r="OZJ111" s="298"/>
      <c r="OZK111" s="298"/>
      <c r="OZL111" s="298"/>
      <c r="OZM111" s="298"/>
      <c r="OZN111" s="298"/>
      <c r="OZO111" s="298"/>
      <c r="OZP111" s="298"/>
      <c r="OZQ111" s="298"/>
      <c r="OZR111" s="298"/>
      <c r="OZS111" s="298"/>
      <c r="OZT111" s="298"/>
      <c r="OZU111" s="298"/>
      <c r="OZV111" s="298"/>
      <c r="OZW111" s="298"/>
      <c r="OZX111" s="298"/>
      <c r="OZY111" s="298"/>
      <c r="OZZ111" s="298"/>
      <c r="PAA111" s="298"/>
      <c r="PAB111" s="298"/>
      <c r="PAC111" s="298"/>
      <c r="PAD111" s="298"/>
      <c r="PAE111" s="298"/>
      <c r="PAF111" s="298"/>
      <c r="PAG111" s="298"/>
      <c r="PAH111" s="298"/>
      <c r="PAI111" s="298"/>
      <c r="PAJ111" s="298"/>
      <c r="PAK111" s="298"/>
      <c r="PAL111" s="298"/>
      <c r="PAM111" s="298"/>
      <c r="PAN111" s="298"/>
      <c r="PAO111" s="298"/>
      <c r="PAP111" s="298"/>
      <c r="PAQ111" s="298"/>
      <c r="PAR111" s="298"/>
      <c r="PAS111" s="298"/>
      <c r="PAT111" s="298"/>
      <c r="PAU111" s="298"/>
      <c r="PAV111" s="298"/>
      <c r="PAW111" s="298"/>
      <c r="PAX111" s="298"/>
      <c r="PAY111" s="298"/>
      <c r="PAZ111" s="298"/>
      <c r="PBA111" s="298"/>
      <c r="PBB111" s="298"/>
      <c r="PBC111" s="298"/>
      <c r="PBD111" s="298"/>
      <c r="PBE111" s="298"/>
      <c r="PBF111" s="298"/>
      <c r="PBG111" s="298"/>
      <c r="PBH111" s="298"/>
      <c r="PBI111" s="298"/>
      <c r="PBJ111" s="298"/>
      <c r="PBK111" s="298"/>
      <c r="PBL111" s="298"/>
      <c r="PBM111" s="298"/>
      <c r="PBN111" s="298"/>
      <c r="PBO111" s="298"/>
      <c r="PBP111" s="298"/>
      <c r="PBQ111" s="298"/>
      <c r="PBR111" s="298"/>
      <c r="PBS111" s="298"/>
      <c r="PBT111" s="298"/>
      <c r="PBU111" s="298"/>
      <c r="PBV111" s="298"/>
      <c r="PBW111" s="298"/>
      <c r="PBX111" s="298"/>
      <c r="PBY111" s="298"/>
      <c r="PBZ111" s="298"/>
      <c r="PCA111" s="298"/>
      <c r="PCB111" s="298"/>
      <c r="PCC111" s="298"/>
      <c r="PCD111" s="298"/>
      <c r="PCE111" s="298"/>
      <c r="PCF111" s="298"/>
      <c r="PCG111" s="298"/>
      <c r="PCH111" s="298"/>
      <c r="PCI111" s="298"/>
      <c r="PCJ111" s="298"/>
      <c r="PCK111" s="298"/>
      <c r="PCL111" s="298"/>
      <c r="PCM111" s="298"/>
      <c r="PCN111" s="298"/>
      <c r="PCO111" s="298"/>
      <c r="PCP111" s="298"/>
      <c r="PCQ111" s="298"/>
      <c r="PCR111" s="298"/>
      <c r="PCS111" s="298"/>
      <c r="PCT111" s="298"/>
      <c r="PCU111" s="298"/>
      <c r="PCV111" s="298"/>
      <c r="PCW111" s="298"/>
      <c r="PCX111" s="298"/>
      <c r="PCY111" s="298"/>
      <c r="PCZ111" s="298"/>
      <c r="PDA111" s="298"/>
      <c r="PDB111" s="298"/>
      <c r="PDC111" s="298"/>
      <c r="PDD111" s="298"/>
      <c r="PDE111" s="298"/>
      <c r="PDF111" s="298"/>
      <c r="PDG111" s="298"/>
      <c r="PDH111" s="298"/>
      <c r="PDI111" s="298"/>
      <c r="PDJ111" s="298"/>
      <c r="PDK111" s="298"/>
      <c r="PDL111" s="298"/>
      <c r="PDM111" s="298"/>
      <c r="PDN111" s="298"/>
      <c r="PDO111" s="298"/>
      <c r="PDP111" s="298"/>
      <c r="PDQ111" s="298"/>
      <c r="PDR111" s="298"/>
      <c r="PDS111" s="298"/>
      <c r="PDT111" s="298"/>
      <c r="PDU111" s="298"/>
      <c r="PDV111" s="298"/>
      <c r="PDW111" s="298"/>
      <c r="PDX111" s="298"/>
      <c r="PDY111" s="298"/>
      <c r="PDZ111" s="298"/>
      <c r="PEA111" s="298"/>
      <c r="PEB111" s="298"/>
      <c r="PEC111" s="298"/>
      <c r="PED111" s="298"/>
      <c r="PEE111" s="298"/>
      <c r="PEF111" s="298"/>
      <c r="PEG111" s="298"/>
      <c r="PEH111" s="298"/>
      <c r="PEI111" s="298"/>
      <c r="PEJ111" s="298"/>
      <c r="PEK111" s="298"/>
      <c r="PEL111" s="298"/>
      <c r="PEM111" s="298"/>
      <c r="PEN111" s="298"/>
      <c r="PEO111" s="298"/>
      <c r="PEP111" s="298"/>
      <c r="PEQ111" s="298"/>
      <c r="PER111" s="298"/>
      <c r="PES111" s="298"/>
      <c r="PET111" s="298"/>
      <c r="PEU111" s="298"/>
      <c r="PEV111" s="298"/>
      <c r="PEW111" s="298"/>
      <c r="PEX111" s="298"/>
      <c r="PEY111" s="298"/>
      <c r="PEZ111" s="298"/>
      <c r="PFA111" s="298"/>
      <c r="PFB111" s="298"/>
      <c r="PFC111" s="298"/>
      <c r="PFD111" s="298"/>
      <c r="PFE111" s="298"/>
      <c r="PFF111" s="298"/>
      <c r="PFG111" s="298"/>
      <c r="PFH111" s="298"/>
      <c r="PFI111" s="298"/>
      <c r="PFJ111" s="298"/>
      <c r="PFK111" s="298"/>
      <c r="PFL111" s="298"/>
      <c r="PFM111" s="298"/>
      <c r="PFN111" s="298"/>
      <c r="PFO111" s="298"/>
      <c r="PFP111" s="298"/>
      <c r="PFQ111" s="298"/>
      <c r="PFR111" s="298"/>
      <c r="PFS111" s="298"/>
      <c r="PFT111" s="298"/>
      <c r="PFU111" s="298"/>
      <c r="PFV111" s="298"/>
      <c r="PFW111" s="298"/>
      <c r="PFX111" s="298"/>
      <c r="PFY111" s="298"/>
      <c r="PFZ111" s="298"/>
      <c r="PGA111" s="298"/>
      <c r="PGB111" s="298"/>
      <c r="PGC111" s="298"/>
      <c r="PGD111" s="298"/>
      <c r="PGE111" s="298"/>
      <c r="PGF111" s="298"/>
      <c r="PGG111" s="298"/>
      <c r="PGH111" s="298"/>
      <c r="PGI111" s="298"/>
      <c r="PGJ111" s="298"/>
      <c r="PGK111" s="298"/>
      <c r="PGL111" s="298"/>
      <c r="PGM111" s="298"/>
      <c r="PGN111" s="298"/>
      <c r="PGO111" s="298"/>
      <c r="PGP111" s="298"/>
      <c r="PGQ111" s="298"/>
      <c r="PGR111" s="298"/>
      <c r="PGS111" s="298"/>
      <c r="PGT111" s="298"/>
      <c r="PGU111" s="298"/>
      <c r="PGV111" s="298"/>
      <c r="PGW111" s="298"/>
      <c r="PGX111" s="298"/>
      <c r="PGY111" s="298"/>
      <c r="PGZ111" s="298"/>
      <c r="PHA111" s="298"/>
      <c r="PHB111" s="298"/>
      <c r="PHC111" s="298"/>
      <c r="PHD111" s="298"/>
      <c r="PHE111" s="298"/>
      <c r="PHF111" s="298"/>
      <c r="PHG111" s="298"/>
      <c r="PHH111" s="298"/>
      <c r="PHI111" s="298"/>
      <c r="PHJ111" s="298"/>
      <c r="PHK111" s="298"/>
      <c r="PHL111" s="298"/>
      <c r="PHM111" s="298"/>
      <c r="PHN111" s="298"/>
      <c r="PHO111" s="298"/>
      <c r="PHP111" s="298"/>
      <c r="PHQ111" s="298"/>
      <c r="PHR111" s="298"/>
      <c r="PHS111" s="298"/>
      <c r="PHT111" s="298"/>
      <c r="PHU111" s="298"/>
      <c r="PHV111" s="298"/>
      <c r="PHW111" s="298"/>
      <c r="PHX111" s="298"/>
      <c r="PHY111" s="298"/>
      <c r="PHZ111" s="298"/>
      <c r="PIA111" s="298"/>
      <c r="PIB111" s="298"/>
      <c r="PIC111" s="298"/>
      <c r="PID111" s="298"/>
      <c r="PIE111" s="298"/>
      <c r="PIF111" s="298"/>
      <c r="PIG111" s="298"/>
      <c r="PIH111" s="298"/>
      <c r="PII111" s="298"/>
      <c r="PIJ111" s="298"/>
      <c r="PIK111" s="298"/>
      <c r="PIL111" s="298"/>
      <c r="PIM111" s="298"/>
      <c r="PIN111" s="298"/>
      <c r="PIO111" s="298"/>
      <c r="PIP111" s="298"/>
      <c r="PIQ111" s="298"/>
      <c r="PIR111" s="298"/>
      <c r="PIS111" s="298"/>
      <c r="PIT111" s="298"/>
      <c r="PIU111" s="298"/>
      <c r="PIV111" s="298"/>
      <c r="PIW111" s="298"/>
      <c r="PIX111" s="298"/>
      <c r="PIY111" s="298"/>
      <c r="PIZ111" s="298"/>
      <c r="PJA111" s="298"/>
      <c r="PJB111" s="298"/>
      <c r="PJC111" s="298"/>
      <c r="PJD111" s="298"/>
      <c r="PJE111" s="298"/>
      <c r="PJF111" s="298"/>
      <c r="PJG111" s="298"/>
      <c r="PJH111" s="298"/>
      <c r="PJI111" s="298"/>
      <c r="PJJ111" s="298"/>
      <c r="PJK111" s="298"/>
      <c r="PJL111" s="298"/>
      <c r="PJM111" s="298"/>
      <c r="PJN111" s="298"/>
      <c r="PJO111" s="298"/>
      <c r="PJP111" s="298"/>
      <c r="PJQ111" s="298"/>
      <c r="PJR111" s="298"/>
      <c r="PJS111" s="298"/>
      <c r="PJT111" s="298"/>
      <c r="PJU111" s="298"/>
      <c r="PJV111" s="298"/>
      <c r="PJW111" s="298"/>
      <c r="PJX111" s="298"/>
      <c r="PJY111" s="298"/>
      <c r="PJZ111" s="298"/>
      <c r="PKA111" s="298"/>
      <c r="PKB111" s="298"/>
      <c r="PKC111" s="298"/>
      <c r="PKD111" s="298"/>
      <c r="PKE111" s="298"/>
      <c r="PKF111" s="298"/>
      <c r="PKG111" s="298"/>
      <c r="PKH111" s="298"/>
      <c r="PKI111" s="298"/>
      <c r="PKJ111" s="298"/>
      <c r="PKK111" s="298"/>
      <c r="PKL111" s="298"/>
      <c r="PKM111" s="298"/>
      <c r="PKN111" s="298"/>
      <c r="PKO111" s="298"/>
      <c r="PKP111" s="298"/>
      <c r="PKQ111" s="298"/>
      <c r="PKR111" s="298"/>
      <c r="PKS111" s="298"/>
      <c r="PKT111" s="298"/>
      <c r="PKU111" s="298"/>
      <c r="PKV111" s="298"/>
      <c r="PKW111" s="298"/>
      <c r="PKX111" s="298"/>
      <c r="PKY111" s="298"/>
      <c r="PKZ111" s="298"/>
      <c r="PLA111" s="298"/>
      <c r="PLB111" s="298"/>
      <c r="PLC111" s="298"/>
      <c r="PLD111" s="298"/>
      <c r="PLE111" s="298"/>
      <c r="PLF111" s="298"/>
      <c r="PLG111" s="298"/>
      <c r="PLH111" s="298"/>
      <c r="PLI111" s="298"/>
      <c r="PLJ111" s="298"/>
      <c r="PLK111" s="298"/>
      <c r="PLL111" s="298"/>
      <c r="PLM111" s="298"/>
      <c r="PLN111" s="298"/>
      <c r="PLO111" s="298"/>
      <c r="PLP111" s="298"/>
      <c r="PLQ111" s="298"/>
      <c r="PLR111" s="298"/>
      <c r="PLS111" s="298"/>
      <c r="PLT111" s="298"/>
      <c r="PLU111" s="298"/>
      <c r="PLV111" s="298"/>
      <c r="PLW111" s="298"/>
      <c r="PLX111" s="298"/>
      <c r="PLY111" s="298"/>
      <c r="PLZ111" s="298"/>
      <c r="PMA111" s="298"/>
      <c r="PMB111" s="298"/>
      <c r="PMC111" s="298"/>
      <c r="PMD111" s="298"/>
      <c r="PME111" s="298"/>
      <c r="PMF111" s="298"/>
      <c r="PMG111" s="298"/>
      <c r="PMH111" s="298"/>
      <c r="PMI111" s="298"/>
      <c r="PMJ111" s="298"/>
      <c r="PMK111" s="298"/>
      <c r="PML111" s="298"/>
      <c r="PMM111" s="298"/>
      <c r="PMN111" s="298"/>
      <c r="PMO111" s="298"/>
      <c r="PMP111" s="298"/>
      <c r="PMQ111" s="298"/>
      <c r="PMR111" s="298"/>
      <c r="PMS111" s="298"/>
      <c r="PMT111" s="298"/>
      <c r="PMU111" s="298"/>
      <c r="PMV111" s="298"/>
      <c r="PMW111" s="298"/>
      <c r="PMX111" s="298"/>
      <c r="PMY111" s="298"/>
      <c r="PMZ111" s="298"/>
      <c r="PNA111" s="298"/>
      <c r="PNB111" s="298"/>
      <c r="PNC111" s="298"/>
      <c r="PND111" s="298"/>
      <c r="PNE111" s="298"/>
      <c r="PNF111" s="298"/>
      <c r="PNG111" s="298"/>
      <c r="PNH111" s="298"/>
      <c r="PNI111" s="298"/>
      <c r="PNJ111" s="298"/>
      <c r="PNK111" s="298"/>
      <c r="PNL111" s="298"/>
      <c r="PNM111" s="298"/>
      <c r="PNN111" s="298"/>
      <c r="PNO111" s="298"/>
      <c r="PNP111" s="298"/>
      <c r="PNQ111" s="298"/>
      <c r="PNR111" s="298"/>
      <c r="PNS111" s="298"/>
      <c r="PNT111" s="298"/>
      <c r="PNU111" s="298"/>
      <c r="PNV111" s="298"/>
      <c r="PNW111" s="298"/>
      <c r="PNX111" s="298"/>
      <c r="PNY111" s="298"/>
      <c r="PNZ111" s="298"/>
      <c r="POA111" s="298"/>
      <c r="POB111" s="298"/>
      <c r="POC111" s="298"/>
      <c r="POD111" s="298"/>
      <c r="POE111" s="298"/>
      <c r="POF111" s="298"/>
      <c r="POG111" s="298"/>
      <c r="POH111" s="298"/>
      <c r="POI111" s="298"/>
      <c r="POJ111" s="298"/>
      <c r="POK111" s="298"/>
      <c r="POL111" s="298"/>
      <c r="POM111" s="298"/>
      <c r="PON111" s="298"/>
      <c r="POO111" s="298"/>
      <c r="POP111" s="298"/>
      <c r="POQ111" s="298"/>
      <c r="POR111" s="298"/>
      <c r="POS111" s="298"/>
      <c r="POT111" s="298"/>
      <c r="POU111" s="298"/>
      <c r="POV111" s="298"/>
      <c r="POW111" s="298"/>
      <c r="POX111" s="298"/>
      <c r="POY111" s="298"/>
      <c r="POZ111" s="298"/>
      <c r="PPA111" s="298"/>
      <c r="PPB111" s="298"/>
      <c r="PPC111" s="298"/>
      <c r="PPD111" s="298"/>
      <c r="PPE111" s="298"/>
      <c r="PPF111" s="298"/>
      <c r="PPG111" s="298"/>
      <c r="PPH111" s="298"/>
      <c r="PPI111" s="298"/>
      <c r="PPJ111" s="298"/>
      <c r="PPK111" s="298"/>
      <c r="PPL111" s="298"/>
      <c r="PPM111" s="298"/>
      <c r="PPN111" s="298"/>
      <c r="PPO111" s="298"/>
      <c r="PPP111" s="298"/>
      <c r="PPQ111" s="298"/>
      <c r="PPR111" s="298"/>
      <c r="PPS111" s="298"/>
      <c r="PPT111" s="298"/>
      <c r="PPU111" s="298"/>
      <c r="PPV111" s="298"/>
      <c r="PPW111" s="298"/>
      <c r="PPX111" s="298"/>
      <c r="PPY111" s="298"/>
      <c r="PPZ111" s="298"/>
      <c r="PQA111" s="298"/>
      <c r="PQB111" s="298"/>
      <c r="PQC111" s="298"/>
      <c r="PQD111" s="298"/>
      <c r="PQE111" s="298"/>
      <c r="PQF111" s="298"/>
      <c r="PQG111" s="298"/>
      <c r="PQH111" s="298"/>
      <c r="PQI111" s="298"/>
      <c r="PQJ111" s="298"/>
      <c r="PQK111" s="298"/>
      <c r="PQL111" s="298"/>
      <c r="PQM111" s="298"/>
      <c r="PQN111" s="298"/>
      <c r="PQO111" s="298"/>
      <c r="PQP111" s="298"/>
      <c r="PQQ111" s="298"/>
      <c r="PQR111" s="298"/>
      <c r="PQS111" s="298"/>
      <c r="PQT111" s="298"/>
      <c r="PQU111" s="298"/>
      <c r="PQV111" s="298"/>
      <c r="PQW111" s="298"/>
      <c r="PQX111" s="298"/>
      <c r="PQY111" s="298"/>
      <c r="PQZ111" s="298"/>
      <c r="PRA111" s="298"/>
      <c r="PRB111" s="298"/>
      <c r="PRC111" s="298"/>
      <c r="PRD111" s="298"/>
      <c r="PRE111" s="298"/>
      <c r="PRF111" s="298"/>
      <c r="PRG111" s="298"/>
      <c r="PRH111" s="298"/>
      <c r="PRI111" s="298"/>
      <c r="PRJ111" s="298"/>
      <c r="PRK111" s="298"/>
      <c r="PRL111" s="298"/>
      <c r="PRM111" s="298"/>
      <c r="PRN111" s="298"/>
      <c r="PRO111" s="298"/>
      <c r="PRP111" s="298"/>
      <c r="PRQ111" s="298"/>
      <c r="PRR111" s="298"/>
      <c r="PRS111" s="298"/>
      <c r="PRT111" s="298"/>
      <c r="PRU111" s="298"/>
      <c r="PRV111" s="298"/>
      <c r="PRW111" s="298"/>
      <c r="PRX111" s="298"/>
      <c r="PRY111" s="298"/>
      <c r="PRZ111" s="298"/>
      <c r="PSA111" s="298"/>
      <c r="PSB111" s="298"/>
      <c r="PSC111" s="298"/>
      <c r="PSD111" s="298"/>
      <c r="PSE111" s="298"/>
      <c r="PSF111" s="298"/>
      <c r="PSG111" s="298"/>
      <c r="PSH111" s="298"/>
      <c r="PSI111" s="298"/>
      <c r="PSJ111" s="298"/>
      <c r="PSK111" s="298"/>
      <c r="PSL111" s="298"/>
      <c r="PSM111" s="298"/>
      <c r="PSN111" s="298"/>
      <c r="PSO111" s="298"/>
      <c r="PSP111" s="298"/>
      <c r="PSQ111" s="298"/>
      <c r="PSR111" s="298"/>
      <c r="PSS111" s="298"/>
      <c r="PST111" s="298"/>
      <c r="PSU111" s="298"/>
      <c r="PSV111" s="298"/>
      <c r="PSW111" s="298"/>
      <c r="PSX111" s="298"/>
      <c r="PSY111" s="298"/>
      <c r="PSZ111" s="298"/>
      <c r="PTA111" s="298"/>
      <c r="PTB111" s="298"/>
      <c r="PTC111" s="298"/>
      <c r="PTD111" s="298"/>
      <c r="PTE111" s="298"/>
      <c r="PTF111" s="298"/>
      <c r="PTG111" s="298"/>
      <c r="PTH111" s="298"/>
      <c r="PTI111" s="298"/>
      <c r="PTJ111" s="298"/>
      <c r="PTK111" s="298"/>
      <c r="PTL111" s="298"/>
      <c r="PTM111" s="298"/>
      <c r="PTN111" s="298"/>
      <c r="PTO111" s="298"/>
      <c r="PTP111" s="298"/>
      <c r="PTQ111" s="298"/>
      <c r="PTR111" s="298"/>
      <c r="PTS111" s="298"/>
      <c r="PTT111" s="298"/>
      <c r="PTU111" s="298"/>
      <c r="PTV111" s="298"/>
      <c r="PTW111" s="298"/>
      <c r="PTX111" s="298"/>
      <c r="PTY111" s="298"/>
      <c r="PTZ111" s="298"/>
      <c r="PUA111" s="298"/>
      <c r="PUB111" s="298"/>
      <c r="PUC111" s="298"/>
      <c r="PUD111" s="298"/>
      <c r="PUE111" s="298"/>
      <c r="PUF111" s="298"/>
      <c r="PUG111" s="298"/>
      <c r="PUH111" s="298"/>
      <c r="PUI111" s="298"/>
      <c r="PUJ111" s="298"/>
      <c r="PUK111" s="298"/>
      <c r="PUL111" s="298"/>
      <c r="PUM111" s="298"/>
      <c r="PUN111" s="298"/>
      <c r="PUO111" s="298"/>
      <c r="PUP111" s="298"/>
      <c r="PUQ111" s="298"/>
      <c r="PUR111" s="298"/>
      <c r="PUS111" s="298"/>
      <c r="PUT111" s="298"/>
      <c r="PUU111" s="298"/>
      <c r="PUV111" s="298"/>
      <c r="PUW111" s="298"/>
      <c r="PUX111" s="298"/>
      <c r="PUY111" s="298"/>
      <c r="PUZ111" s="298"/>
      <c r="PVA111" s="298"/>
      <c r="PVB111" s="298"/>
      <c r="PVC111" s="298"/>
      <c r="PVD111" s="298"/>
      <c r="PVE111" s="298"/>
      <c r="PVF111" s="298"/>
      <c r="PVG111" s="298"/>
      <c r="PVH111" s="298"/>
      <c r="PVI111" s="298"/>
      <c r="PVJ111" s="298"/>
      <c r="PVK111" s="298"/>
      <c r="PVL111" s="298"/>
      <c r="PVM111" s="298"/>
      <c r="PVN111" s="298"/>
      <c r="PVO111" s="298"/>
      <c r="PVP111" s="298"/>
      <c r="PVQ111" s="298"/>
      <c r="PVR111" s="298"/>
      <c r="PVS111" s="298"/>
      <c r="PVT111" s="298"/>
      <c r="PVU111" s="298"/>
      <c r="PVV111" s="298"/>
      <c r="PVW111" s="298"/>
      <c r="PVX111" s="298"/>
      <c r="PVY111" s="298"/>
      <c r="PVZ111" s="298"/>
      <c r="PWA111" s="298"/>
      <c r="PWB111" s="298"/>
      <c r="PWC111" s="298"/>
      <c r="PWD111" s="298"/>
      <c r="PWE111" s="298"/>
      <c r="PWF111" s="298"/>
      <c r="PWG111" s="298"/>
      <c r="PWH111" s="298"/>
      <c r="PWI111" s="298"/>
      <c r="PWJ111" s="298"/>
      <c r="PWK111" s="298"/>
      <c r="PWL111" s="298"/>
      <c r="PWM111" s="298"/>
      <c r="PWN111" s="298"/>
      <c r="PWO111" s="298"/>
      <c r="PWP111" s="298"/>
      <c r="PWQ111" s="298"/>
      <c r="PWR111" s="298"/>
      <c r="PWS111" s="298"/>
      <c r="PWT111" s="298"/>
      <c r="PWU111" s="298"/>
      <c r="PWV111" s="298"/>
      <c r="PWW111" s="298"/>
      <c r="PWX111" s="298"/>
      <c r="PWY111" s="298"/>
      <c r="PWZ111" s="298"/>
      <c r="PXA111" s="298"/>
      <c r="PXB111" s="298"/>
      <c r="PXC111" s="298"/>
      <c r="PXD111" s="298"/>
      <c r="PXE111" s="298"/>
      <c r="PXF111" s="298"/>
      <c r="PXG111" s="298"/>
      <c r="PXH111" s="298"/>
      <c r="PXI111" s="298"/>
      <c r="PXJ111" s="298"/>
      <c r="PXK111" s="298"/>
      <c r="PXL111" s="298"/>
      <c r="PXM111" s="298"/>
      <c r="PXN111" s="298"/>
      <c r="PXO111" s="298"/>
      <c r="PXP111" s="298"/>
      <c r="PXQ111" s="298"/>
      <c r="PXR111" s="298"/>
      <c r="PXS111" s="298"/>
      <c r="PXT111" s="298"/>
      <c r="PXU111" s="298"/>
      <c r="PXV111" s="298"/>
      <c r="PXW111" s="298"/>
      <c r="PXX111" s="298"/>
      <c r="PXY111" s="298"/>
      <c r="PXZ111" s="298"/>
      <c r="PYA111" s="298"/>
      <c r="PYB111" s="298"/>
      <c r="PYC111" s="298"/>
      <c r="PYD111" s="298"/>
      <c r="PYE111" s="298"/>
      <c r="PYF111" s="298"/>
      <c r="PYG111" s="298"/>
      <c r="PYH111" s="298"/>
      <c r="PYI111" s="298"/>
      <c r="PYJ111" s="298"/>
      <c r="PYK111" s="298"/>
      <c r="PYL111" s="298"/>
      <c r="PYM111" s="298"/>
      <c r="PYN111" s="298"/>
      <c r="PYO111" s="298"/>
      <c r="PYP111" s="298"/>
      <c r="PYQ111" s="298"/>
      <c r="PYR111" s="298"/>
      <c r="PYS111" s="298"/>
      <c r="PYT111" s="298"/>
      <c r="PYU111" s="298"/>
      <c r="PYV111" s="298"/>
      <c r="PYW111" s="298"/>
      <c r="PYX111" s="298"/>
      <c r="PYY111" s="298"/>
      <c r="PYZ111" s="298"/>
      <c r="PZA111" s="298"/>
      <c r="PZB111" s="298"/>
      <c r="PZC111" s="298"/>
      <c r="PZD111" s="298"/>
      <c r="PZE111" s="298"/>
      <c r="PZF111" s="298"/>
      <c r="PZG111" s="298"/>
      <c r="PZH111" s="298"/>
      <c r="PZI111" s="298"/>
      <c r="PZJ111" s="298"/>
      <c r="PZK111" s="298"/>
      <c r="PZL111" s="298"/>
      <c r="PZM111" s="298"/>
      <c r="PZN111" s="298"/>
      <c r="PZO111" s="298"/>
      <c r="PZP111" s="298"/>
      <c r="PZQ111" s="298"/>
      <c r="PZR111" s="298"/>
      <c r="PZS111" s="298"/>
      <c r="PZT111" s="298"/>
      <c r="PZU111" s="298"/>
      <c r="PZV111" s="298"/>
      <c r="PZW111" s="298"/>
      <c r="PZX111" s="298"/>
      <c r="PZY111" s="298"/>
      <c r="PZZ111" s="298"/>
      <c r="QAA111" s="298"/>
      <c r="QAB111" s="298"/>
      <c r="QAC111" s="298"/>
      <c r="QAD111" s="298"/>
      <c r="QAE111" s="298"/>
      <c r="QAF111" s="298"/>
      <c r="QAG111" s="298"/>
      <c r="QAH111" s="298"/>
      <c r="QAI111" s="298"/>
      <c r="QAJ111" s="298"/>
      <c r="QAK111" s="298"/>
      <c r="QAL111" s="298"/>
      <c r="QAM111" s="298"/>
      <c r="QAN111" s="298"/>
      <c r="QAO111" s="298"/>
      <c r="QAP111" s="298"/>
      <c r="QAQ111" s="298"/>
      <c r="QAR111" s="298"/>
      <c r="QAS111" s="298"/>
      <c r="QAT111" s="298"/>
      <c r="QAU111" s="298"/>
      <c r="QAV111" s="298"/>
      <c r="QAW111" s="298"/>
      <c r="QAX111" s="298"/>
      <c r="QAY111" s="298"/>
      <c r="QAZ111" s="298"/>
      <c r="QBA111" s="298"/>
      <c r="QBB111" s="298"/>
      <c r="QBC111" s="298"/>
      <c r="QBD111" s="298"/>
      <c r="QBE111" s="298"/>
      <c r="QBF111" s="298"/>
      <c r="QBG111" s="298"/>
      <c r="QBH111" s="298"/>
      <c r="QBI111" s="298"/>
      <c r="QBJ111" s="298"/>
      <c r="QBK111" s="298"/>
      <c r="QBL111" s="298"/>
      <c r="QBM111" s="298"/>
      <c r="QBN111" s="298"/>
      <c r="QBO111" s="298"/>
      <c r="QBP111" s="298"/>
      <c r="QBQ111" s="298"/>
      <c r="QBR111" s="298"/>
      <c r="QBS111" s="298"/>
      <c r="QBT111" s="298"/>
      <c r="QBU111" s="298"/>
      <c r="QBV111" s="298"/>
      <c r="QBW111" s="298"/>
      <c r="QBX111" s="298"/>
      <c r="QBY111" s="298"/>
      <c r="QBZ111" s="298"/>
      <c r="QCA111" s="298"/>
      <c r="QCB111" s="298"/>
      <c r="QCC111" s="298"/>
      <c r="QCD111" s="298"/>
      <c r="QCE111" s="298"/>
      <c r="QCF111" s="298"/>
      <c r="QCG111" s="298"/>
      <c r="QCH111" s="298"/>
      <c r="QCI111" s="298"/>
      <c r="QCJ111" s="298"/>
      <c r="QCK111" s="298"/>
      <c r="QCL111" s="298"/>
      <c r="QCM111" s="298"/>
      <c r="QCN111" s="298"/>
      <c r="QCO111" s="298"/>
      <c r="QCP111" s="298"/>
      <c r="QCQ111" s="298"/>
      <c r="QCR111" s="298"/>
      <c r="QCS111" s="298"/>
      <c r="QCT111" s="298"/>
      <c r="QCU111" s="298"/>
      <c r="QCV111" s="298"/>
      <c r="QCW111" s="298"/>
      <c r="QCX111" s="298"/>
      <c r="QCY111" s="298"/>
      <c r="QCZ111" s="298"/>
      <c r="QDA111" s="298"/>
      <c r="QDB111" s="298"/>
      <c r="QDC111" s="298"/>
      <c r="QDD111" s="298"/>
      <c r="QDE111" s="298"/>
      <c r="QDF111" s="298"/>
      <c r="QDG111" s="298"/>
      <c r="QDH111" s="298"/>
      <c r="QDI111" s="298"/>
      <c r="QDJ111" s="298"/>
      <c r="QDK111" s="298"/>
      <c r="QDL111" s="298"/>
      <c r="QDM111" s="298"/>
      <c r="QDN111" s="298"/>
      <c r="QDO111" s="298"/>
      <c r="QDP111" s="298"/>
      <c r="QDQ111" s="298"/>
      <c r="QDR111" s="298"/>
      <c r="QDS111" s="298"/>
      <c r="QDT111" s="298"/>
      <c r="QDU111" s="298"/>
      <c r="QDV111" s="298"/>
      <c r="QDW111" s="298"/>
      <c r="QDX111" s="298"/>
      <c r="QDY111" s="298"/>
      <c r="QDZ111" s="298"/>
      <c r="QEA111" s="298"/>
      <c r="QEB111" s="298"/>
      <c r="QEC111" s="298"/>
      <c r="QED111" s="298"/>
      <c r="QEE111" s="298"/>
      <c r="QEF111" s="298"/>
      <c r="QEG111" s="298"/>
      <c r="QEH111" s="298"/>
      <c r="QEI111" s="298"/>
      <c r="QEJ111" s="298"/>
      <c r="QEK111" s="298"/>
      <c r="QEL111" s="298"/>
      <c r="QEM111" s="298"/>
      <c r="QEN111" s="298"/>
      <c r="QEO111" s="298"/>
      <c r="QEP111" s="298"/>
      <c r="QEQ111" s="298"/>
      <c r="QER111" s="298"/>
      <c r="QES111" s="298"/>
      <c r="QET111" s="298"/>
      <c r="QEU111" s="298"/>
      <c r="QEV111" s="298"/>
      <c r="QEW111" s="298"/>
      <c r="QEX111" s="298"/>
      <c r="QEY111" s="298"/>
      <c r="QEZ111" s="298"/>
      <c r="QFA111" s="298"/>
      <c r="QFB111" s="298"/>
      <c r="QFC111" s="298"/>
      <c r="QFD111" s="298"/>
      <c r="QFE111" s="298"/>
      <c r="QFF111" s="298"/>
      <c r="QFG111" s="298"/>
      <c r="QFH111" s="298"/>
      <c r="QFI111" s="298"/>
      <c r="QFJ111" s="298"/>
      <c r="QFK111" s="298"/>
      <c r="QFL111" s="298"/>
      <c r="QFM111" s="298"/>
      <c r="QFN111" s="298"/>
      <c r="QFO111" s="298"/>
      <c r="QFP111" s="298"/>
      <c r="QFQ111" s="298"/>
      <c r="QFR111" s="298"/>
      <c r="QFS111" s="298"/>
      <c r="QFT111" s="298"/>
      <c r="QFU111" s="298"/>
      <c r="QFV111" s="298"/>
      <c r="QFW111" s="298"/>
      <c r="QFX111" s="298"/>
      <c r="QFY111" s="298"/>
      <c r="QFZ111" s="298"/>
      <c r="QGA111" s="298"/>
      <c r="QGB111" s="298"/>
      <c r="QGC111" s="298"/>
      <c r="QGD111" s="298"/>
      <c r="QGE111" s="298"/>
      <c r="QGF111" s="298"/>
      <c r="QGG111" s="298"/>
      <c r="QGH111" s="298"/>
      <c r="QGI111" s="298"/>
      <c r="QGJ111" s="298"/>
      <c r="QGK111" s="298"/>
      <c r="QGL111" s="298"/>
      <c r="QGM111" s="298"/>
      <c r="QGN111" s="298"/>
      <c r="QGO111" s="298"/>
      <c r="QGP111" s="298"/>
      <c r="QGQ111" s="298"/>
      <c r="QGR111" s="298"/>
      <c r="QGS111" s="298"/>
      <c r="QGT111" s="298"/>
      <c r="QGU111" s="298"/>
      <c r="QGV111" s="298"/>
      <c r="QGW111" s="298"/>
      <c r="QGX111" s="298"/>
      <c r="QGY111" s="298"/>
      <c r="QGZ111" s="298"/>
      <c r="QHA111" s="298"/>
      <c r="QHB111" s="298"/>
      <c r="QHC111" s="298"/>
      <c r="QHD111" s="298"/>
      <c r="QHE111" s="298"/>
      <c r="QHF111" s="298"/>
      <c r="QHG111" s="298"/>
      <c r="QHH111" s="298"/>
      <c r="QHI111" s="298"/>
      <c r="QHJ111" s="298"/>
      <c r="QHK111" s="298"/>
      <c r="QHL111" s="298"/>
      <c r="QHM111" s="298"/>
      <c r="QHN111" s="298"/>
      <c r="QHO111" s="298"/>
      <c r="QHP111" s="298"/>
      <c r="QHQ111" s="298"/>
      <c r="QHR111" s="298"/>
      <c r="QHS111" s="298"/>
      <c r="QHT111" s="298"/>
      <c r="QHU111" s="298"/>
      <c r="QHV111" s="298"/>
      <c r="QHW111" s="298"/>
      <c r="QHX111" s="298"/>
      <c r="QHY111" s="298"/>
      <c r="QHZ111" s="298"/>
      <c r="QIA111" s="298"/>
      <c r="QIB111" s="298"/>
      <c r="QIC111" s="298"/>
      <c r="QID111" s="298"/>
      <c r="QIE111" s="298"/>
      <c r="QIF111" s="298"/>
      <c r="QIG111" s="298"/>
      <c r="QIH111" s="298"/>
      <c r="QII111" s="298"/>
      <c r="QIJ111" s="298"/>
      <c r="QIK111" s="298"/>
      <c r="QIL111" s="298"/>
      <c r="QIM111" s="298"/>
      <c r="QIN111" s="298"/>
      <c r="QIO111" s="298"/>
      <c r="QIP111" s="298"/>
      <c r="QIQ111" s="298"/>
      <c r="QIR111" s="298"/>
      <c r="QIS111" s="298"/>
      <c r="QIT111" s="298"/>
      <c r="QIU111" s="298"/>
      <c r="QIV111" s="298"/>
      <c r="QIW111" s="298"/>
      <c r="QIX111" s="298"/>
      <c r="QIY111" s="298"/>
      <c r="QIZ111" s="298"/>
      <c r="QJA111" s="298"/>
      <c r="QJB111" s="298"/>
      <c r="QJC111" s="298"/>
      <c r="QJD111" s="298"/>
      <c r="QJE111" s="298"/>
      <c r="QJF111" s="298"/>
      <c r="QJG111" s="298"/>
      <c r="QJH111" s="298"/>
      <c r="QJI111" s="298"/>
      <c r="QJJ111" s="298"/>
      <c r="QJK111" s="298"/>
      <c r="QJL111" s="298"/>
      <c r="QJM111" s="298"/>
      <c r="QJN111" s="298"/>
      <c r="QJO111" s="298"/>
      <c r="QJP111" s="298"/>
      <c r="QJQ111" s="298"/>
      <c r="QJR111" s="298"/>
      <c r="QJS111" s="298"/>
      <c r="QJT111" s="298"/>
      <c r="QJU111" s="298"/>
      <c r="QJV111" s="298"/>
      <c r="QJW111" s="298"/>
      <c r="QJX111" s="298"/>
      <c r="QJY111" s="298"/>
      <c r="QJZ111" s="298"/>
      <c r="QKA111" s="298"/>
      <c r="QKB111" s="298"/>
      <c r="QKC111" s="298"/>
      <c r="QKD111" s="298"/>
      <c r="QKE111" s="298"/>
      <c r="QKF111" s="298"/>
      <c r="QKG111" s="298"/>
      <c r="QKH111" s="298"/>
      <c r="QKI111" s="298"/>
      <c r="QKJ111" s="298"/>
      <c r="QKK111" s="298"/>
      <c r="QKL111" s="298"/>
      <c r="QKM111" s="298"/>
      <c r="QKN111" s="298"/>
      <c r="QKO111" s="298"/>
      <c r="QKP111" s="298"/>
      <c r="QKQ111" s="298"/>
      <c r="QKR111" s="298"/>
      <c r="QKS111" s="298"/>
      <c r="QKT111" s="298"/>
      <c r="QKU111" s="298"/>
      <c r="QKV111" s="298"/>
      <c r="QKW111" s="298"/>
      <c r="QKX111" s="298"/>
      <c r="QKY111" s="298"/>
      <c r="QKZ111" s="298"/>
      <c r="QLA111" s="298"/>
      <c r="QLB111" s="298"/>
      <c r="QLC111" s="298"/>
      <c r="QLD111" s="298"/>
      <c r="QLE111" s="298"/>
      <c r="QLF111" s="298"/>
      <c r="QLG111" s="298"/>
      <c r="QLH111" s="298"/>
      <c r="QLI111" s="298"/>
      <c r="QLJ111" s="298"/>
      <c r="QLK111" s="298"/>
      <c r="QLL111" s="298"/>
      <c r="QLM111" s="298"/>
      <c r="QLN111" s="298"/>
      <c r="QLO111" s="298"/>
      <c r="QLP111" s="298"/>
      <c r="QLQ111" s="298"/>
      <c r="QLR111" s="298"/>
      <c r="QLS111" s="298"/>
      <c r="QLT111" s="298"/>
      <c r="QLU111" s="298"/>
      <c r="QLV111" s="298"/>
      <c r="QLW111" s="298"/>
      <c r="QLX111" s="298"/>
      <c r="QLY111" s="298"/>
      <c r="QLZ111" s="298"/>
      <c r="QMA111" s="298"/>
      <c r="QMB111" s="298"/>
      <c r="QMC111" s="298"/>
      <c r="QMD111" s="298"/>
      <c r="QME111" s="298"/>
      <c r="QMF111" s="298"/>
      <c r="QMG111" s="298"/>
      <c r="QMH111" s="298"/>
      <c r="QMI111" s="298"/>
      <c r="QMJ111" s="298"/>
      <c r="QMK111" s="298"/>
      <c r="QML111" s="298"/>
      <c r="QMM111" s="298"/>
      <c r="QMN111" s="298"/>
      <c r="QMO111" s="298"/>
      <c r="QMP111" s="298"/>
      <c r="QMQ111" s="298"/>
      <c r="QMR111" s="298"/>
      <c r="QMS111" s="298"/>
      <c r="QMT111" s="298"/>
      <c r="QMU111" s="298"/>
      <c r="QMV111" s="298"/>
      <c r="QMW111" s="298"/>
      <c r="QMX111" s="298"/>
      <c r="QMY111" s="298"/>
      <c r="QMZ111" s="298"/>
      <c r="QNA111" s="298"/>
      <c r="QNB111" s="298"/>
      <c r="QNC111" s="298"/>
      <c r="QND111" s="298"/>
      <c r="QNE111" s="298"/>
      <c r="QNF111" s="298"/>
      <c r="QNG111" s="298"/>
      <c r="QNH111" s="298"/>
      <c r="QNI111" s="298"/>
      <c r="QNJ111" s="298"/>
      <c r="QNK111" s="298"/>
      <c r="QNL111" s="298"/>
      <c r="QNM111" s="298"/>
      <c r="QNN111" s="298"/>
      <c r="QNO111" s="298"/>
      <c r="QNP111" s="298"/>
      <c r="QNQ111" s="298"/>
      <c r="QNR111" s="298"/>
      <c r="QNS111" s="298"/>
      <c r="QNT111" s="298"/>
      <c r="QNU111" s="298"/>
      <c r="QNV111" s="298"/>
      <c r="QNW111" s="298"/>
      <c r="QNX111" s="298"/>
      <c r="QNY111" s="298"/>
      <c r="QNZ111" s="298"/>
      <c r="QOA111" s="298"/>
      <c r="QOB111" s="298"/>
      <c r="QOC111" s="298"/>
      <c r="QOD111" s="298"/>
      <c r="QOE111" s="298"/>
      <c r="QOF111" s="298"/>
      <c r="QOG111" s="298"/>
      <c r="QOH111" s="298"/>
      <c r="QOI111" s="298"/>
      <c r="QOJ111" s="298"/>
      <c r="QOK111" s="298"/>
      <c r="QOL111" s="298"/>
      <c r="QOM111" s="298"/>
      <c r="QON111" s="298"/>
      <c r="QOO111" s="298"/>
      <c r="QOP111" s="298"/>
      <c r="QOQ111" s="298"/>
      <c r="QOR111" s="298"/>
      <c r="QOS111" s="298"/>
      <c r="QOT111" s="298"/>
      <c r="QOU111" s="298"/>
      <c r="QOV111" s="298"/>
      <c r="QOW111" s="298"/>
      <c r="QOX111" s="298"/>
      <c r="QOY111" s="298"/>
      <c r="QOZ111" s="298"/>
      <c r="QPA111" s="298"/>
      <c r="QPB111" s="298"/>
      <c r="QPC111" s="298"/>
      <c r="QPD111" s="298"/>
      <c r="QPE111" s="298"/>
      <c r="QPF111" s="298"/>
      <c r="QPG111" s="298"/>
      <c r="QPH111" s="298"/>
      <c r="QPI111" s="298"/>
      <c r="QPJ111" s="298"/>
      <c r="QPK111" s="298"/>
      <c r="QPL111" s="298"/>
      <c r="QPM111" s="298"/>
      <c r="QPN111" s="298"/>
      <c r="QPO111" s="298"/>
      <c r="QPP111" s="298"/>
      <c r="QPQ111" s="298"/>
      <c r="QPR111" s="298"/>
      <c r="QPS111" s="298"/>
      <c r="QPT111" s="298"/>
      <c r="QPU111" s="298"/>
      <c r="QPV111" s="298"/>
      <c r="QPW111" s="298"/>
      <c r="QPX111" s="298"/>
      <c r="QPY111" s="298"/>
      <c r="QPZ111" s="298"/>
      <c r="QQA111" s="298"/>
      <c r="QQB111" s="298"/>
      <c r="QQC111" s="298"/>
      <c r="QQD111" s="298"/>
      <c r="QQE111" s="298"/>
      <c r="QQF111" s="298"/>
      <c r="QQG111" s="298"/>
      <c r="QQH111" s="298"/>
      <c r="QQI111" s="298"/>
      <c r="QQJ111" s="298"/>
      <c r="QQK111" s="298"/>
      <c r="QQL111" s="298"/>
      <c r="QQM111" s="298"/>
      <c r="QQN111" s="298"/>
      <c r="QQO111" s="298"/>
      <c r="QQP111" s="298"/>
      <c r="QQQ111" s="298"/>
      <c r="QQR111" s="298"/>
      <c r="QQS111" s="298"/>
      <c r="QQT111" s="298"/>
      <c r="QQU111" s="298"/>
      <c r="QQV111" s="298"/>
      <c r="QQW111" s="298"/>
      <c r="QQX111" s="298"/>
      <c r="QQY111" s="298"/>
      <c r="QQZ111" s="298"/>
      <c r="QRA111" s="298"/>
      <c r="QRB111" s="298"/>
      <c r="QRC111" s="298"/>
      <c r="QRD111" s="298"/>
      <c r="QRE111" s="298"/>
      <c r="QRF111" s="298"/>
      <c r="QRG111" s="298"/>
      <c r="QRH111" s="298"/>
      <c r="QRI111" s="298"/>
      <c r="QRJ111" s="298"/>
      <c r="QRK111" s="298"/>
      <c r="QRL111" s="298"/>
      <c r="QRM111" s="298"/>
      <c r="QRN111" s="298"/>
      <c r="QRO111" s="298"/>
      <c r="QRP111" s="298"/>
      <c r="QRQ111" s="298"/>
      <c r="QRR111" s="298"/>
      <c r="QRS111" s="298"/>
      <c r="QRT111" s="298"/>
      <c r="QRU111" s="298"/>
      <c r="QRV111" s="298"/>
      <c r="QRW111" s="298"/>
      <c r="QRX111" s="298"/>
      <c r="QRY111" s="298"/>
      <c r="QRZ111" s="298"/>
      <c r="QSA111" s="298"/>
      <c r="QSB111" s="298"/>
      <c r="QSC111" s="298"/>
      <c r="QSD111" s="298"/>
      <c r="QSE111" s="298"/>
      <c r="QSF111" s="298"/>
      <c r="QSG111" s="298"/>
      <c r="QSH111" s="298"/>
      <c r="QSI111" s="298"/>
      <c r="QSJ111" s="298"/>
      <c r="QSK111" s="298"/>
      <c r="QSL111" s="298"/>
      <c r="QSM111" s="298"/>
      <c r="QSN111" s="298"/>
      <c r="QSO111" s="298"/>
      <c r="QSP111" s="298"/>
      <c r="QSQ111" s="298"/>
      <c r="QSR111" s="298"/>
      <c r="QSS111" s="298"/>
      <c r="QST111" s="298"/>
      <c r="QSU111" s="298"/>
      <c r="QSV111" s="298"/>
      <c r="QSW111" s="298"/>
      <c r="QSX111" s="298"/>
      <c r="QSY111" s="298"/>
      <c r="QSZ111" s="298"/>
      <c r="QTA111" s="298"/>
      <c r="QTB111" s="298"/>
      <c r="QTC111" s="298"/>
      <c r="QTD111" s="298"/>
      <c r="QTE111" s="298"/>
      <c r="QTF111" s="298"/>
      <c r="QTG111" s="298"/>
      <c r="QTH111" s="298"/>
      <c r="QTI111" s="298"/>
      <c r="QTJ111" s="298"/>
      <c r="QTK111" s="298"/>
      <c r="QTL111" s="298"/>
      <c r="QTM111" s="298"/>
      <c r="QTN111" s="298"/>
      <c r="QTO111" s="298"/>
      <c r="QTP111" s="298"/>
      <c r="QTQ111" s="298"/>
      <c r="QTR111" s="298"/>
      <c r="QTS111" s="298"/>
      <c r="QTT111" s="298"/>
      <c r="QTU111" s="298"/>
      <c r="QTV111" s="298"/>
      <c r="QTW111" s="298"/>
      <c r="QTX111" s="298"/>
      <c r="QTY111" s="298"/>
      <c r="QTZ111" s="298"/>
      <c r="QUA111" s="298"/>
      <c r="QUB111" s="298"/>
      <c r="QUC111" s="298"/>
      <c r="QUD111" s="298"/>
      <c r="QUE111" s="298"/>
      <c r="QUF111" s="298"/>
      <c r="QUG111" s="298"/>
      <c r="QUH111" s="298"/>
      <c r="QUI111" s="298"/>
      <c r="QUJ111" s="298"/>
      <c r="QUK111" s="298"/>
      <c r="QUL111" s="298"/>
      <c r="QUM111" s="298"/>
      <c r="QUN111" s="298"/>
      <c r="QUO111" s="298"/>
      <c r="QUP111" s="298"/>
      <c r="QUQ111" s="298"/>
      <c r="QUR111" s="298"/>
      <c r="QUS111" s="298"/>
      <c r="QUT111" s="298"/>
      <c r="QUU111" s="298"/>
      <c r="QUV111" s="298"/>
      <c r="QUW111" s="298"/>
      <c r="QUX111" s="298"/>
      <c r="QUY111" s="298"/>
      <c r="QUZ111" s="298"/>
      <c r="QVA111" s="298"/>
      <c r="QVB111" s="298"/>
      <c r="QVC111" s="298"/>
      <c r="QVD111" s="298"/>
      <c r="QVE111" s="298"/>
      <c r="QVF111" s="298"/>
      <c r="QVG111" s="298"/>
      <c r="QVH111" s="298"/>
      <c r="QVI111" s="298"/>
      <c r="QVJ111" s="298"/>
      <c r="QVK111" s="298"/>
      <c r="QVL111" s="298"/>
      <c r="QVM111" s="298"/>
      <c r="QVN111" s="298"/>
      <c r="QVO111" s="298"/>
      <c r="QVP111" s="298"/>
      <c r="QVQ111" s="298"/>
      <c r="QVR111" s="298"/>
      <c r="QVS111" s="298"/>
      <c r="QVT111" s="298"/>
      <c r="QVU111" s="298"/>
      <c r="QVV111" s="298"/>
      <c r="QVW111" s="298"/>
      <c r="QVX111" s="298"/>
      <c r="QVY111" s="298"/>
      <c r="QVZ111" s="298"/>
      <c r="QWA111" s="298"/>
      <c r="QWB111" s="298"/>
      <c r="QWC111" s="298"/>
      <c r="QWD111" s="298"/>
      <c r="QWE111" s="298"/>
      <c r="QWF111" s="298"/>
      <c r="QWG111" s="298"/>
      <c r="QWH111" s="298"/>
      <c r="QWI111" s="298"/>
      <c r="QWJ111" s="298"/>
      <c r="QWK111" s="298"/>
      <c r="QWL111" s="298"/>
      <c r="QWM111" s="298"/>
      <c r="QWN111" s="298"/>
      <c r="QWO111" s="298"/>
      <c r="QWP111" s="298"/>
      <c r="QWQ111" s="298"/>
      <c r="QWR111" s="298"/>
      <c r="QWS111" s="298"/>
      <c r="QWT111" s="298"/>
      <c r="QWU111" s="298"/>
      <c r="QWV111" s="298"/>
      <c r="QWW111" s="298"/>
      <c r="QWX111" s="298"/>
      <c r="QWY111" s="298"/>
      <c r="QWZ111" s="298"/>
      <c r="QXA111" s="298"/>
      <c r="QXB111" s="298"/>
      <c r="QXC111" s="298"/>
      <c r="QXD111" s="298"/>
      <c r="QXE111" s="298"/>
      <c r="QXF111" s="298"/>
      <c r="QXG111" s="298"/>
      <c r="QXH111" s="298"/>
      <c r="QXI111" s="298"/>
      <c r="QXJ111" s="298"/>
      <c r="QXK111" s="298"/>
      <c r="QXL111" s="298"/>
      <c r="QXM111" s="298"/>
      <c r="QXN111" s="298"/>
      <c r="QXO111" s="298"/>
      <c r="QXP111" s="298"/>
      <c r="QXQ111" s="298"/>
      <c r="QXR111" s="298"/>
      <c r="QXS111" s="298"/>
      <c r="QXT111" s="298"/>
      <c r="QXU111" s="298"/>
      <c r="QXV111" s="298"/>
      <c r="QXW111" s="298"/>
      <c r="QXX111" s="298"/>
      <c r="QXY111" s="298"/>
      <c r="QXZ111" s="298"/>
      <c r="QYA111" s="298"/>
      <c r="QYB111" s="298"/>
      <c r="QYC111" s="298"/>
      <c r="QYD111" s="298"/>
      <c r="QYE111" s="298"/>
      <c r="QYF111" s="298"/>
      <c r="QYG111" s="298"/>
      <c r="QYH111" s="298"/>
      <c r="QYI111" s="298"/>
      <c r="QYJ111" s="298"/>
      <c r="QYK111" s="298"/>
      <c r="QYL111" s="298"/>
      <c r="QYM111" s="298"/>
      <c r="QYN111" s="298"/>
      <c r="QYO111" s="298"/>
      <c r="QYP111" s="298"/>
      <c r="QYQ111" s="298"/>
      <c r="QYR111" s="298"/>
      <c r="QYS111" s="298"/>
      <c r="QYT111" s="298"/>
      <c r="QYU111" s="298"/>
      <c r="QYV111" s="298"/>
      <c r="QYW111" s="298"/>
      <c r="QYX111" s="298"/>
      <c r="QYY111" s="298"/>
      <c r="QYZ111" s="298"/>
      <c r="QZA111" s="298"/>
      <c r="QZB111" s="298"/>
      <c r="QZC111" s="298"/>
      <c r="QZD111" s="298"/>
      <c r="QZE111" s="298"/>
      <c r="QZF111" s="298"/>
      <c r="QZG111" s="298"/>
      <c r="QZH111" s="298"/>
      <c r="QZI111" s="298"/>
      <c r="QZJ111" s="298"/>
      <c r="QZK111" s="298"/>
      <c r="QZL111" s="298"/>
      <c r="QZM111" s="298"/>
      <c r="QZN111" s="298"/>
      <c r="QZO111" s="298"/>
      <c r="QZP111" s="298"/>
      <c r="QZQ111" s="298"/>
      <c r="QZR111" s="298"/>
      <c r="QZS111" s="298"/>
      <c r="QZT111" s="298"/>
      <c r="QZU111" s="298"/>
      <c r="QZV111" s="298"/>
      <c r="QZW111" s="298"/>
      <c r="QZX111" s="298"/>
      <c r="QZY111" s="298"/>
      <c r="QZZ111" s="298"/>
      <c r="RAA111" s="298"/>
      <c r="RAB111" s="298"/>
      <c r="RAC111" s="298"/>
      <c r="RAD111" s="298"/>
      <c r="RAE111" s="298"/>
      <c r="RAF111" s="298"/>
      <c r="RAG111" s="298"/>
      <c r="RAH111" s="298"/>
      <c r="RAI111" s="298"/>
      <c r="RAJ111" s="298"/>
      <c r="RAK111" s="298"/>
      <c r="RAL111" s="298"/>
      <c r="RAM111" s="298"/>
      <c r="RAN111" s="298"/>
      <c r="RAO111" s="298"/>
      <c r="RAP111" s="298"/>
      <c r="RAQ111" s="298"/>
      <c r="RAR111" s="298"/>
      <c r="RAS111" s="298"/>
      <c r="RAT111" s="298"/>
      <c r="RAU111" s="298"/>
      <c r="RAV111" s="298"/>
      <c r="RAW111" s="298"/>
      <c r="RAX111" s="298"/>
      <c r="RAY111" s="298"/>
      <c r="RAZ111" s="298"/>
      <c r="RBA111" s="298"/>
      <c r="RBB111" s="298"/>
      <c r="RBC111" s="298"/>
      <c r="RBD111" s="298"/>
      <c r="RBE111" s="298"/>
      <c r="RBF111" s="298"/>
      <c r="RBG111" s="298"/>
      <c r="RBH111" s="298"/>
      <c r="RBI111" s="298"/>
      <c r="RBJ111" s="298"/>
      <c r="RBK111" s="298"/>
      <c r="RBL111" s="298"/>
      <c r="RBM111" s="298"/>
      <c r="RBN111" s="298"/>
      <c r="RBO111" s="298"/>
      <c r="RBP111" s="298"/>
      <c r="RBQ111" s="298"/>
      <c r="RBR111" s="298"/>
      <c r="RBS111" s="298"/>
      <c r="RBT111" s="298"/>
      <c r="RBU111" s="298"/>
      <c r="RBV111" s="298"/>
      <c r="RBW111" s="298"/>
      <c r="RBX111" s="298"/>
      <c r="RBY111" s="298"/>
      <c r="RBZ111" s="298"/>
      <c r="RCA111" s="298"/>
      <c r="RCB111" s="298"/>
      <c r="RCC111" s="298"/>
      <c r="RCD111" s="298"/>
      <c r="RCE111" s="298"/>
      <c r="RCF111" s="298"/>
      <c r="RCG111" s="298"/>
      <c r="RCH111" s="298"/>
      <c r="RCI111" s="298"/>
      <c r="RCJ111" s="298"/>
      <c r="RCK111" s="298"/>
      <c r="RCL111" s="298"/>
      <c r="RCM111" s="298"/>
      <c r="RCN111" s="298"/>
      <c r="RCO111" s="298"/>
      <c r="RCP111" s="298"/>
      <c r="RCQ111" s="298"/>
      <c r="RCR111" s="298"/>
      <c r="RCS111" s="298"/>
      <c r="RCT111" s="298"/>
      <c r="RCU111" s="298"/>
      <c r="RCV111" s="298"/>
      <c r="RCW111" s="298"/>
      <c r="RCX111" s="298"/>
      <c r="RCY111" s="298"/>
      <c r="RCZ111" s="298"/>
      <c r="RDA111" s="298"/>
      <c r="RDB111" s="298"/>
      <c r="RDC111" s="298"/>
      <c r="RDD111" s="298"/>
      <c r="RDE111" s="298"/>
      <c r="RDF111" s="298"/>
      <c r="RDG111" s="298"/>
      <c r="RDH111" s="298"/>
      <c r="RDI111" s="298"/>
      <c r="RDJ111" s="298"/>
      <c r="RDK111" s="298"/>
      <c r="RDL111" s="298"/>
      <c r="RDM111" s="298"/>
      <c r="RDN111" s="298"/>
      <c r="RDO111" s="298"/>
      <c r="RDP111" s="298"/>
      <c r="RDQ111" s="298"/>
      <c r="RDR111" s="298"/>
      <c r="RDS111" s="298"/>
      <c r="RDT111" s="298"/>
      <c r="RDU111" s="298"/>
      <c r="RDV111" s="298"/>
      <c r="RDW111" s="298"/>
      <c r="RDX111" s="298"/>
      <c r="RDY111" s="298"/>
      <c r="RDZ111" s="298"/>
      <c r="REA111" s="298"/>
      <c r="REB111" s="298"/>
      <c r="REC111" s="298"/>
      <c r="RED111" s="298"/>
      <c r="REE111" s="298"/>
      <c r="REF111" s="298"/>
      <c r="REG111" s="298"/>
      <c r="REH111" s="298"/>
      <c r="REI111" s="298"/>
      <c r="REJ111" s="298"/>
      <c r="REK111" s="298"/>
      <c r="REL111" s="298"/>
      <c r="REM111" s="298"/>
      <c r="REN111" s="298"/>
      <c r="REO111" s="298"/>
      <c r="REP111" s="298"/>
      <c r="REQ111" s="298"/>
      <c r="RER111" s="298"/>
      <c r="RES111" s="298"/>
      <c r="RET111" s="298"/>
      <c r="REU111" s="298"/>
      <c r="REV111" s="298"/>
      <c r="REW111" s="298"/>
      <c r="REX111" s="298"/>
      <c r="REY111" s="298"/>
      <c r="REZ111" s="298"/>
      <c r="RFA111" s="298"/>
      <c r="RFB111" s="298"/>
      <c r="RFC111" s="298"/>
      <c r="RFD111" s="298"/>
      <c r="RFE111" s="298"/>
      <c r="RFF111" s="298"/>
      <c r="RFG111" s="298"/>
      <c r="RFH111" s="298"/>
      <c r="RFI111" s="298"/>
      <c r="RFJ111" s="298"/>
      <c r="RFK111" s="298"/>
      <c r="RFL111" s="298"/>
      <c r="RFM111" s="298"/>
      <c r="RFN111" s="298"/>
      <c r="RFO111" s="298"/>
      <c r="RFP111" s="298"/>
      <c r="RFQ111" s="298"/>
      <c r="RFR111" s="298"/>
      <c r="RFS111" s="298"/>
      <c r="RFT111" s="298"/>
      <c r="RFU111" s="298"/>
      <c r="RFV111" s="298"/>
      <c r="RFW111" s="298"/>
      <c r="RFX111" s="298"/>
      <c r="RFY111" s="298"/>
      <c r="RFZ111" s="298"/>
      <c r="RGA111" s="298"/>
      <c r="RGB111" s="298"/>
      <c r="RGC111" s="298"/>
      <c r="RGD111" s="298"/>
      <c r="RGE111" s="298"/>
      <c r="RGF111" s="298"/>
      <c r="RGG111" s="298"/>
      <c r="RGH111" s="298"/>
      <c r="RGI111" s="298"/>
      <c r="RGJ111" s="298"/>
      <c r="RGK111" s="298"/>
      <c r="RGL111" s="298"/>
      <c r="RGM111" s="298"/>
      <c r="RGN111" s="298"/>
      <c r="RGO111" s="298"/>
      <c r="RGP111" s="298"/>
      <c r="RGQ111" s="298"/>
      <c r="RGR111" s="298"/>
      <c r="RGS111" s="298"/>
      <c r="RGT111" s="298"/>
      <c r="RGU111" s="298"/>
      <c r="RGV111" s="298"/>
      <c r="RGW111" s="298"/>
      <c r="RGX111" s="298"/>
      <c r="RGY111" s="298"/>
      <c r="RGZ111" s="298"/>
      <c r="RHA111" s="298"/>
      <c r="RHB111" s="298"/>
      <c r="RHC111" s="298"/>
      <c r="RHD111" s="298"/>
      <c r="RHE111" s="298"/>
      <c r="RHF111" s="298"/>
      <c r="RHG111" s="298"/>
      <c r="RHH111" s="298"/>
      <c r="RHI111" s="298"/>
      <c r="RHJ111" s="298"/>
      <c r="RHK111" s="298"/>
      <c r="RHL111" s="298"/>
      <c r="RHM111" s="298"/>
      <c r="RHN111" s="298"/>
      <c r="RHO111" s="298"/>
      <c r="RHP111" s="298"/>
      <c r="RHQ111" s="298"/>
      <c r="RHR111" s="298"/>
      <c r="RHS111" s="298"/>
      <c r="RHT111" s="298"/>
      <c r="RHU111" s="298"/>
      <c r="RHV111" s="298"/>
      <c r="RHW111" s="298"/>
      <c r="RHX111" s="298"/>
      <c r="RHY111" s="298"/>
      <c r="RHZ111" s="298"/>
      <c r="RIA111" s="298"/>
      <c r="RIB111" s="298"/>
      <c r="RIC111" s="298"/>
      <c r="RID111" s="298"/>
      <c r="RIE111" s="298"/>
      <c r="RIF111" s="298"/>
      <c r="RIG111" s="298"/>
      <c r="RIH111" s="298"/>
      <c r="RII111" s="298"/>
      <c r="RIJ111" s="298"/>
      <c r="RIK111" s="298"/>
      <c r="RIL111" s="298"/>
      <c r="RIM111" s="298"/>
      <c r="RIN111" s="298"/>
      <c r="RIO111" s="298"/>
      <c r="RIP111" s="298"/>
      <c r="RIQ111" s="298"/>
      <c r="RIR111" s="298"/>
      <c r="RIS111" s="298"/>
      <c r="RIT111" s="298"/>
      <c r="RIU111" s="298"/>
      <c r="RIV111" s="298"/>
      <c r="RIW111" s="298"/>
      <c r="RIX111" s="298"/>
      <c r="RIY111" s="298"/>
      <c r="RIZ111" s="298"/>
      <c r="RJA111" s="298"/>
      <c r="RJB111" s="298"/>
      <c r="RJC111" s="298"/>
      <c r="RJD111" s="298"/>
      <c r="RJE111" s="298"/>
      <c r="RJF111" s="298"/>
      <c r="RJG111" s="298"/>
      <c r="RJH111" s="298"/>
      <c r="RJI111" s="298"/>
      <c r="RJJ111" s="298"/>
      <c r="RJK111" s="298"/>
      <c r="RJL111" s="298"/>
      <c r="RJM111" s="298"/>
      <c r="RJN111" s="298"/>
      <c r="RJO111" s="298"/>
      <c r="RJP111" s="298"/>
      <c r="RJQ111" s="298"/>
      <c r="RJR111" s="298"/>
      <c r="RJS111" s="298"/>
      <c r="RJT111" s="298"/>
      <c r="RJU111" s="298"/>
      <c r="RJV111" s="298"/>
      <c r="RJW111" s="298"/>
      <c r="RJX111" s="298"/>
      <c r="RJY111" s="298"/>
      <c r="RJZ111" s="298"/>
      <c r="RKA111" s="298"/>
      <c r="RKB111" s="298"/>
      <c r="RKC111" s="298"/>
      <c r="RKD111" s="298"/>
      <c r="RKE111" s="298"/>
      <c r="RKF111" s="298"/>
      <c r="RKG111" s="298"/>
      <c r="RKH111" s="298"/>
      <c r="RKI111" s="298"/>
      <c r="RKJ111" s="298"/>
      <c r="RKK111" s="298"/>
      <c r="RKL111" s="298"/>
      <c r="RKM111" s="298"/>
      <c r="RKN111" s="298"/>
      <c r="RKO111" s="298"/>
      <c r="RKP111" s="298"/>
      <c r="RKQ111" s="298"/>
      <c r="RKR111" s="298"/>
      <c r="RKS111" s="298"/>
      <c r="RKT111" s="298"/>
      <c r="RKU111" s="298"/>
      <c r="RKV111" s="298"/>
      <c r="RKW111" s="298"/>
      <c r="RKX111" s="298"/>
      <c r="RKY111" s="298"/>
      <c r="RKZ111" s="298"/>
      <c r="RLA111" s="298"/>
      <c r="RLB111" s="298"/>
      <c r="RLC111" s="298"/>
      <c r="RLD111" s="298"/>
      <c r="RLE111" s="298"/>
      <c r="RLF111" s="298"/>
      <c r="RLG111" s="298"/>
      <c r="RLH111" s="298"/>
      <c r="RLI111" s="298"/>
      <c r="RLJ111" s="298"/>
      <c r="RLK111" s="298"/>
      <c r="RLL111" s="298"/>
      <c r="RLM111" s="298"/>
      <c r="RLN111" s="298"/>
      <c r="RLO111" s="298"/>
      <c r="RLP111" s="298"/>
      <c r="RLQ111" s="298"/>
      <c r="RLR111" s="298"/>
      <c r="RLS111" s="298"/>
      <c r="RLT111" s="298"/>
      <c r="RLU111" s="298"/>
      <c r="RLV111" s="298"/>
      <c r="RLW111" s="298"/>
      <c r="RLX111" s="298"/>
      <c r="RLY111" s="298"/>
      <c r="RLZ111" s="298"/>
      <c r="RMA111" s="298"/>
      <c r="RMB111" s="298"/>
      <c r="RMC111" s="298"/>
      <c r="RMD111" s="298"/>
      <c r="RME111" s="298"/>
      <c r="RMF111" s="298"/>
      <c r="RMG111" s="298"/>
      <c r="RMH111" s="298"/>
      <c r="RMI111" s="298"/>
      <c r="RMJ111" s="298"/>
      <c r="RMK111" s="298"/>
      <c r="RML111" s="298"/>
      <c r="RMM111" s="298"/>
      <c r="RMN111" s="298"/>
      <c r="RMO111" s="298"/>
      <c r="RMP111" s="298"/>
      <c r="RMQ111" s="298"/>
      <c r="RMR111" s="298"/>
      <c r="RMS111" s="298"/>
      <c r="RMT111" s="298"/>
      <c r="RMU111" s="298"/>
      <c r="RMV111" s="298"/>
      <c r="RMW111" s="298"/>
      <c r="RMX111" s="298"/>
      <c r="RMY111" s="298"/>
      <c r="RMZ111" s="298"/>
      <c r="RNA111" s="298"/>
      <c r="RNB111" s="298"/>
      <c r="RNC111" s="298"/>
      <c r="RND111" s="298"/>
      <c r="RNE111" s="298"/>
      <c r="RNF111" s="298"/>
      <c r="RNG111" s="298"/>
      <c r="RNH111" s="298"/>
      <c r="RNI111" s="298"/>
      <c r="RNJ111" s="298"/>
      <c r="RNK111" s="298"/>
      <c r="RNL111" s="298"/>
      <c r="RNM111" s="298"/>
      <c r="RNN111" s="298"/>
      <c r="RNO111" s="298"/>
      <c r="RNP111" s="298"/>
      <c r="RNQ111" s="298"/>
      <c r="RNR111" s="298"/>
      <c r="RNS111" s="298"/>
      <c r="RNT111" s="298"/>
      <c r="RNU111" s="298"/>
      <c r="RNV111" s="298"/>
      <c r="RNW111" s="298"/>
      <c r="RNX111" s="298"/>
      <c r="RNY111" s="298"/>
      <c r="RNZ111" s="298"/>
      <c r="ROA111" s="298"/>
      <c r="ROB111" s="298"/>
      <c r="ROC111" s="298"/>
      <c r="ROD111" s="298"/>
      <c r="ROE111" s="298"/>
      <c r="ROF111" s="298"/>
      <c r="ROG111" s="298"/>
      <c r="ROH111" s="298"/>
      <c r="ROI111" s="298"/>
      <c r="ROJ111" s="298"/>
      <c r="ROK111" s="298"/>
      <c r="ROL111" s="298"/>
      <c r="ROM111" s="298"/>
      <c r="RON111" s="298"/>
      <c r="ROO111" s="298"/>
      <c r="ROP111" s="298"/>
      <c r="ROQ111" s="298"/>
      <c r="ROR111" s="298"/>
      <c r="ROS111" s="298"/>
      <c r="ROT111" s="298"/>
      <c r="ROU111" s="298"/>
      <c r="ROV111" s="298"/>
      <c r="ROW111" s="298"/>
      <c r="ROX111" s="298"/>
      <c r="ROY111" s="298"/>
      <c r="ROZ111" s="298"/>
      <c r="RPA111" s="298"/>
      <c r="RPB111" s="298"/>
      <c r="RPC111" s="298"/>
      <c r="RPD111" s="298"/>
      <c r="RPE111" s="298"/>
      <c r="RPF111" s="298"/>
      <c r="RPG111" s="298"/>
      <c r="RPH111" s="298"/>
      <c r="RPI111" s="298"/>
      <c r="RPJ111" s="298"/>
      <c r="RPK111" s="298"/>
      <c r="RPL111" s="298"/>
      <c r="RPM111" s="298"/>
      <c r="RPN111" s="298"/>
      <c r="RPO111" s="298"/>
      <c r="RPP111" s="298"/>
      <c r="RPQ111" s="298"/>
      <c r="RPR111" s="298"/>
      <c r="RPS111" s="298"/>
      <c r="RPT111" s="298"/>
      <c r="RPU111" s="298"/>
      <c r="RPV111" s="298"/>
      <c r="RPW111" s="298"/>
      <c r="RPX111" s="298"/>
      <c r="RPY111" s="298"/>
      <c r="RPZ111" s="298"/>
      <c r="RQA111" s="298"/>
      <c r="RQB111" s="298"/>
      <c r="RQC111" s="298"/>
      <c r="RQD111" s="298"/>
      <c r="RQE111" s="298"/>
      <c r="RQF111" s="298"/>
      <c r="RQG111" s="298"/>
      <c r="RQH111" s="298"/>
      <c r="RQI111" s="298"/>
      <c r="RQJ111" s="298"/>
      <c r="RQK111" s="298"/>
      <c r="RQL111" s="298"/>
      <c r="RQM111" s="298"/>
      <c r="RQN111" s="298"/>
      <c r="RQO111" s="298"/>
      <c r="RQP111" s="298"/>
      <c r="RQQ111" s="298"/>
      <c r="RQR111" s="298"/>
      <c r="RQS111" s="298"/>
      <c r="RQT111" s="298"/>
      <c r="RQU111" s="298"/>
      <c r="RQV111" s="298"/>
      <c r="RQW111" s="298"/>
      <c r="RQX111" s="298"/>
      <c r="RQY111" s="298"/>
      <c r="RQZ111" s="298"/>
      <c r="RRA111" s="298"/>
      <c r="RRB111" s="298"/>
      <c r="RRC111" s="298"/>
      <c r="RRD111" s="298"/>
      <c r="RRE111" s="298"/>
      <c r="RRF111" s="298"/>
      <c r="RRG111" s="298"/>
      <c r="RRH111" s="298"/>
      <c r="RRI111" s="298"/>
      <c r="RRJ111" s="298"/>
      <c r="RRK111" s="298"/>
      <c r="RRL111" s="298"/>
      <c r="RRM111" s="298"/>
      <c r="RRN111" s="298"/>
      <c r="RRO111" s="298"/>
      <c r="RRP111" s="298"/>
      <c r="RRQ111" s="298"/>
      <c r="RRR111" s="298"/>
      <c r="RRS111" s="298"/>
      <c r="RRT111" s="298"/>
      <c r="RRU111" s="298"/>
      <c r="RRV111" s="298"/>
      <c r="RRW111" s="298"/>
      <c r="RRX111" s="298"/>
      <c r="RRY111" s="298"/>
      <c r="RRZ111" s="298"/>
      <c r="RSA111" s="298"/>
      <c r="RSB111" s="298"/>
      <c r="RSC111" s="298"/>
      <c r="RSD111" s="298"/>
      <c r="RSE111" s="298"/>
      <c r="RSF111" s="298"/>
      <c r="RSG111" s="298"/>
      <c r="RSH111" s="298"/>
      <c r="RSI111" s="298"/>
      <c r="RSJ111" s="298"/>
      <c r="RSK111" s="298"/>
      <c r="RSL111" s="298"/>
      <c r="RSM111" s="298"/>
      <c r="RSN111" s="298"/>
      <c r="RSO111" s="298"/>
      <c r="RSP111" s="298"/>
      <c r="RSQ111" s="298"/>
      <c r="RSR111" s="298"/>
      <c r="RSS111" s="298"/>
      <c r="RST111" s="298"/>
      <c r="RSU111" s="298"/>
      <c r="RSV111" s="298"/>
      <c r="RSW111" s="298"/>
      <c r="RSX111" s="298"/>
      <c r="RSY111" s="298"/>
      <c r="RSZ111" s="298"/>
      <c r="RTA111" s="298"/>
      <c r="RTB111" s="298"/>
      <c r="RTC111" s="298"/>
      <c r="RTD111" s="298"/>
      <c r="RTE111" s="298"/>
      <c r="RTF111" s="298"/>
      <c r="RTG111" s="298"/>
      <c r="RTH111" s="298"/>
      <c r="RTI111" s="298"/>
      <c r="RTJ111" s="298"/>
      <c r="RTK111" s="298"/>
      <c r="RTL111" s="298"/>
      <c r="RTM111" s="298"/>
      <c r="RTN111" s="298"/>
      <c r="RTO111" s="298"/>
      <c r="RTP111" s="298"/>
      <c r="RTQ111" s="298"/>
      <c r="RTR111" s="298"/>
      <c r="RTS111" s="298"/>
      <c r="RTT111" s="298"/>
      <c r="RTU111" s="298"/>
      <c r="RTV111" s="298"/>
      <c r="RTW111" s="298"/>
      <c r="RTX111" s="298"/>
      <c r="RTY111" s="298"/>
      <c r="RTZ111" s="298"/>
      <c r="RUA111" s="298"/>
      <c r="RUB111" s="298"/>
      <c r="RUC111" s="298"/>
      <c r="RUD111" s="298"/>
      <c r="RUE111" s="298"/>
      <c r="RUF111" s="298"/>
      <c r="RUG111" s="298"/>
      <c r="RUH111" s="298"/>
      <c r="RUI111" s="298"/>
      <c r="RUJ111" s="298"/>
      <c r="RUK111" s="298"/>
      <c r="RUL111" s="298"/>
      <c r="RUM111" s="298"/>
      <c r="RUN111" s="298"/>
      <c r="RUO111" s="298"/>
      <c r="RUP111" s="298"/>
      <c r="RUQ111" s="298"/>
      <c r="RUR111" s="298"/>
      <c r="RUS111" s="298"/>
      <c r="RUT111" s="298"/>
      <c r="RUU111" s="298"/>
      <c r="RUV111" s="298"/>
      <c r="RUW111" s="298"/>
      <c r="RUX111" s="298"/>
      <c r="RUY111" s="298"/>
      <c r="RUZ111" s="298"/>
      <c r="RVA111" s="298"/>
      <c r="RVB111" s="298"/>
      <c r="RVC111" s="298"/>
      <c r="RVD111" s="298"/>
      <c r="RVE111" s="298"/>
      <c r="RVF111" s="298"/>
      <c r="RVG111" s="298"/>
      <c r="RVH111" s="298"/>
      <c r="RVI111" s="298"/>
      <c r="RVJ111" s="298"/>
      <c r="RVK111" s="298"/>
      <c r="RVL111" s="298"/>
      <c r="RVM111" s="298"/>
      <c r="RVN111" s="298"/>
      <c r="RVO111" s="298"/>
      <c r="RVP111" s="298"/>
      <c r="RVQ111" s="298"/>
      <c r="RVR111" s="298"/>
      <c r="RVS111" s="298"/>
      <c r="RVT111" s="298"/>
      <c r="RVU111" s="298"/>
      <c r="RVV111" s="298"/>
      <c r="RVW111" s="298"/>
      <c r="RVX111" s="298"/>
      <c r="RVY111" s="298"/>
      <c r="RVZ111" s="298"/>
      <c r="RWA111" s="298"/>
      <c r="RWB111" s="298"/>
      <c r="RWC111" s="298"/>
      <c r="RWD111" s="298"/>
      <c r="RWE111" s="298"/>
      <c r="RWF111" s="298"/>
      <c r="RWG111" s="298"/>
      <c r="RWH111" s="298"/>
      <c r="RWI111" s="298"/>
      <c r="RWJ111" s="298"/>
      <c r="RWK111" s="298"/>
      <c r="RWL111" s="298"/>
      <c r="RWM111" s="298"/>
      <c r="RWN111" s="298"/>
      <c r="RWO111" s="298"/>
      <c r="RWP111" s="298"/>
      <c r="RWQ111" s="298"/>
      <c r="RWR111" s="298"/>
      <c r="RWS111" s="298"/>
      <c r="RWT111" s="298"/>
      <c r="RWU111" s="298"/>
      <c r="RWV111" s="298"/>
      <c r="RWW111" s="298"/>
      <c r="RWX111" s="298"/>
      <c r="RWY111" s="298"/>
      <c r="RWZ111" s="298"/>
      <c r="RXA111" s="298"/>
      <c r="RXB111" s="298"/>
      <c r="RXC111" s="298"/>
      <c r="RXD111" s="298"/>
      <c r="RXE111" s="298"/>
      <c r="RXF111" s="298"/>
      <c r="RXG111" s="298"/>
      <c r="RXH111" s="298"/>
      <c r="RXI111" s="298"/>
      <c r="RXJ111" s="298"/>
      <c r="RXK111" s="298"/>
      <c r="RXL111" s="298"/>
      <c r="RXM111" s="298"/>
      <c r="RXN111" s="298"/>
      <c r="RXO111" s="298"/>
      <c r="RXP111" s="298"/>
      <c r="RXQ111" s="298"/>
      <c r="RXR111" s="298"/>
      <c r="RXS111" s="298"/>
      <c r="RXT111" s="298"/>
      <c r="RXU111" s="298"/>
      <c r="RXV111" s="298"/>
      <c r="RXW111" s="298"/>
      <c r="RXX111" s="298"/>
      <c r="RXY111" s="298"/>
      <c r="RXZ111" s="298"/>
      <c r="RYA111" s="298"/>
      <c r="RYB111" s="298"/>
      <c r="RYC111" s="298"/>
      <c r="RYD111" s="298"/>
      <c r="RYE111" s="298"/>
      <c r="RYF111" s="298"/>
      <c r="RYG111" s="298"/>
      <c r="RYH111" s="298"/>
      <c r="RYI111" s="298"/>
      <c r="RYJ111" s="298"/>
      <c r="RYK111" s="298"/>
      <c r="RYL111" s="298"/>
      <c r="RYM111" s="298"/>
      <c r="RYN111" s="298"/>
      <c r="RYO111" s="298"/>
      <c r="RYP111" s="298"/>
      <c r="RYQ111" s="298"/>
      <c r="RYR111" s="298"/>
      <c r="RYS111" s="298"/>
      <c r="RYT111" s="298"/>
      <c r="RYU111" s="298"/>
      <c r="RYV111" s="298"/>
      <c r="RYW111" s="298"/>
      <c r="RYX111" s="298"/>
      <c r="RYY111" s="298"/>
      <c r="RYZ111" s="298"/>
      <c r="RZA111" s="298"/>
      <c r="RZB111" s="298"/>
      <c r="RZC111" s="298"/>
      <c r="RZD111" s="298"/>
      <c r="RZE111" s="298"/>
      <c r="RZF111" s="298"/>
      <c r="RZG111" s="298"/>
      <c r="RZH111" s="298"/>
      <c r="RZI111" s="298"/>
      <c r="RZJ111" s="298"/>
      <c r="RZK111" s="298"/>
      <c r="RZL111" s="298"/>
      <c r="RZM111" s="298"/>
      <c r="RZN111" s="298"/>
      <c r="RZO111" s="298"/>
      <c r="RZP111" s="298"/>
      <c r="RZQ111" s="298"/>
      <c r="RZR111" s="298"/>
      <c r="RZS111" s="298"/>
      <c r="RZT111" s="298"/>
      <c r="RZU111" s="298"/>
      <c r="RZV111" s="298"/>
      <c r="RZW111" s="298"/>
      <c r="RZX111" s="298"/>
      <c r="RZY111" s="298"/>
      <c r="RZZ111" s="298"/>
      <c r="SAA111" s="298"/>
      <c r="SAB111" s="298"/>
      <c r="SAC111" s="298"/>
      <c r="SAD111" s="298"/>
      <c r="SAE111" s="298"/>
      <c r="SAF111" s="298"/>
      <c r="SAG111" s="298"/>
      <c r="SAH111" s="298"/>
      <c r="SAI111" s="298"/>
      <c r="SAJ111" s="298"/>
      <c r="SAK111" s="298"/>
      <c r="SAL111" s="298"/>
      <c r="SAM111" s="298"/>
      <c r="SAN111" s="298"/>
      <c r="SAO111" s="298"/>
      <c r="SAP111" s="298"/>
      <c r="SAQ111" s="298"/>
      <c r="SAR111" s="298"/>
      <c r="SAS111" s="298"/>
      <c r="SAT111" s="298"/>
      <c r="SAU111" s="298"/>
      <c r="SAV111" s="298"/>
      <c r="SAW111" s="298"/>
      <c r="SAX111" s="298"/>
      <c r="SAY111" s="298"/>
      <c r="SAZ111" s="298"/>
      <c r="SBA111" s="298"/>
      <c r="SBB111" s="298"/>
      <c r="SBC111" s="298"/>
      <c r="SBD111" s="298"/>
      <c r="SBE111" s="298"/>
      <c r="SBF111" s="298"/>
      <c r="SBG111" s="298"/>
      <c r="SBH111" s="298"/>
      <c r="SBI111" s="298"/>
      <c r="SBJ111" s="298"/>
      <c r="SBK111" s="298"/>
      <c r="SBL111" s="298"/>
      <c r="SBM111" s="298"/>
      <c r="SBN111" s="298"/>
      <c r="SBO111" s="298"/>
      <c r="SBP111" s="298"/>
      <c r="SBQ111" s="298"/>
      <c r="SBR111" s="298"/>
      <c r="SBS111" s="298"/>
      <c r="SBT111" s="298"/>
      <c r="SBU111" s="298"/>
      <c r="SBV111" s="298"/>
      <c r="SBW111" s="298"/>
      <c r="SBX111" s="298"/>
      <c r="SBY111" s="298"/>
      <c r="SBZ111" s="298"/>
      <c r="SCA111" s="298"/>
      <c r="SCB111" s="298"/>
      <c r="SCC111" s="298"/>
      <c r="SCD111" s="298"/>
      <c r="SCE111" s="298"/>
      <c r="SCF111" s="298"/>
      <c r="SCG111" s="298"/>
      <c r="SCH111" s="298"/>
      <c r="SCI111" s="298"/>
      <c r="SCJ111" s="298"/>
      <c r="SCK111" s="298"/>
      <c r="SCL111" s="298"/>
      <c r="SCM111" s="298"/>
      <c r="SCN111" s="298"/>
      <c r="SCO111" s="298"/>
      <c r="SCP111" s="298"/>
      <c r="SCQ111" s="298"/>
      <c r="SCR111" s="298"/>
      <c r="SCS111" s="298"/>
      <c r="SCT111" s="298"/>
      <c r="SCU111" s="298"/>
      <c r="SCV111" s="298"/>
      <c r="SCW111" s="298"/>
      <c r="SCX111" s="298"/>
      <c r="SCY111" s="298"/>
      <c r="SCZ111" s="298"/>
      <c r="SDA111" s="298"/>
      <c r="SDB111" s="298"/>
      <c r="SDC111" s="298"/>
      <c r="SDD111" s="298"/>
      <c r="SDE111" s="298"/>
      <c r="SDF111" s="298"/>
      <c r="SDG111" s="298"/>
      <c r="SDH111" s="298"/>
      <c r="SDI111" s="298"/>
      <c r="SDJ111" s="298"/>
      <c r="SDK111" s="298"/>
      <c r="SDL111" s="298"/>
      <c r="SDM111" s="298"/>
      <c r="SDN111" s="298"/>
      <c r="SDO111" s="298"/>
      <c r="SDP111" s="298"/>
      <c r="SDQ111" s="298"/>
      <c r="SDR111" s="298"/>
      <c r="SDS111" s="298"/>
      <c r="SDT111" s="298"/>
      <c r="SDU111" s="298"/>
      <c r="SDV111" s="298"/>
      <c r="SDW111" s="298"/>
      <c r="SDX111" s="298"/>
      <c r="SDY111" s="298"/>
      <c r="SDZ111" s="298"/>
      <c r="SEA111" s="298"/>
      <c r="SEB111" s="298"/>
      <c r="SEC111" s="298"/>
      <c r="SED111" s="298"/>
      <c r="SEE111" s="298"/>
      <c r="SEF111" s="298"/>
      <c r="SEG111" s="298"/>
      <c r="SEH111" s="298"/>
      <c r="SEI111" s="298"/>
      <c r="SEJ111" s="298"/>
      <c r="SEK111" s="298"/>
      <c r="SEL111" s="298"/>
      <c r="SEM111" s="298"/>
      <c r="SEN111" s="298"/>
      <c r="SEO111" s="298"/>
      <c r="SEP111" s="298"/>
      <c r="SEQ111" s="298"/>
      <c r="SER111" s="298"/>
      <c r="SES111" s="298"/>
      <c r="SET111" s="298"/>
      <c r="SEU111" s="298"/>
      <c r="SEV111" s="298"/>
      <c r="SEW111" s="298"/>
      <c r="SEX111" s="298"/>
      <c r="SEY111" s="298"/>
      <c r="SEZ111" s="298"/>
      <c r="SFA111" s="298"/>
      <c r="SFB111" s="298"/>
      <c r="SFC111" s="298"/>
      <c r="SFD111" s="298"/>
      <c r="SFE111" s="298"/>
      <c r="SFF111" s="298"/>
      <c r="SFG111" s="298"/>
      <c r="SFH111" s="298"/>
      <c r="SFI111" s="298"/>
      <c r="SFJ111" s="298"/>
      <c r="SFK111" s="298"/>
      <c r="SFL111" s="298"/>
      <c r="SFM111" s="298"/>
      <c r="SFN111" s="298"/>
      <c r="SFO111" s="298"/>
      <c r="SFP111" s="298"/>
      <c r="SFQ111" s="298"/>
      <c r="SFR111" s="298"/>
      <c r="SFS111" s="298"/>
      <c r="SFT111" s="298"/>
      <c r="SFU111" s="298"/>
      <c r="SFV111" s="298"/>
      <c r="SFW111" s="298"/>
      <c r="SFX111" s="298"/>
      <c r="SFY111" s="298"/>
      <c r="SFZ111" s="298"/>
      <c r="SGA111" s="298"/>
      <c r="SGB111" s="298"/>
      <c r="SGC111" s="298"/>
      <c r="SGD111" s="298"/>
      <c r="SGE111" s="298"/>
      <c r="SGF111" s="298"/>
      <c r="SGG111" s="298"/>
      <c r="SGH111" s="298"/>
      <c r="SGI111" s="298"/>
      <c r="SGJ111" s="298"/>
      <c r="SGK111" s="298"/>
      <c r="SGL111" s="298"/>
      <c r="SGM111" s="298"/>
      <c r="SGN111" s="298"/>
      <c r="SGO111" s="298"/>
      <c r="SGP111" s="298"/>
      <c r="SGQ111" s="298"/>
      <c r="SGR111" s="298"/>
      <c r="SGS111" s="298"/>
      <c r="SGT111" s="298"/>
      <c r="SGU111" s="298"/>
      <c r="SGV111" s="298"/>
      <c r="SGW111" s="298"/>
      <c r="SGX111" s="298"/>
      <c r="SGY111" s="298"/>
      <c r="SGZ111" s="298"/>
      <c r="SHA111" s="298"/>
      <c r="SHB111" s="298"/>
      <c r="SHC111" s="298"/>
      <c r="SHD111" s="298"/>
      <c r="SHE111" s="298"/>
      <c r="SHF111" s="298"/>
      <c r="SHG111" s="298"/>
      <c r="SHH111" s="298"/>
      <c r="SHI111" s="298"/>
      <c r="SHJ111" s="298"/>
      <c r="SHK111" s="298"/>
      <c r="SHL111" s="298"/>
      <c r="SHM111" s="298"/>
      <c r="SHN111" s="298"/>
      <c r="SHO111" s="298"/>
      <c r="SHP111" s="298"/>
      <c r="SHQ111" s="298"/>
      <c r="SHR111" s="298"/>
      <c r="SHS111" s="298"/>
      <c r="SHT111" s="298"/>
      <c r="SHU111" s="298"/>
      <c r="SHV111" s="298"/>
      <c r="SHW111" s="298"/>
      <c r="SHX111" s="298"/>
      <c r="SHY111" s="298"/>
      <c r="SHZ111" s="298"/>
      <c r="SIA111" s="298"/>
      <c r="SIB111" s="298"/>
      <c r="SIC111" s="298"/>
      <c r="SID111" s="298"/>
      <c r="SIE111" s="298"/>
      <c r="SIF111" s="298"/>
      <c r="SIG111" s="298"/>
      <c r="SIH111" s="298"/>
      <c r="SII111" s="298"/>
      <c r="SIJ111" s="298"/>
      <c r="SIK111" s="298"/>
      <c r="SIL111" s="298"/>
      <c r="SIM111" s="298"/>
      <c r="SIN111" s="298"/>
      <c r="SIO111" s="298"/>
      <c r="SIP111" s="298"/>
      <c r="SIQ111" s="298"/>
      <c r="SIR111" s="298"/>
      <c r="SIS111" s="298"/>
      <c r="SIT111" s="298"/>
      <c r="SIU111" s="298"/>
      <c r="SIV111" s="298"/>
      <c r="SIW111" s="298"/>
      <c r="SIX111" s="298"/>
      <c r="SIY111" s="298"/>
      <c r="SIZ111" s="298"/>
      <c r="SJA111" s="298"/>
      <c r="SJB111" s="298"/>
      <c r="SJC111" s="298"/>
      <c r="SJD111" s="298"/>
      <c r="SJE111" s="298"/>
      <c r="SJF111" s="298"/>
      <c r="SJG111" s="298"/>
      <c r="SJH111" s="298"/>
      <c r="SJI111" s="298"/>
      <c r="SJJ111" s="298"/>
      <c r="SJK111" s="298"/>
      <c r="SJL111" s="298"/>
      <c r="SJM111" s="298"/>
      <c r="SJN111" s="298"/>
      <c r="SJO111" s="298"/>
      <c r="SJP111" s="298"/>
      <c r="SJQ111" s="298"/>
      <c r="SJR111" s="298"/>
      <c r="SJS111" s="298"/>
      <c r="SJT111" s="298"/>
      <c r="SJU111" s="298"/>
      <c r="SJV111" s="298"/>
      <c r="SJW111" s="298"/>
      <c r="SJX111" s="298"/>
      <c r="SJY111" s="298"/>
      <c r="SJZ111" s="298"/>
      <c r="SKA111" s="298"/>
      <c r="SKB111" s="298"/>
      <c r="SKC111" s="298"/>
      <c r="SKD111" s="298"/>
      <c r="SKE111" s="298"/>
      <c r="SKF111" s="298"/>
      <c r="SKG111" s="298"/>
      <c r="SKH111" s="298"/>
      <c r="SKI111" s="298"/>
      <c r="SKJ111" s="298"/>
      <c r="SKK111" s="298"/>
      <c r="SKL111" s="298"/>
      <c r="SKM111" s="298"/>
      <c r="SKN111" s="298"/>
      <c r="SKO111" s="298"/>
      <c r="SKP111" s="298"/>
      <c r="SKQ111" s="298"/>
      <c r="SKR111" s="298"/>
      <c r="SKS111" s="298"/>
      <c r="SKT111" s="298"/>
      <c r="SKU111" s="298"/>
      <c r="SKV111" s="298"/>
      <c r="SKW111" s="298"/>
      <c r="SKX111" s="298"/>
      <c r="SKY111" s="298"/>
      <c r="SKZ111" s="298"/>
      <c r="SLA111" s="298"/>
      <c r="SLB111" s="298"/>
      <c r="SLC111" s="298"/>
      <c r="SLD111" s="298"/>
      <c r="SLE111" s="298"/>
      <c r="SLF111" s="298"/>
      <c r="SLG111" s="298"/>
      <c r="SLH111" s="298"/>
      <c r="SLI111" s="298"/>
      <c r="SLJ111" s="298"/>
      <c r="SLK111" s="298"/>
      <c r="SLL111" s="298"/>
      <c r="SLM111" s="298"/>
      <c r="SLN111" s="298"/>
      <c r="SLO111" s="298"/>
      <c r="SLP111" s="298"/>
      <c r="SLQ111" s="298"/>
      <c r="SLR111" s="298"/>
      <c r="SLS111" s="298"/>
      <c r="SLT111" s="298"/>
      <c r="SLU111" s="298"/>
      <c r="SLV111" s="298"/>
      <c r="SLW111" s="298"/>
      <c r="SLX111" s="298"/>
      <c r="SLY111" s="298"/>
      <c r="SLZ111" s="298"/>
      <c r="SMA111" s="298"/>
      <c r="SMB111" s="298"/>
      <c r="SMC111" s="298"/>
      <c r="SMD111" s="298"/>
      <c r="SME111" s="298"/>
      <c r="SMF111" s="298"/>
      <c r="SMG111" s="298"/>
      <c r="SMH111" s="298"/>
      <c r="SMI111" s="298"/>
      <c r="SMJ111" s="298"/>
      <c r="SMK111" s="298"/>
      <c r="SML111" s="298"/>
      <c r="SMM111" s="298"/>
      <c r="SMN111" s="298"/>
      <c r="SMO111" s="298"/>
      <c r="SMP111" s="298"/>
      <c r="SMQ111" s="298"/>
      <c r="SMR111" s="298"/>
      <c r="SMS111" s="298"/>
      <c r="SMT111" s="298"/>
      <c r="SMU111" s="298"/>
      <c r="SMV111" s="298"/>
      <c r="SMW111" s="298"/>
      <c r="SMX111" s="298"/>
      <c r="SMY111" s="298"/>
      <c r="SMZ111" s="298"/>
      <c r="SNA111" s="298"/>
      <c r="SNB111" s="298"/>
      <c r="SNC111" s="298"/>
      <c r="SND111" s="298"/>
      <c r="SNE111" s="298"/>
      <c r="SNF111" s="298"/>
      <c r="SNG111" s="298"/>
      <c r="SNH111" s="298"/>
      <c r="SNI111" s="298"/>
      <c r="SNJ111" s="298"/>
      <c r="SNK111" s="298"/>
      <c r="SNL111" s="298"/>
      <c r="SNM111" s="298"/>
      <c r="SNN111" s="298"/>
      <c r="SNO111" s="298"/>
      <c r="SNP111" s="298"/>
      <c r="SNQ111" s="298"/>
      <c r="SNR111" s="298"/>
      <c r="SNS111" s="298"/>
      <c r="SNT111" s="298"/>
      <c r="SNU111" s="298"/>
      <c r="SNV111" s="298"/>
      <c r="SNW111" s="298"/>
      <c r="SNX111" s="298"/>
      <c r="SNY111" s="298"/>
      <c r="SNZ111" s="298"/>
      <c r="SOA111" s="298"/>
      <c r="SOB111" s="298"/>
      <c r="SOC111" s="298"/>
      <c r="SOD111" s="298"/>
      <c r="SOE111" s="298"/>
      <c r="SOF111" s="298"/>
      <c r="SOG111" s="298"/>
      <c r="SOH111" s="298"/>
      <c r="SOI111" s="298"/>
      <c r="SOJ111" s="298"/>
      <c r="SOK111" s="298"/>
      <c r="SOL111" s="298"/>
      <c r="SOM111" s="298"/>
      <c r="SON111" s="298"/>
      <c r="SOO111" s="298"/>
      <c r="SOP111" s="298"/>
      <c r="SOQ111" s="298"/>
      <c r="SOR111" s="298"/>
      <c r="SOS111" s="298"/>
      <c r="SOT111" s="298"/>
      <c r="SOU111" s="298"/>
      <c r="SOV111" s="298"/>
      <c r="SOW111" s="298"/>
      <c r="SOX111" s="298"/>
      <c r="SOY111" s="298"/>
      <c r="SOZ111" s="298"/>
      <c r="SPA111" s="298"/>
      <c r="SPB111" s="298"/>
      <c r="SPC111" s="298"/>
      <c r="SPD111" s="298"/>
      <c r="SPE111" s="298"/>
      <c r="SPF111" s="298"/>
      <c r="SPG111" s="298"/>
      <c r="SPH111" s="298"/>
      <c r="SPI111" s="298"/>
      <c r="SPJ111" s="298"/>
      <c r="SPK111" s="298"/>
      <c r="SPL111" s="298"/>
      <c r="SPM111" s="298"/>
      <c r="SPN111" s="298"/>
      <c r="SPO111" s="298"/>
      <c r="SPP111" s="298"/>
      <c r="SPQ111" s="298"/>
      <c r="SPR111" s="298"/>
      <c r="SPS111" s="298"/>
      <c r="SPT111" s="298"/>
      <c r="SPU111" s="298"/>
      <c r="SPV111" s="298"/>
      <c r="SPW111" s="298"/>
      <c r="SPX111" s="298"/>
      <c r="SPY111" s="298"/>
      <c r="SPZ111" s="298"/>
      <c r="SQA111" s="298"/>
      <c r="SQB111" s="298"/>
      <c r="SQC111" s="298"/>
      <c r="SQD111" s="298"/>
      <c r="SQE111" s="298"/>
      <c r="SQF111" s="298"/>
      <c r="SQG111" s="298"/>
      <c r="SQH111" s="298"/>
      <c r="SQI111" s="298"/>
      <c r="SQJ111" s="298"/>
      <c r="SQK111" s="298"/>
      <c r="SQL111" s="298"/>
      <c r="SQM111" s="298"/>
      <c r="SQN111" s="298"/>
      <c r="SQO111" s="298"/>
      <c r="SQP111" s="298"/>
      <c r="SQQ111" s="298"/>
      <c r="SQR111" s="298"/>
      <c r="SQS111" s="298"/>
      <c r="SQT111" s="298"/>
      <c r="SQU111" s="298"/>
      <c r="SQV111" s="298"/>
      <c r="SQW111" s="298"/>
      <c r="SQX111" s="298"/>
      <c r="SQY111" s="298"/>
      <c r="SQZ111" s="298"/>
      <c r="SRA111" s="298"/>
      <c r="SRB111" s="298"/>
      <c r="SRC111" s="298"/>
      <c r="SRD111" s="298"/>
      <c r="SRE111" s="298"/>
      <c r="SRF111" s="298"/>
      <c r="SRG111" s="298"/>
      <c r="SRH111" s="298"/>
      <c r="SRI111" s="298"/>
      <c r="SRJ111" s="298"/>
      <c r="SRK111" s="298"/>
      <c r="SRL111" s="298"/>
      <c r="SRM111" s="298"/>
      <c r="SRN111" s="298"/>
      <c r="SRO111" s="298"/>
      <c r="SRP111" s="298"/>
      <c r="SRQ111" s="298"/>
      <c r="SRR111" s="298"/>
      <c r="SRS111" s="298"/>
      <c r="SRT111" s="298"/>
      <c r="SRU111" s="298"/>
      <c r="SRV111" s="298"/>
      <c r="SRW111" s="298"/>
      <c r="SRX111" s="298"/>
      <c r="SRY111" s="298"/>
      <c r="SRZ111" s="298"/>
      <c r="SSA111" s="298"/>
      <c r="SSB111" s="298"/>
      <c r="SSC111" s="298"/>
      <c r="SSD111" s="298"/>
      <c r="SSE111" s="298"/>
      <c r="SSF111" s="298"/>
      <c r="SSG111" s="298"/>
      <c r="SSH111" s="298"/>
      <c r="SSI111" s="298"/>
      <c r="SSJ111" s="298"/>
      <c r="SSK111" s="298"/>
      <c r="SSL111" s="298"/>
      <c r="SSM111" s="298"/>
      <c r="SSN111" s="298"/>
      <c r="SSO111" s="298"/>
      <c r="SSP111" s="298"/>
      <c r="SSQ111" s="298"/>
      <c r="SSR111" s="298"/>
      <c r="SSS111" s="298"/>
      <c r="SST111" s="298"/>
      <c r="SSU111" s="298"/>
      <c r="SSV111" s="298"/>
      <c r="SSW111" s="298"/>
      <c r="SSX111" s="298"/>
      <c r="SSY111" s="298"/>
      <c r="SSZ111" s="298"/>
      <c r="STA111" s="298"/>
      <c r="STB111" s="298"/>
      <c r="STC111" s="298"/>
      <c r="STD111" s="298"/>
      <c r="STE111" s="298"/>
      <c r="STF111" s="298"/>
      <c r="STG111" s="298"/>
      <c r="STH111" s="298"/>
      <c r="STI111" s="298"/>
      <c r="STJ111" s="298"/>
      <c r="STK111" s="298"/>
      <c r="STL111" s="298"/>
      <c r="STM111" s="298"/>
      <c r="STN111" s="298"/>
      <c r="STO111" s="298"/>
      <c r="STP111" s="298"/>
      <c r="STQ111" s="298"/>
      <c r="STR111" s="298"/>
      <c r="STS111" s="298"/>
      <c r="STT111" s="298"/>
      <c r="STU111" s="298"/>
      <c r="STV111" s="298"/>
      <c r="STW111" s="298"/>
      <c r="STX111" s="298"/>
      <c r="STY111" s="298"/>
      <c r="STZ111" s="298"/>
      <c r="SUA111" s="298"/>
      <c r="SUB111" s="298"/>
      <c r="SUC111" s="298"/>
      <c r="SUD111" s="298"/>
      <c r="SUE111" s="298"/>
      <c r="SUF111" s="298"/>
      <c r="SUG111" s="298"/>
      <c r="SUH111" s="298"/>
      <c r="SUI111" s="298"/>
      <c r="SUJ111" s="298"/>
      <c r="SUK111" s="298"/>
      <c r="SUL111" s="298"/>
      <c r="SUM111" s="298"/>
      <c r="SUN111" s="298"/>
      <c r="SUO111" s="298"/>
      <c r="SUP111" s="298"/>
      <c r="SUQ111" s="298"/>
      <c r="SUR111" s="298"/>
      <c r="SUS111" s="298"/>
      <c r="SUT111" s="298"/>
      <c r="SUU111" s="298"/>
      <c r="SUV111" s="298"/>
      <c r="SUW111" s="298"/>
      <c r="SUX111" s="298"/>
      <c r="SUY111" s="298"/>
      <c r="SUZ111" s="298"/>
      <c r="SVA111" s="298"/>
      <c r="SVB111" s="298"/>
      <c r="SVC111" s="298"/>
      <c r="SVD111" s="298"/>
      <c r="SVE111" s="298"/>
      <c r="SVF111" s="298"/>
      <c r="SVG111" s="298"/>
      <c r="SVH111" s="298"/>
      <c r="SVI111" s="298"/>
      <c r="SVJ111" s="298"/>
      <c r="SVK111" s="298"/>
      <c r="SVL111" s="298"/>
      <c r="SVM111" s="298"/>
      <c r="SVN111" s="298"/>
      <c r="SVO111" s="298"/>
      <c r="SVP111" s="298"/>
      <c r="SVQ111" s="298"/>
      <c r="SVR111" s="298"/>
      <c r="SVS111" s="298"/>
      <c r="SVT111" s="298"/>
      <c r="SVU111" s="298"/>
      <c r="SVV111" s="298"/>
      <c r="SVW111" s="298"/>
      <c r="SVX111" s="298"/>
      <c r="SVY111" s="298"/>
      <c r="SVZ111" s="298"/>
      <c r="SWA111" s="298"/>
      <c r="SWB111" s="298"/>
      <c r="SWC111" s="298"/>
      <c r="SWD111" s="298"/>
      <c r="SWE111" s="298"/>
      <c r="SWF111" s="298"/>
      <c r="SWG111" s="298"/>
      <c r="SWH111" s="298"/>
      <c r="SWI111" s="298"/>
      <c r="SWJ111" s="298"/>
      <c r="SWK111" s="298"/>
      <c r="SWL111" s="298"/>
      <c r="SWM111" s="298"/>
      <c r="SWN111" s="298"/>
      <c r="SWO111" s="298"/>
      <c r="SWP111" s="298"/>
      <c r="SWQ111" s="298"/>
      <c r="SWR111" s="298"/>
      <c r="SWS111" s="298"/>
      <c r="SWT111" s="298"/>
      <c r="SWU111" s="298"/>
      <c r="SWV111" s="298"/>
      <c r="SWW111" s="298"/>
      <c r="SWX111" s="298"/>
      <c r="SWY111" s="298"/>
      <c r="SWZ111" s="298"/>
      <c r="SXA111" s="298"/>
      <c r="SXB111" s="298"/>
      <c r="SXC111" s="298"/>
      <c r="SXD111" s="298"/>
      <c r="SXE111" s="298"/>
      <c r="SXF111" s="298"/>
      <c r="SXG111" s="298"/>
      <c r="SXH111" s="298"/>
      <c r="SXI111" s="298"/>
      <c r="SXJ111" s="298"/>
      <c r="SXK111" s="298"/>
      <c r="SXL111" s="298"/>
      <c r="SXM111" s="298"/>
      <c r="SXN111" s="298"/>
      <c r="SXO111" s="298"/>
      <c r="SXP111" s="298"/>
      <c r="SXQ111" s="298"/>
      <c r="SXR111" s="298"/>
      <c r="SXS111" s="298"/>
      <c r="SXT111" s="298"/>
      <c r="SXU111" s="298"/>
      <c r="SXV111" s="298"/>
      <c r="SXW111" s="298"/>
      <c r="SXX111" s="298"/>
      <c r="SXY111" s="298"/>
      <c r="SXZ111" s="298"/>
      <c r="SYA111" s="298"/>
      <c r="SYB111" s="298"/>
      <c r="SYC111" s="298"/>
      <c r="SYD111" s="298"/>
      <c r="SYE111" s="298"/>
      <c r="SYF111" s="298"/>
      <c r="SYG111" s="298"/>
      <c r="SYH111" s="298"/>
      <c r="SYI111" s="298"/>
      <c r="SYJ111" s="298"/>
      <c r="SYK111" s="298"/>
      <c r="SYL111" s="298"/>
      <c r="SYM111" s="298"/>
      <c r="SYN111" s="298"/>
      <c r="SYO111" s="298"/>
      <c r="SYP111" s="298"/>
      <c r="SYQ111" s="298"/>
      <c r="SYR111" s="298"/>
      <c r="SYS111" s="298"/>
      <c r="SYT111" s="298"/>
      <c r="SYU111" s="298"/>
      <c r="SYV111" s="298"/>
      <c r="SYW111" s="298"/>
      <c r="SYX111" s="298"/>
      <c r="SYY111" s="298"/>
      <c r="SYZ111" s="298"/>
      <c r="SZA111" s="298"/>
      <c r="SZB111" s="298"/>
      <c r="SZC111" s="298"/>
      <c r="SZD111" s="298"/>
      <c r="SZE111" s="298"/>
      <c r="SZF111" s="298"/>
      <c r="SZG111" s="298"/>
      <c r="SZH111" s="298"/>
      <c r="SZI111" s="298"/>
      <c r="SZJ111" s="298"/>
      <c r="SZK111" s="298"/>
      <c r="SZL111" s="298"/>
      <c r="SZM111" s="298"/>
      <c r="SZN111" s="298"/>
      <c r="SZO111" s="298"/>
      <c r="SZP111" s="298"/>
      <c r="SZQ111" s="298"/>
      <c r="SZR111" s="298"/>
      <c r="SZS111" s="298"/>
      <c r="SZT111" s="298"/>
      <c r="SZU111" s="298"/>
      <c r="SZV111" s="298"/>
      <c r="SZW111" s="298"/>
      <c r="SZX111" s="298"/>
      <c r="SZY111" s="298"/>
      <c r="SZZ111" s="298"/>
      <c r="TAA111" s="298"/>
      <c r="TAB111" s="298"/>
      <c r="TAC111" s="298"/>
      <c r="TAD111" s="298"/>
      <c r="TAE111" s="298"/>
      <c r="TAF111" s="298"/>
      <c r="TAG111" s="298"/>
      <c r="TAH111" s="298"/>
      <c r="TAI111" s="298"/>
      <c r="TAJ111" s="298"/>
      <c r="TAK111" s="298"/>
      <c r="TAL111" s="298"/>
      <c r="TAM111" s="298"/>
      <c r="TAN111" s="298"/>
      <c r="TAO111" s="298"/>
      <c r="TAP111" s="298"/>
      <c r="TAQ111" s="298"/>
      <c r="TAR111" s="298"/>
      <c r="TAS111" s="298"/>
      <c r="TAT111" s="298"/>
      <c r="TAU111" s="298"/>
      <c r="TAV111" s="298"/>
      <c r="TAW111" s="298"/>
      <c r="TAX111" s="298"/>
      <c r="TAY111" s="298"/>
      <c r="TAZ111" s="298"/>
      <c r="TBA111" s="298"/>
      <c r="TBB111" s="298"/>
      <c r="TBC111" s="298"/>
      <c r="TBD111" s="298"/>
      <c r="TBE111" s="298"/>
      <c r="TBF111" s="298"/>
      <c r="TBG111" s="298"/>
      <c r="TBH111" s="298"/>
      <c r="TBI111" s="298"/>
      <c r="TBJ111" s="298"/>
      <c r="TBK111" s="298"/>
      <c r="TBL111" s="298"/>
      <c r="TBM111" s="298"/>
      <c r="TBN111" s="298"/>
      <c r="TBO111" s="298"/>
      <c r="TBP111" s="298"/>
      <c r="TBQ111" s="298"/>
      <c r="TBR111" s="298"/>
      <c r="TBS111" s="298"/>
      <c r="TBT111" s="298"/>
      <c r="TBU111" s="298"/>
      <c r="TBV111" s="298"/>
      <c r="TBW111" s="298"/>
      <c r="TBX111" s="298"/>
      <c r="TBY111" s="298"/>
      <c r="TBZ111" s="298"/>
      <c r="TCA111" s="298"/>
      <c r="TCB111" s="298"/>
      <c r="TCC111" s="298"/>
      <c r="TCD111" s="298"/>
      <c r="TCE111" s="298"/>
      <c r="TCF111" s="298"/>
      <c r="TCG111" s="298"/>
      <c r="TCH111" s="298"/>
      <c r="TCI111" s="298"/>
      <c r="TCJ111" s="298"/>
      <c r="TCK111" s="298"/>
      <c r="TCL111" s="298"/>
      <c r="TCM111" s="298"/>
      <c r="TCN111" s="298"/>
      <c r="TCO111" s="298"/>
      <c r="TCP111" s="298"/>
      <c r="TCQ111" s="298"/>
      <c r="TCR111" s="298"/>
      <c r="TCS111" s="298"/>
      <c r="TCT111" s="298"/>
      <c r="TCU111" s="298"/>
      <c r="TCV111" s="298"/>
      <c r="TCW111" s="298"/>
      <c r="TCX111" s="298"/>
      <c r="TCY111" s="298"/>
      <c r="TCZ111" s="298"/>
      <c r="TDA111" s="298"/>
      <c r="TDB111" s="298"/>
      <c r="TDC111" s="298"/>
      <c r="TDD111" s="298"/>
      <c r="TDE111" s="298"/>
      <c r="TDF111" s="298"/>
      <c r="TDG111" s="298"/>
      <c r="TDH111" s="298"/>
      <c r="TDI111" s="298"/>
      <c r="TDJ111" s="298"/>
      <c r="TDK111" s="298"/>
      <c r="TDL111" s="298"/>
      <c r="TDM111" s="298"/>
      <c r="TDN111" s="298"/>
      <c r="TDO111" s="298"/>
      <c r="TDP111" s="298"/>
      <c r="TDQ111" s="298"/>
      <c r="TDR111" s="298"/>
      <c r="TDS111" s="298"/>
      <c r="TDT111" s="298"/>
      <c r="TDU111" s="298"/>
      <c r="TDV111" s="298"/>
      <c r="TDW111" s="298"/>
      <c r="TDX111" s="298"/>
      <c r="TDY111" s="298"/>
      <c r="TDZ111" s="298"/>
      <c r="TEA111" s="298"/>
      <c r="TEB111" s="298"/>
      <c r="TEC111" s="298"/>
      <c r="TED111" s="298"/>
      <c r="TEE111" s="298"/>
      <c r="TEF111" s="298"/>
      <c r="TEG111" s="298"/>
      <c r="TEH111" s="298"/>
      <c r="TEI111" s="298"/>
      <c r="TEJ111" s="298"/>
      <c r="TEK111" s="298"/>
      <c r="TEL111" s="298"/>
      <c r="TEM111" s="298"/>
      <c r="TEN111" s="298"/>
      <c r="TEO111" s="298"/>
      <c r="TEP111" s="298"/>
      <c r="TEQ111" s="298"/>
      <c r="TER111" s="298"/>
      <c r="TES111" s="298"/>
      <c r="TET111" s="298"/>
      <c r="TEU111" s="298"/>
      <c r="TEV111" s="298"/>
      <c r="TEW111" s="298"/>
      <c r="TEX111" s="298"/>
      <c r="TEY111" s="298"/>
      <c r="TEZ111" s="298"/>
      <c r="TFA111" s="298"/>
      <c r="TFB111" s="298"/>
      <c r="TFC111" s="298"/>
      <c r="TFD111" s="298"/>
      <c r="TFE111" s="298"/>
      <c r="TFF111" s="298"/>
      <c r="TFG111" s="298"/>
      <c r="TFH111" s="298"/>
      <c r="TFI111" s="298"/>
      <c r="TFJ111" s="298"/>
      <c r="TFK111" s="298"/>
      <c r="TFL111" s="298"/>
      <c r="TFM111" s="298"/>
      <c r="TFN111" s="298"/>
      <c r="TFO111" s="298"/>
      <c r="TFP111" s="298"/>
      <c r="TFQ111" s="298"/>
      <c r="TFR111" s="298"/>
      <c r="TFS111" s="298"/>
      <c r="TFT111" s="298"/>
      <c r="TFU111" s="298"/>
      <c r="TFV111" s="298"/>
      <c r="TFW111" s="298"/>
      <c r="TFX111" s="298"/>
      <c r="TFY111" s="298"/>
      <c r="TFZ111" s="298"/>
      <c r="TGA111" s="298"/>
      <c r="TGB111" s="298"/>
      <c r="TGC111" s="298"/>
      <c r="TGD111" s="298"/>
      <c r="TGE111" s="298"/>
      <c r="TGF111" s="298"/>
      <c r="TGG111" s="298"/>
      <c r="TGH111" s="298"/>
      <c r="TGI111" s="298"/>
      <c r="TGJ111" s="298"/>
      <c r="TGK111" s="298"/>
      <c r="TGL111" s="298"/>
      <c r="TGM111" s="298"/>
      <c r="TGN111" s="298"/>
      <c r="TGO111" s="298"/>
      <c r="TGP111" s="298"/>
      <c r="TGQ111" s="298"/>
      <c r="TGR111" s="298"/>
      <c r="TGS111" s="298"/>
      <c r="TGT111" s="298"/>
      <c r="TGU111" s="298"/>
      <c r="TGV111" s="298"/>
      <c r="TGW111" s="298"/>
      <c r="TGX111" s="298"/>
      <c r="TGY111" s="298"/>
      <c r="TGZ111" s="298"/>
      <c r="THA111" s="298"/>
      <c r="THB111" s="298"/>
      <c r="THC111" s="298"/>
      <c r="THD111" s="298"/>
      <c r="THE111" s="298"/>
      <c r="THF111" s="298"/>
      <c r="THG111" s="298"/>
      <c r="THH111" s="298"/>
      <c r="THI111" s="298"/>
      <c r="THJ111" s="298"/>
      <c r="THK111" s="298"/>
      <c r="THL111" s="298"/>
      <c r="THM111" s="298"/>
      <c r="THN111" s="298"/>
      <c r="THO111" s="298"/>
      <c r="THP111" s="298"/>
      <c r="THQ111" s="298"/>
      <c r="THR111" s="298"/>
      <c r="THS111" s="298"/>
      <c r="THT111" s="298"/>
      <c r="THU111" s="298"/>
      <c r="THV111" s="298"/>
      <c r="THW111" s="298"/>
      <c r="THX111" s="298"/>
      <c r="THY111" s="298"/>
      <c r="THZ111" s="298"/>
      <c r="TIA111" s="298"/>
      <c r="TIB111" s="298"/>
      <c r="TIC111" s="298"/>
      <c r="TID111" s="298"/>
      <c r="TIE111" s="298"/>
      <c r="TIF111" s="298"/>
      <c r="TIG111" s="298"/>
      <c r="TIH111" s="298"/>
      <c r="TII111" s="298"/>
      <c r="TIJ111" s="298"/>
      <c r="TIK111" s="298"/>
      <c r="TIL111" s="298"/>
      <c r="TIM111" s="298"/>
      <c r="TIN111" s="298"/>
      <c r="TIO111" s="298"/>
      <c r="TIP111" s="298"/>
      <c r="TIQ111" s="298"/>
      <c r="TIR111" s="298"/>
      <c r="TIS111" s="298"/>
      <c r="TIT111" s="298"/>
      <c r="TIU111" s="298"/>
      <c r="TIV111" s="298"/>
      <c r="TIW111" s="298"/>
      <c r="TIX111" s="298"/>
      <c r="TIY111" s="298"/>
      <c r="TIZ111" s="298"/>
      <c r="TJA111" s="298"/>
      <c r="TJB111" s="298"/>
      <c r="TJC111" s="298"/>
      <c r="TJD111" s="298"/>
      <c r="TJE111" s="298"/>
      <c r="TJF111" s="298"/>
      <c r="TJG111" s="298"/>
      <c r="TJH111" s="298"/>
      <c r="TJI111" s="298"/>
      <c r="TJJ111" s="298"/>
      <c r="TJK111" s="298"/>
      <c r="TJL111" s="298"/>
      <c r="TJM111" s="298"/>
      <c r="TJN111" s="298"/>
      <c r="TJO111" s="298"/>
      <c r="TJP111" s="298"/>
      <c r="TJQ111" s="298"/>
      <c r="TJR111" s="298"/>
      <c r="TJS111" s="298"/>
      <c r="TJT111" s="298"/>
      <c r="TJU111" s="298"/>
      <c r="TJV111" s="298"/>
      <c r="TJW111" s="298"/>
      <c r="TJX111" s="298"/>
      <c r="TJY111" s="298"/>
      <c r="TJZ111" s="298"/>
      <c r="TKA111" s="298"/>
      <c r="TKB111" s="298"/>
      <c r="TKC111" s="298"/>
      <c r="TKD111" s="298"/>
      <c r="TKE111" s="298"/>
      <c r="TKF111" s="298"/>
      <c r="TKG111" s="298"/>
      <c r="TKH111" s="298"/>
      <c r="TKI111" s="298"/>
      <c r="TKJ111" s="298"/>
      <c r="TKK111" s="298"/>
      <c r="TKL111" s="298"/>
      <c r="TKM111" s="298"/>
      <c r="TKN111" s="298"/>
      <c r="TKO111" s="298"/>
      <c r="TKP111" s="298"/>
      <c r="TKQ111" s="298"/>
      <c r="TKR111" s="298"/>
      <c r="TKS111" s="298"/>
      <c r="TKT111" s="298"/>
      <c r="TKU111" s="298"/>
      <c r="TKV111" s="298"/>
      <c r="TKW111" s="298"/>
      <c r="TKX111" s="298"/>
      <c r="TKY111" s="298"/>
      <c r="TKZ111" s="298"/>
      <c r="TLA111" s="298"/>
      <c r="TLB111" s="298"/>
      <c r="TLC111" s="298"/>
      <c r="TLD111" s="298"/>
      <c r="TLE111" s="298"/>
      <c r="TLF111" s="298"/>
      <c r="TLG111" s="298"/>
      <c r="TLH111" s="298"/>
      <c r="TLI111" s="298"/>
      <c r="TLJ111" s="298"/>
      <c r="TLK111" s="298"/>
      <c r="TLL111" s="298"/>
      <c r="TLM111" s="298"/>
      <c r="TLN111" s="298"/>
      <c r="TLO111" s="298"/>
      <c r="TLP111" s="298"/>
      <c r="TLQ111" s="298"/>
      <c r="TLR111" s="298"/>
      <c r="TLS111" s="298"/>
      <c r="TLT111" s="298"/>
      <c r="TLU111" s="298"/>
      <c r="TLV111" s="298"/>
      <c r="TLW111" s="298"/>
      <c r="TLX111" s="298"/>
      <c r="TLY111" s="298"/>
      <c r="TLZ111" s="298"/>
      <c r="TMA111" s="298"/>
      <c r="TMB111" s="298"/>
      <c r="TMC111" s="298"/>
      <c r="TMD111" s="298"/>
      <c r="TME111" s="298"/>
      <c r="TMF111" s="298"/>
      <c r="TMG111" s="298"/>
      <c r="TMH111" s="298"/>
      <c r="TMI111" s="298"/>
      <c r="TMJ111" s="298"/>
      <c r="TMK111" s="298"/>
      <c r="TML111" s="298"/>
      <c r="TMM111" s="298"/>
      <c r="TMN111" s="298"/>
      <c r="TMO111" s="298"/>
      <c r="TMP111" s="298"/>
      <c r="TMQ111" s="298"/>
      <c r="TMR111" s="298"/>
      <c r="TMS111" s="298"/>
      <c r="TMT111" s="298"/>
      <c r="TMU111" s="298"/>
      <c r="TMV111" s="298"/>
      <c r="TMW111" s="298"/>
      <c r="TMX111" s="298"/>
      <c r="TMY111" s="298"/>
      <c r="TMZ111" s="298"/>
      <c r="TNA111" s="298"/>
      <c r="TNB111" s="298"/>
      <c r="TNC111" s="298"/>
      <c r="TND111" s="298"/>
      <c r="TNE111" s="298"/>
      <c r="TNF111" s="298"/>
      <c r="TNG111" s="298"/>
      <c r="TNH111" s="298"/>
      <c r="TNI111" s="298"/>
      <c r="TNJ111" s="298"/>
      <c r="TNK111" s="298"/>
      <c r="TNL111" s="298"/>
      <c r="TNM111" s="298"/>
      <c r="TNN111" s="298"/>
      <c r="TNO111" s="298"/>
      <c r="TNP111" s="298"/>
      <c r="TNQ111" s="298"/>
      <c r="TNR111" s="298"/>
      <c r="TNS111" s="298"/>
      <c r="TNT111" s="298"/>
      <c r="TNU111" s="298"/>
      <c r="TNV111" s="298"/>
      <c r="TNW111" s="298"/>
      <c r="TNX111" s="298"/>
      <c r="TNY111" s="298"/>
      <c r="TNZ111" s="298"/>
      <c r="TOA111" s="298"/>
      <c r="TOB111" s="298"/>
      <c r="TOC111" s="298"/>
      <c r="TOD111" s="298"/>
      <c r="TOE111" s="298"/>
      <c r="TOF111" s="298"/>
      <c r="TOG111" s="298"/>
      <c r="TOH111" s="298"/>
      <c r="TOI111" s="298"/>
      <c r="TOJ111" s="298"/>
      <c r="TOK111" s="298"/>
      <c r="TOL111" s="298"/>
      <c r="TOM111" s="298"/>
      <c r="TON111" s="298"/>
      <c r="TOO111" s="298"/>
      <c r="TOP111" s="298"/>
      <c r="TOQ111" s="298"/>
      <c r="TOR111" s="298"/>
      <c r="TOS111" s="298"/>
      <c r="TOT111" s="298"/>
      <c r="TOU111" s="298"/>
      <c r="TOV111" s="298"/>
      <c r="TOW111" s="298"/>
      <c r="TOX111" s="298"/>
      <c r="TOY111" s="298"/>
      <c r="TOZ111" s="298"/>
      <c r="TPA111" s="298"/>
      <c r="TPB111" s="298"/>
      <c r="TPC111" s="298"/>
      <c r="TPD111" s="298"/>
      <c r="TPE111" s="298"/>
      <c r="TPF111" s="298"/>
      <c r="TPG111" s="298"/>
      <c r="TPH111" s="298"/>
      <c r="TPI111" s="298"/>
      <c r="TPJ111" s="298"/>
      <c r="TPK111" s="298"/>
      <c r="TPL111" s="298"/>
      <c r="TPM111" s="298"/>
      <c r="TPN111" s="298"/>
      <c r="TPO111" s="298"/>
      <c r="TPP111" s="298"/>
      <c r="TPQ111" s="298"/>
      <c r="TPR111" s="298"/>
      <c r="TPS111" s="298"/>
      <c r="TPT111" s="298"/>
      <c r="TPU111" s="298"/>
      <c r="TPV111" s="298"/>
      <c r="TPW111" s="298"/>
      <c r="TPX111" s="298"/>
      <c r="TPY111" s="298"/>
      <c r="TPZ111" s="298"/>
      <c r="TQA111" s="298"/>
      <c r="TQB111" s="298"/>
      <c r="TQC111" s="298"/>
      <c r="TQD111" s="298"/>
      <c r="TQE111" s="298"/>
      <c r="TQF111" s="298"/>
      <c r="TQG111" s="298"/>
      <c r="TQH111" s="298"/>
      <c r="TQI111" s="298"/>
      <c r="TQJ111" s="298"/>
      <c r="TQK111" s="298"/>
      <c r="TQL111" s="298"/>
      <c r="TQM111" s="298"/>
      <c r="TQN111" s="298"/>
      <c r="TQO111" s="298"/>
      <c r="TQP111" s="298"/>
      <c r="TQQ111" s="298"/>
      <c r="TQR111" s="298"/>
      <c r="TQS111" s="298"/>
      <c r="TQT111" s="298"/>
      <c r="TQU111" s="298"/>
      <c r="TQV111" s="298"/>
      <c r="TQW111" s="298"/>
      <c r="TQX111" s="298"/>
      <c r="TQY111" s="298"/>
      <c r="TQZ111" s="298"/>
      <c r="TRA111" s="298"/>
      <c r="TRB111" s="298"/>
      <c r="TRC111" s="298"/>
      <c r="TRD111" s="298"/>
      <c r="TRE111" s="298"/>
      <c r="TRF111" s="298"/>
      <c r="TRG111" s="298"/>
      <c r="TRH111" s="298"/>
      <c r="TRI111" s="298"/>
      <c r="TRJ111" s="298"/>
      <c r="TRK111" s="298"/>
      <c r="TRL111" s="298"/>
      <c r="TRM111" s="298"/>
      <c r="TRN111" s="298"/>
      <c r="TRO111" s="298"/>
      <c r="TRP111" s="298"/>
      <c r="TRQ111" s="298"/>
      <c r="TRR111" s="298"/>
      <c r="TRS111" s="298"/>
      <c r="TRT111" s="298"/>
      <c r="TRU111" s="298"/>
      <c r="TRV111" s="298"/>
      <c r="TRW111" s="298"/>
      <c r="TRX111" s="298"/>
      <c r="TRY111" s="298"/>
      <c r="TRZ111" s="298"/>
      <c r="TSA111" s="298"/>
      <c r="TSB111" s="298"/>
      <c r="TSC111" s="298"/>
      <c r="TSD111" s="298"/>
      <c r="TSE111" s="298"/>
      <c r="TSF111" s="298"/>
      <c r="TSG111" s="298"/>
      <c r="TSH111" s="298"/>
      <c r="TSI111" s="298"/>
      <c r="TSJ111" s="298"/>
      <c r="TSK111" s="298"/>
      <c r="TSL111" s="298"/>
      <c r="TSM111" s="298"/>
      <c r="TSN111" s="298"/>
      <c r="TSO111" s="298"/>
      <c r="TSP111" s="298"/>
      <c r="TSQ111" s="298"/>
      <c r="TSR111" s="298"/>
      <c r="TSS111" s="298"/>
      <c r="TST111" s="298"/>
      <c r="TSU111" s="298"/>
      <c r="TSV111" s="298"/>
      <c r="TSW111" s="298"/>
      <c r="TSX111" s="298"/>
      <c r="TSY111" s="298"/>
      <c r="TSZ111" s="298"/>
      <c r="TTA111" s="298"/>
      <c r="TTB111" s="298"/>
      <c r="TTC111" s="298"/>
      <c r="TTD111" s="298"/>
      <c r="TTE111" s="298"/>
      <c r="TTF111" s="298"/>
      <c r="TTG111" s="298"/>
      <c r="TTH111" s="298"/>
      <c r="TTI111" s="298"/>
      <c r="TTJ111" s="298"/>
      <c r="TTK111" s="298"/>
      <c r="TTL111" s="298"/>
      <c r="TTM111" s="298"/>
      <c r="TTN111" s="298"/>
      <c r="TTO111" s="298"/>
      <c r="TTP111" s="298"/>
      <c r="TTQ111" s="298"/>
      <c r="TTR111" s="298"/>
      <c r="TTS111" s="298"/>
      <c r="TTT111" s="298"/>
      <c r="TTU111" s="298"/>
      <c r="TTV111" s="298"/>
      <c r="TTW111" s="298"/>
      <c r="TTX111" s="298"/>
      <c r="TTY111" s="298"/>
      <c r="TTZ111" s="298"/>
      <c r="TUA111" s="298"/>
      <c r="TUB111" s="298"/>
      <c r="TUC111" s="298"/>
      <c r="TUD111" s="298"/>
      <c r="TUE111" s="298"/>
      <c r="TUF111" s="298"/>
      <c r="TUG111" s="298"/>
      <c r="TUH111" s="298"/>
      <c r="TUI111" s="298"/>
      <c r="TUJ111" s="298"/>
      <c r="TUK111" s="298"/>
      <c r="TUL111" s="298"/>
      <c r="TUM111" s="298"/>
      <c r="TUN111" s="298"/>
      <c r="TUO111" s="298"/>
      <c r="TUP111" s="298"/>
      <c r="TUQ111" s="298"/>
      <c r="TUR111" s="298"/>
      <c r="TUS111" s="298"/>
      <c r="TUT111" s="298"/>
      <c r="TUU111" s="298"/>
      <c r="TUV111" s="298"/>
      <c r="TUW111" s="298"/>
      <c r="TUX111" s="298"/>
      <c r="TUY111" s="298"/>
      <c r="TUZ111" s="298"/>
      <c r="TVA111" s="298"/>
      <c r="TVB111" s="298"/>
      <c r="TVC111" s="298"/>
      <c r="TVD111" s="298"/>
      <c r="TVE111" s="298"/>
      <c r="TVF111" s="298"/>
      <c r="TVG111" s="298"/>
      <c r="TVH111" s="298"/>
      <c r="TVI111" s="298"/>
      <c r="TVJ111" s="298"/>
      <c r="TVK111" s="298"/>
      <c r="TVL111" s="298"/>
      <c r="TVM111" s="298"/>
      <c r="TVN111" s="298"/>
      <c r="TVO111" s="298"/>
      <c r="TVP111" s="298"/>
      <c r="TVQ111" s="298"/>
      <c r="TVR111" s="298"/>
      <c r="TVS111" s="298"/>
      <c r="TVT111" s="298"/>
      <c r="TVU111" s="298"/>
      <c r="TVV111" s="298"/>
      <c r="TVW111" s="298"/>
      <c r="TVX111" s="298"/>
      <c r="TVY111" s="298"/>
      <c r="TVZ111" s="298"/>
      <c r="TWA111" s="298"/>
      <c r="TWB111" s="298"/>
      <c r="TWC111" s="298"/>
      <c r="TWD111" s="298"/>
      <c r="TWE111" s="298"/>
      <c r="TWF111" s="298"/>
      <c r="TWG111" s="298"/>
      <c r="TWH111" s="298"/>
      <c r="TWI111" s="298"/>
      <c r="TWJ111" s="298"/>
      <c r="TWK111" s="298"/>
      <c r="TWL111" s="298"/>
      <c r="TWM111" s="298"/>
      <c r="TWN111" s="298"/>
      <c r="TWO111" s="298"/>
      <c r="TWP111" s="298"/>
      <c r="TWQ111" s="298"/>
      <c r="TWR111" s="298"/>
      <c r="TWS111" s="298"/>
      <c r="TWT111" s="298"/>
      <c r="TWU111" s="298"/>
      <c r="TWV111" s="298"/>
      <c r="TWW111" s="298"/>
      <c r="TWX111" s="298"/>
      <c r="TWY111" s="298"/>
      <c r="TWZ111" s="298"/>
      <c r="TXA111" s="298"/>
      <c r="TXB111" s="298"/>
      <c r="TXC111" s="298"/>
      <c r="TXD111" s="298"/>
      <c r="TXE111" s="298"/>
      <c r="TXF111" s="298"/>
      <c r="TXG111" s="298"/>
      <c r="TXH111" s="298"/>
      <c r="TXI111" s="298"/>
      <c r="TXJ111" s="298"/>
      <c r="TXK111" s="298"/>
      <c r="TXL111" s="298"/>
      <c r="TXM111" s="298"/>
      <c r="TXN111" s="298"/>
      <c r="TXO111" s="298"/>
      <c r="TXP111" s="298"/>
      <c r="TXQ111" s="298"/>
      <c r="TXR111" s="298"/>
      <c r="TXS111" s="298"/>
      <c r="TXT111" s="298"/>
      <c r="TXU111" s="298"/>
      <c r="TXV111" s="298"/>
      <c r="TXW111" s="298"/>
      <c r="TXX111" s="298"/>
      <c r="TXY111" s="298"/>
      <c r="TXZ111" s="298"/>
      <c r="TYA111" s="298"/>
      <c r="TYB111" s="298"/>
      <c r="TYC111" s="298"/>
      <c r="TYD111" s="298"/>
      <c r="TYE111" s="298"/>
      <c r="TYF111" s="298"/>
      <c r="TYG111" s="298"/>
      <c r="TYH111" s="298"/>
      <c r="TYI111" s="298"/>
      <c r="TYJ111" s="298"/>
      <c r="TYK111" s="298"/>
      <c r="TYL111" s="298"/>
      <c r="TYM111" s="298"/>
      <c r="TYN111" s="298"/>
      <c r="TYO111" s="298"/>
      <c r="TYP111" s="298"/>
      <c r="TYQ111" s="298"/>
      <c r="TYR111" s="298"/>
      <c r="TYS111" s="298"/>
      <c r="TYT111" s="298"/>
      <c r="TYU111" s="298"/>
      <c r="TYV111" s="298"/>
      <c r="TYW111" s="298"/>
      <c r="TYX111" s="298"/>
      <c r="TYY111" s="298"/>
      <c r="TYZ111" s="298"/>
      <c r="TZA111" s="298"/>
      <c r="TZB111" s="298"/>
      <c r="TZC111" s="298"/>
      <c r="TZD111" s="298"/>
      <c r="TZE111" s="298"/>
      <c r="TZF111" s="298"/>
      <c r="TZG111" s="298"/>
      <c r="TZH111" s="298"/>
      <c r="TZI111" s="298"/>
      <c r="TZJ111" s="298"/>
      <c r="TZK111" s="298"/>
      <c r="TZL111" s="298"/>
      <c r="TZM111" s="298"/>
      <c r="TZN111" s="298"/>
      <c r="TZO111" s="298"/>
      <c r="TZP111" s="298"/>
      <c r="TZQ111" s="298"/>
      <c r="TZR111" s="298"/>
      <c r="TZS111" s="298"/>
      <c r="TZT111" s="298"/>
      <c r="TZU111" s="298"/>
      <c r="TZV111" s="298"/>
      <c r="TZW111" s="298"/>
      <c r="TZX111" s="298"/>
      <c r="TZY111" s="298"/>
      <c r="TZZ111" s="298"/>
      <c r="UAA111" s="298"/>
      <c r="UAB111" s="298"/>
      <c r="UAC111" s="298"/>
      <c r="UAD111" s="298"/>
      <c r="UAE111" s="298"/>
      <c r="UAF111" s="298"/>
      <c r="UAG111" s="298"/>
      <c r="UAH111" s="298"/>
      <c r="UAI111" s="298"/>
      <c r="UAJ111" s="298"/>
      <c r="UAK111" s="298"/>
      <c r="UAL111" s="298"/>
      <c r="UAM111" s="298"/>
      <c r="UAN111" s="298"/>
      <c r="UAO111" s="298"/>
      <c r="UAP111" s="298"/>
      <c r="UAQ111" s="298"/>
      <c r="UAR111" s="298"/>
      <c r="UAS111" s="298"/>
      <c r="UAT111" s="298"/>
      <c r="UAU111" s="298"/>
      <c r="UAV111" s="298"/>
      <c r="UAW111" s="298"/>
      <c r="UAX111" s="298"/>
      <c r="UAY111" s="298"/>
      <c r="UAZ111" s="298"/>
      <c r="UBA111" s="298"/>
      <c r="UBB111" s="298"/>
      <c r="UBC111" s="298"/>
      <c r="UBD111" s="298"/>
      <c r="UBE111" s="298"/>
      <c r="UBF111" s="298"/>
      <c r="UBG111" s="298"/>
      <c r="UBH111" s="298"/>
      <c r="UBI111" s="298"/>
      <c r="UBJ111" s="298"/>
      <c r="UBK111" s="298"/>
      <c r="UBL111" s="298"/>
      <c r="UBM111" s="298"/>
      <c r="UBN111" s="298"/>
      <c r="UBO111" s="298"/>
      <c r="UBP111" s="298"/>
      <c r="UBQ111" s="298"/>
      <c r="UBR111" s="298"/>
      <c r="UBS111" s="298"/>
      <c r="UBT111" s="298"/>
      <c r="UBU111" s="298"/>
      <c r="UBV111" s="298"/>
      <c r="UBW111" s="298"/>
      <c r="UBX111" s="298"/>
      <c r="UBY111" s="298"/>
      <c r="UBZ111" s="298"/>
      <c r="UCA111" s="298"/>
      <c r="UCB111" s="298"/>
      <c r="UCC111" s="298"/>
      <c r="UCD111" s="298"/>
      <c r="UCE111" s="298"/>
      <c r="UCF111" s="298"/>
      <c r="UCG111" s="298"/>
      <c r="UCH111" s="298"/>
      <c r="UCI111" s="298"/>
      <c r="UCJ111" s="298"/>
      <c r="UCK111" s="298"/>
      <c r="UCL111" s="298"/>
      <c r="UCM111" s="298"/>
      <c r="UCN111" s="298"/>
      <c r="UCO111" s="298"/>
      <c r="UCP111" s="298"/>
      <c r="UCQ111" s="298"/>
      <c r="UCR111" s="298"/>
      <c r="UCS111" s="298"/>
      <c r="UCT111" s="298"/>
      <c r="UCU111" s="298"/>
      <c r="UCV111" s="298"/>
      <c r="UCW111" s="298"/>
      <c r="UCX111" s="298"/>
      <c r="UCY111" s="298"/>
      <c r="UCZ111" s="298"/>
      <c r="UDA111" s="298"/>
      <c r="UDB111" s="298"/>
      <c r="UDC111" s="298"/>
      <c r="UDD111" s="298"/>
      <c r="UDE111" s="298"/>
      <c r="UDF111" s="298"/>
      <c r="UDG111" s="298"/>
      <c r="UDH111" s="298"/>
      <c r="UDI111" s="298"/>
      <c r="UDJ111" s="298"/>
      <c r="UDK111" s="298"/>
      <c r="UDL111" s="298"/>
      <c r="UDM111" s="298"/>
      <c r="UDN111" s="298"/>
      <c r="UDO111" s="298"/>
      <c r="UDP111" s="298"/>
      <c r="UDQ111" s="298"/>
      <c r="UDR111" s="298"/>
      <c r="UDS111" s="298"/>
      <c r="UDT111" s="298"/>
      <c r="UDU111" s="298"/>
      <c r="UDV111" s="298"/>
      <c r="UDW111" s="298"/>
      <c r="UDX111" s="298"/>
      <c r="UDY111" s="298"/>
      <c r="UDZ111" s="298"/>
      <c r="UEA111" s="298"/>
      <c r="UEB111" s="298"/>
      <c r="UEC111" s="298"/>
      <c r="UED111" s="298"/>
      <c r="UEE111" s="298"/>
      <c r="UEF111" s="298"/>
      <c r="UEG111" s="298"/>
      <c r="UEH111" s="298"/>
      <c r="UEI111" s="298"/>
      <c r="UEJ111" s="298"/>
      <c r="UEK111" s="298"/>
      <c r="UEL111" s="298"/>
      <c r="UEM111" s="298"/>
      <c r="UEN111" s="298"/>
      <c r="UEO111" s="298"/>
      <c r="UEP111" s="298"/>
      <c r="UEQ111" s="298"/>
      <c r="UER111" s="298"/>
      <c r="UES111" s="298"/>
      <c r="UET111" s="298"/>
      <c r="UEU111" s="298"/>
      <c r="UEV111" s="298"/>
      <c r="UEW111" s="298"/>
      <c r="UEX111" s="298"/>
      <c r="UEY111" s="298"/>
      <c r="UEZ111" s="298"/>
      <c r="UFA111" s="298"/>
      <c r="UFB111" s="298"/>
      <c r="UFC111" s="298"/>
      <c r="UFD111" s="298"/>
      <c r="UFE111" s="298"/>
      <c r="UFF111" s="298"/>
      <c r="UFG111" s="298"/>
      <c r="UFH111" s="298"/>
      <c r="UFI111" s="298"/>
      <c r="UFJ111" s="298"/>
      <c r="UFK111" s="298"/>
      <c r="UFL111" s="298"/>
      <c r="UFM111" s="298"/>
      <c r="UFN111" s="298"/>
      <c r="UFO111" s="298"/>
      <c r="UFP111" s="298"/>
      <c r="UFQ111" s="298"/>
      <c r="UFR111" s="298"/>
      <c r="UFS111" s="298"/>
      <c r="UFT111" s="298"/>
      <c r="UFU111" s="298"/>
      <c r="UFV111" s="298"/>
      <c r="UFW111" s="298"/>
      <c r="UFX111" s="298"/>
      <c r="UFY111" s="298"/>
      <c r="UFZ111" s="298"/>
      <c r="UGA111" s="298"/>
      <c r="UGB111" s="298"/>
      <c r="UGC111" s="298"/>
      <c r="UGD111" s="298"/>
      <c r="UGE111" s="298"/>
      <c r="UGF111" s="298"/>
      <c r="UGG111" s="298"/>
      <c r="UGH111" s="298"/>
      <c r="UGI111" s="298"/>
      <c r="UGJ111" s="298"/>
      <c r="UGK111" s="298"/>
      <c r="UGL111" s="298"/>
      <c r="UGM111" s="298"/>
      <c r="UGN111" s="298"/>
      <c r="UGO111" s="298"/>
      <c r="UGP111" s="298"/>
      <c r="UGQ111" s="298"/>
      <c r="UGR111" s="298"/>
      <c r="UGS111" s="298"/>
      <c r="UGT111" s="298"/>
      <c r="UGU111" s="298"/>
      <c r="UGV111" s="298"/>
      <c r="UGW111" s="298"/>
      <c r="UGX111" s="298"/>
      <c r="UGY111" s="298"/>
      <c r="UGZ111" s="298"/>
      <c r="UHA111" s="298"/>
      <c r="UHB111" s="298"/>
      <c r="UHC111" s="298"/>
      <c r="UHD111" s="298"/>
      <c r="UHE111" s="298"/>
      <c r="UHF111" s="298"/>
      <c r="UHG111" s="298"/>
      <c r="UHH111" s="298"/>
      <c r="UHI111" s="298"/>
      <c r="UHJ111" s="298"/>
      <c r="UHK111" s="298"/>
      <c r="UHL111" s="298"/>
      <c r="UHM111" s="298"/>
      <c r="UHN111" s="298"/>
      <c r="UHO111" s="298"/>
      <c r="UHP111" s="298"/>
      <c r="UHQ111" s="298"/>
      <c r="UHR111" s="298"/>
      <c r="UHS111" s="298"/>
      <c r="UHT111" s="298"/>
      <c r="UHU111" s="298"/>
      <c r="UHV111" s="298"/>
      <c r="UHW111" s="298"/>
      <c r="UHX111" s="298"/>
      <c r="UHY111" s="298"/>
      <c r="UHZ111" s="298"/>
      <c r="UIA111" s="298"/>
      <c r="UIB111" s="298"/>
      <c r="UIC111" s="298"/>
      <c r="UID111" s="298"/>
      <c r="UIE111" s="298"/>
      <c r="UIF111" s="298"/>
      <c r="UIG111" s="298"/>
      <c r="UIH111" s="298"/>
      <c r="UII111" s="298"/>
      <c r="UIJ111" s="298"/>
      <c r="UIK111" s="298"/>
      <c r="UIL111" s="298"/>
      <c r="UIM111" s="298"/>
      <c r="UIN111" s="298"/>
      <c r="UIO111" s="298"/>
      <c r="UIP111" s="298"/>
      <c r="UIQ111" s="298"/>
      <c r="UIR111" s="298"/>
      <c r="UIS111" s="298"/>
      <c r="UIT111" s="298"/>
      <c r="UIU111" s="298"/>
      <c r="UIV111" s="298"/>
      <c r="UIW111" s="298"/>
      <c r="UIX111" s="298"/>
      <c r="UIY111" s="298"/>
      <c r="UIZ111" s="298"/>
      <c r="UJA111" s="298"/>
      <c r="UJB111" s="298"/>
      <c r="UJC111" s="298"/>
      <c r="UJD111" s="298"/>
      <c r="UJE111" s="298"/>
      <c r="UJF111" s="298"/>
      <c r="UJG111" s="298"/>
      <c r="UJH111" s="298"/>
      <c r="UJI111" s="298"/>
      <c r="UJJ111" s="298"/>
      <c r="UJK111" s="298"/>
      <c r="UJL111" s="298"/>
      <c r="UJM111" s="298"/>
      <c r="UJN111" s="298"/>
      <c r="UJO111" s="298"/>
      <c r="UJP111" s="298"/>
      <c r="UJQ111" s="298"/>
      <c r="UJR111" s="298"/>
      <c r="UJS111" s="298"/>
      <c r="UJT111" s="298"/>
      <c r="UJU111" s="298"/>
      <c r="UJV111" s="298"/>
      <c r="UJW111" s="298"/>
      <c r="UJX111" s="298"/>
      <c r="UJY111" s="298"/>
      <c r="UJZ111" s="298"/>
      <c r="UKA111" s="298"/>
      <c r="UKB111" s="298"/>
      <c r="UKC111" s="298"/>
      <c r="UKD111" s="298"/>
      <c r="UKE111" s="298"/>
      <c r="UKF111" s="298"/>
      <c r="UKG111" s="298"/>
      <c r="UKH111" s="298"/>
      <c r="UKI111" s="298"/>
      <c r="UKJ111" s="298"/>
      <c r="UKK111" s="298"/>
      <c r="UKL111" s="298"/>
      <c r="UKM111" s="298"/>
      <c r="UKN111" s="298"/>
      <c r="UKO111" s="298"/>
      <c r="UKP111" s="298"/>
      <c r="UKQ111" s="298"/>
      <c r="UKR111" s="298"/>
      <c r="UKS111" s="298"/>
      <c r="UKT111" s="298"/>
      <c r="UKU111" s="298"/>
      <c r="UKV111" s="298"/>
      <c r="UKW111" s="298"/>
      <c r="UKX111" s="298"/>
      <c r="UKY111" s="298"/>
      <c r="UKZ111" s="298"/>
      <c r="ULA111" s="298"/>
      <c r="ULB111" s="298"/>
      <c r="ULC111" s="298"/>
      <c r="ULD111" s="298"/>
      <c r="ULE111" s="298"/>
      <c r="ULF111" s="298"/>
      <c r="ULG111" s="298"/>
      <c r="ULH111" s="298"/>
      <c r="ULI111" s="298"/>
      <c r="ULJ111" s="298"/>
      <c r="ULK111" s="298"/>
      <c r="ULL111" s="298"/>
      <c r="ULM111" s="298"/>
      <c r="ULN111" s="298"/>
      <c r="ULO111" s="298"/>
      <c r="ULP111" s="298"/>
      <c r="ULQ111" s="298"/>
      <c r="ULR111" s="298"/>
      <c r="ULS111" s="298"/>
      <c r="ULT111" s="298"/>
      <c r="ULU111" s="298"/>
      <c r="ULV111" s="298"/>
      <c r="ULW111" s="298"/>
      <c r="ULX111" s="298"/>
      <c r="ULY111" s="298"/>
      <c r="ULZ111" s="298"/>
      <c r="UMA111" s="298"/>
      <c r="UMB111" s="298"/>
      <c r="UMC111" s="298"/>
      <c r="UMD111" s="298"/>
      <c r="UME111" s="298"/>
      <c r="UMF111" s="298"/>
      <c r="UMG111" s="298"/>
      <c r="UMH111" s="298"/>
      <c r="UMI111" s="298"/>
      <c r="UMJ111" s="298"/>
      <c r="UMK111" s="298"/>
      <c r="UML111" s="298"/>
      <c r="UMM111" s="298"/>
      <c r="UMN111" s="298"/>
      <c r="UMO111" s="298"/>
      <c r="UMP111" s="298"/>
      <c r="UMQ111" s="298"/>
      <c r="UMR111" s="298"/>
      <c r="UMS111" s="298"/>
      <c r="UMT111" s="298"/>
      <c r="UMU111" s="298"/>
      <c r="UMV111" s="298"/>
      <c r="UMW111" s="298"/>
      <c r="UMX111" s="298"/>
      <c r="UMY111" s="298"/>
      <c r="UMZ111" s="298"/>
      <c r="UNA111" s="298"/>
      <c r="UNB111" s="298"/>
      <c r="UNC111" s="298"/>
      <c r="UND111" s="298"/>
      <c r="UNE111" s="298"/>
      <c r="UNF111" s="298"/>
      <c r="UNG111" s="298"/>
      <c r="UNH111" s="298"/>
      <c r="UNI111" s="298"/>
      <c r="UNJ111" s="298"/>
      <c r="UNK111" s="298"/>
      <c r="UNL111" s="298"/>
      <c r="UNM111" s="298"/>
      <c r="UNN111" s="298"/>
      <c r="UNO111" s="298"/>
      <c r="UNP111" s="298"/>
      <c r="UNQ111" s="298"/>
      <c r="UNR111" s="298"/>
      <c r="UNS111" s="298"/>
      <c r="UNT111" s="298"/>
      <c r="UNU111" s="298"/>
      <c r="UNV111" s="298"/>
      <c r="UNW111" s="298"/>
      <c r="UNX111" s="298"/>
      <c r="UNY111" s="298"/>
      <c r="UNZ111" s="298"/>
      <c r="UOA111" s="298"/>
      <c r="UOB111" s="298"/>
      <c r="UOC111" s="298"/>
      <c r="UOD111" s="298"/>
      <c r="UOE111" s="298"/>
      <c r="UOF111" s="298"/>
      <c r="UOG111" s="298"/>
      <c r="UOH111" s="298"/>
      <c r="UOI111" s="298"/>
      <c r="UOJ111" s="298"/>
      <c r="UOK111" s="298"/>
      <c r="UOL111" s="298"/>
      <c r="UOM111" s="298"/>
      <c r="UON111" s="298"/>
      <c r="UOO111" s="298"/>
      <c r="UOP111" s="298"/>
      <c r="UOQ111" s="298"/>
      <c r="UOR111" s="298"/>
      <c r="UOS111" s="298"/>
      <c r="UOT111" s="298"/>
      <c r="UOU111" s="298"/>
      <c r="UOV111" s="298"/>
      <c r="UOW111" s="298"/>
      <c r="UOX111" s="298"/>
      <c r="UOY111" s="298"/>
      <c r="UOZ111" s="298"/>
      <c r="UPA111" s="298"/>
      <c r="UPB111" s="298"/>
      <c r="UPC111" s="298"/>
      <c r="UPD111" s="298"/>
      <c r="UPE111" s="298"/>
      <c r="UPF111" s="298"/>
      <c r="UPG111" s="298"/>
      <c r="UPH111" s="298"/>
      <c r="UPI111" s="298"/>
      <c r="UPJ111" s="298"/>
      <c r="UPK111" s="298"/>
      <c r="UPL111" s="298"/>
      <c r="UPM111" s="298"/>
      <c r="UPN111" s="298"/>
      <c r="UPO111" s="298"/>
      <c r="UPP111" s="298"/>
      <c r="UPQ111" s="298"/>
      <c r="UPR111" s="298"/>
      <c r="UPS111" s="298"/>
      <c r="UPT111" s="298"/>
      <c r="UPU111" s="298"/>
      <c r="UPV111" s="298"/>
      <c r="UPW111" s="298"/>
      <c r="UPX111" s="298"/>
      <c r="UPY111" s="298"/>
      <c r="UPZ111" s="298"/>
      <c r="UQA111" s="298"/>
      <c r="UQB111" s="298"/>
      <c r="UQC111" s="298"/>
      <c r="UQD111" s="298"/>
      <c r="UQE111" s="298"/>
      <c r="UQF111" s="298"/>
      <c r="UQG111" s="298"/>
      <c r="UQH111" s="298"/>
      <c r="UQI111" s="298"/>
      <c r="UQJ111" s="298"/>
      <c r="UQK111" s="298"/>
      <c r="UQL111" s="298"/>
      <c r="UQM111" s="298"/>
      <c r="UQN111" s="298"/>
      <c r="UQO111" s="298"/>
      <c r="UQP111" s="298"/>
      <c r="UQQ111" s="298"/>
      <c r="UQR111" s="298"/>
      <c r="UQS111" s="298"/>
      <c r="UQT111" s="298"/>
      <c r="UQU111" s="298"/>
      <c r="UQV111" s="298"/>
      <c r="UQW111" s="298"/>
      <c r="UQX111" s="298"/>
      <c r="UQY111" s="298"/>
      <c r="UQZ111" s="298"/>
      <c r="URA111" s="298"/>
      <c r="URB111" s="298"/>
      <c r="URC111" s="298"/>
      <c r="URD111" s="298"/>
      <c r="URE111" s="298"/>
      <c r="URF111" s="298"/>
      <c r="URG111" s="298"/>
      <c r="URH111" s="298"/>
      <c r="URI111" s="298"/>
      <c r="URJ111" s="298"/>
      <c r="URK111" s="298"/>
      <c r="URL111" s="298"/>
      <c r="URM111" s="298"/>
      <c r="URN111" s="298"/>
      <c r="URO111" s="298"/>
      <c r="URP111" s="298"/>
      <c r="URQ111" s="298"/>
      <c r="URR111" s="298"/>
      <c r="URS111" s="298"/>
      <c r="URT111" s="298"/>
      <c r="URU111" s="298"/>
      <c r="URV111" s="298"/>
      <c r="URW111" s="298"/>
      <c r="URX111" s="298"/>
      <c r="URY111" s="298"/>
      <c r="URZ111" s="298"/>
      <c r="USA111" s="298"/>
      <c r="USB111" s="298"/>
      <c r="USC111" s="298"/>
      <c r="USD111" s="298"/>
      <c r="USE111" s="298"/>
      <c r="USF111" s="298"/>
      <c r="USG111" s="298"/>
      <c r="USH111" s="298"/>
      <c r="USI111" s="298"/>
      <c r="USJ111" s="298"/>
      <c r="USK111" s="298"/>
      <c r="USL111" s="298"/>
      <c r="USM111" s="298"/>
      <c r="USN111" s="298"/>
      <c r="USO111" s="298"/>
      <c r="USP111" s="298"/>
      <c r="USQ111" s="298"/>
      <c r="USR111" s="298"/>
      <c r="USS111" s="298"/>
      <c r="UST111" s="298"/>
      <c r="USU111" s="298"/>
      <c r="USV111" s="298"/>
      <c r="USW111" s="298"/>
      <c r="USX111" s="298"/>
      <c r="USY111" s="298"/>
      <c r="USZ111" s="298"/>
      <c r="UTA111" s="298"/>
      <c r="UTB111" s="298"/>
      <c r="UTC111" s="298"/>
      <c r="UTD111" s="298"/>
      <c r="UTE111" s="298"/>
      <c r="UTF111" s="298"/>
      <c r="UTG111" s="298"/>
      <c r="UTH111" s="298"/>
      <c r="UTI111" s="298"/>
      <c r="UTJ111" s="298"/>
      <c r="UTK111" s="298"/>
      <c r="UTL111" s="298"/>
      <c r="UTM111" s="298"/>
      <c r="UTN111" s="298"/>
      <c r="UTO111" s="298"/>
      <c r="UTP111" s="298"/>
      <c r="UTQ111" s="298"/>
      <c r="UTR111" s="298"/>
      <c r="UTS111" s="298"/>
      <c r="UTT111" s="298"/>
      <c r="UTU111" s="298"/>
      <c r="UTV111" s="298"/>
      <c r="UTW111" s="298"/>
      <c r="UTX111" s="298"/>
      <c r="UTY111" s="298"/>
      <c r="UTZ111" s="298"/>
      <c r="UUA111" s="298"/>
      <c r="UUB111" s="298"/>
      <c r="UUC111" s="298"/>
      <c r="UUD111" s="298"/>
      <c r="UUE111" s="298"/>
      <c r="UUF111" s="298"/>
      <c r="UUG111" s="298"/>
      <c r="UUH111" s="298"/>
      <c r="UUI111" s="298"/>
      <c r="UUJ111" s="298"/>
      <c r="UUK111" s="298"/>
      <c r="UUL111" s="298"/>
      <c r="UUM111" s="298"/>
      <c r="UUN111" s="298"/>
      <c r="UUO111" s="298"/>
      <c r="UUP111" s="298"/>
      <c r="UUQ111" s="298"/>
      <c r="UUR111" s="298"/>
      <c r="UUS111" s="298"/>
      <c r="UUT111" s="298"/>
      <c r="UUU111" s="298"/>
      <c r="UUV111" s="298"/>
      <c r="UUW111" s="298"/>
      <c r="UUX111" s="298"/>
      <c r="UUY111" s="298"/>
      <c r="UUZ111" s="298"/>
      <c r="UVA111" s="298"/>
      <c r="UVB111" s="298"/>
      <c r="UVC111" s="298"/>
      <c r="UVD111" s="298"/>
      <c r="UVE111" s="298"/>
      <c r="UVF111" s="298"/>
      <c r="UVG111" s="298"/>
      <c r="UVH111" s="298"/>
      <c r="UVI111" s="298"/>
      <c r="UVJ111" s="298"/>
      <c r="UVK111" s="298"/>
      <c r="UVL111" s="298"/>
      <c r="UVM111" s="298"/>
      <c r="UVN111" s="298"/>
      <c r="UVO111" s="298"/>
      <c r="UVP111" s="298"/>
      <c r="UVQ111" s="298"/>
      <c r="UVR111" s="298"/>
      <c r="UVS111" s="298"/>
      <c r="UVT111" s="298"/>
      <c r="UVU111" s="298"/>
      <c r="UVV111" s="298"/>
      <c r="UVW111" s="298"/>
      <c r="UVX111" s="298"/>
      <c r="UVY111" s="298"/>
      <c r="UVZ111" s="298"/>
      <c r="UWA111" s="298"/>
      <c r="UWB111" s="298"/>
      <c r="UWC111" s="298"/>
      <c r="UWD111" s="298"/>
      <c r="UWE111" s="298"/>
      <c r="UWF111" s="298"/>
      <c r="UWG111" s="298"/>
      <c r="UWH111" s="298"/>
      <c r="UWI111" s="298"/>
      <c r="UWJ111" s="298"/>
      <c r="UWK111" s="298"/>
      <c r="UWL111" s="298"/>
      <c r="UWM111" s="298"/>
      <c r="UWN111" s="298"/>
      <c r="UWO111" s="298"/>
      <c r="UWP111" s="298"/>
      <c r="UWQ111" s="298"/>
      <c r="UWR111" s="298"/>
      <c r="UWS111" s="298"/>
      <c r="UWT111" s="298"/>
      <c r="UWU111" s="298"/>
      <c r="UWV111" s="298"/>
      <c r="UWW111" s="298"/>
      <c r="UWX111" s="298"/>
      <c r="UWY111" s="298"/>
      <c r="UWZ111" s="298"/>
      <c r="UXA111" s="298"/>
      <c r="UXB111" s="298"/>
      <c r="UXC111" s="298"/>
      <c r="UXD111" s="298"/>
      <c r="UXE111" s="298"/>
      <c r="UXF111" s="298"/>
      <c r="UXG111" s="298"/>
      <c r="UXH111" s="298"/>
      <c r="UXI111" s="298"/>
      <c r="UXJ111" s="298"/>
      <c r="UXK111" s="298"/>
      <c r="UXL111" s="298"/>
      <c r="UXM111" s="298"/>
      <c r="UXN111" s="298"/>
      <c r="UXO111" s="298"/>
      <c r="UXP111" s="298"/>
      <c r="UXQ111" s="298"/>
      <c r="UXR111" s="298"/>
      <c r="UXS111" s="298"/>
      <c r="UXT111" s="298"/>
      <c r="UXU111" s="298"/>
      <c r="UXV111" s="298"/>
      <c r="UXW111" s="298"/>
      <c r="UXX111" s="298"/>
      <c r="UXY111" s="298"/>
      <c r="UXZ111" s="298"/>
      <c r="UYA111" s="298"/>
      <c r="UYB111" s="298"/>
      <c r="UYC111" s="298"/>
      <c r="UYD111" s="298"/>
      <c r="UYE111" s="298"/>
      <c r="UYF111" s="298"/>
      <c r="UYG111" s="298"/>
      <c r="UYH111" s="298"/>
      <c r="UYI111" s="298"/>
      <c r="UYJ111" s="298"/>
      <c r="UYK111" s="298"/>
      <c r="UYL111" s="298"/>
      <c r="UYM111" s="298"/>
      <c r="UYN111" s="298"/>
      <c r="UYO111" s="298"/>
      <c r="UYP111" s="298"/>
      <c r="UYQ111" s="298"/>
      <c r="UYR111" s="298"/>
      <c r="UYS111" s="298"/>
      <c r="UYT111" s="298"/>
      <c r="UYU111" s="298"/>
      <c r="UYV111" s="298"/>
      <c r="UYW111" s="298"/>
      <c r="UYX111" s="298"/>
      <c r="UYY111" s="298"/>
      <c r="UYZ111" s="298"/>
      <c r="UZA111" s="298"/>
      <c r="UZB111" s="298"/>
      <c r="UZC111" s="298"/>
      <c r="UZD111" s="298"/>
      <c r="UZE111" s="298"/>
      <c r="UZF111" s="298"/>
      <c r="UZG111" s="298"/>
      <c r="UZH111" s="298"/>
      <c r="UZI111" s="298"/>
      <c r="UZJ111" s="298"/>
      <c r="UZK111" s="298"/>
      <c r="UZL111" s="298"/>
      <c r="UZM111" s="298"/>
      <c r="UZN111" s="298"/>
      <c r="UZO111" s="298"/>
      <c r="UZP111" s="298"/>
      <c r="UZQ111" s="298"/>
      <c r="UZR111" s="298"/>
      <c r="UZS111" s="298"/>
      <c r="UZT111" s="298"/>
      <c r="UZU111" s="298"/>
      <c r="UZV111" s="298"/>
      <c r="UZW111" s="298"/>
      <c r="UZX111" s="298"/>
      <c r="UZY111" s="298"/>
      <c r="UZZ111" s="298"/>
      <c r="VAA111" s="298"/>
      <c r="VAB111" s="298"/>
      <c r="VAC111" s="298"/>
      <c r="VAD111" s="298"/>
      <c r="VAE111" s="298"/>
      <c r="VAF111" s="298"/>
      <c r="VAG111" s="298"/>
      <c r="VAH111" s="298"/>
      <c r="VAI111" s="298"/>
      <c r="VAJ111" s="298"/>
      <c r="VAK111" s="298"/>
      <c r="VAL111" s="298"/>
      <c r="VAM111" s="298"/>
      <c r="VAN111" s="298"/>
      <c r="VAO111" s="298"/>
      <c r="VAP111" s="298"/>
      <c r="VAQ111" s="298"/>
      <c r="VAR111" s="298"/>
      <c r="VAS111" s="298"/>
      <c r="VAT111" s="298"/>
      <c r="VAU111" s="298"/>
      <c r="VAV111" s="298"/>
      <c r="VAW111" s="298"/>
      <c r="VAX111" s="298"/>
      <c r="VAY111" s="298"/>
      <c r="VAZ111" s="298"/>
      <c r="VBA111" s="298"/>
      <c r="VBB111" s="298"/>
      <c r="VBC111" s="298"/>
      <c r="VBD111" s="298"/>
      <c r="VBE111" s="298"/>
      <c r="VBF111" s="298"/>
      <c r="VBG111" s="298"/>
      <c r="VBH111" s="298"/>
      <c r="VBI111" s="298"/>
      <c r="VBJ111" s="298"/>
      <c r="VBK111" s="298"/>
      <c r="VBL111" s="298"/>
      <c r="VBM111" s="298"/>
      <c r="VBN111" s="298"/>
      <c r="VBO111" s="298"/>
      <c r="VBP111" s="298"/>
      <c r="VBQ111" s="298"/>
      <c r="VBR111" s="298"/>
      <c r="VBS111" s="298"/>
      <c r="VBT111" s="298"/>
      <c r="VBU111" s="298"/>
      <c r="VBV111" s="298"/>
      <c r="VBW111" s="298"/>
      <c r="VBX111" s="298"/>
      <c r="VBY111" s="298"/>
      <c r="VBZ111" s="298"/>
      <c r="VCA111" s="298"/>
      <c r="VCB111" s="298"/>
      <c r="VCC111" s="298"/>
      <c r="VCD111" s="298"/>
      <c r="VCE111" s="298"/>
      <c r="VCF111" s="298"/>
      <c r="VCG111" s="298"/>
      <c r="VCH111" s="298"/>
      <c r="VCI111" s="298"/>
      <c r="VCJ111" s="298"/>
      <c r="VCK111" s="298"/>
      <c r="VCL111" s="298"/>
      <c r="VCM111" s="298"/>
      <c r="VCN111" s="298"/>
      <c r="VCO111" s="298"/>
      <c r="VCP111" s="298"/>
      <c r="VCQ111" s="298"/>
      <c r="VCR111" s="298"/>
      <c r="VCS111" s="298"/>
      <c r="VCT111" s="298"/>
      <c r="VCU111" s="298"/>
      <c r="VCV111" s="298"/>
      <c r="VCW111" s="298"/>
      <c r="VCX111" s="298"/>
      <c r="VCY111" s="298"/>
      <c r="VCZ111" s="298"/>
      <c r="VDA111" s="298"/>
      <c r="VDB111" s="298"/>
      <c r="VDC111" s="298"/>
      <c r="VDD111" s="298"/>
      <c r="VDE111" s="298"/>
      <c r="VDF111" s="298"/>
      <c r="VDG111" s="298"/>
      <c r="VDH111" s="298"/>
      <c r="VDI111" s="298"/>
      <c r="VDJ111" s="298"/>
      <c r="VDK111" s="298"/>
      <c r="VDL111" s="298"/>
      <c r="VDM111" s="298"/>
      <c r="VDN111" s="298"/>
      <c r="VDO111" s="298"/>
      <c r="VDP111" s="298"/>
      <c r="VDQ111" s="298"/>
      <c r="VDR111" s="298"/>
      <c r="VDS111" s="298"/>
      <c r="VDT111" s="298"/>
      <c r="VDU111" s="298"/>
      <c r="VDV111" s="298"/>
      <c r="VDW111" s="298"/>
      <c r="VDX111" s="298"/>
      <c r="VDY111" s="298"/>
      <c r="VDZ111" s="298"/>
      <c r="VEA111" s="298"/>
      <c r="VEB111" s="298"/>
      <c r="VEC111" s="298"/>
      <c r="VED111" s="298"/>
      <c r="VEE111" s="298"/>
      <c r="VEF111" s="298"/>
      <c r="VEG111" s="298"/>
      <c r="VEH111" s="298"/>
      <c r="VEI111" s="298"/>
      <c r="VEJ111" s="298"/>
      <c r="VEK111" s="298"/>
      <c r="VEL111" s="298"/>
      <c r="VEM111" s="298"/>
      <c r="VEN111" s="298"/>
      <c r="VEO111" s="298"/>
      <c r="VEP111" s="298"/>
      <c r="VEQ111" s="298"/>
      <c r="VER111" s="298"/>
      <c r="VES111" s="298"/>
      <c r="VET111" s="298"/>
      <c r="VEU111" s="298"/>
      <c r="VEV111" s="298"/>
      <c r="VEW111" s="298"/>
      <c r="VEX111" s="298"/>
      <c r="VEY111" s="298"/>
      <c r="VEZ111" s="298"/>
      <c r="VFA111" s="298"/>
      <c r="VFB111" s="298"/>
      <c r="VFC111" s="298"/>
      <c r="VFD111" s="298"/>
      <c r="VFE111" s="298"/>
      <c r="VFF111" s="298"/>
      <c r="VFG111" s="298"/>
      <c r="VFH111" s="298"/>
      <c r="VFI111" s="298"/>
      <c r="VFJ111" s="298"/>
      <c r="VFK111" s="298"/>
      <c r="VFL111" s="298"/>
      <c r="VFM111" s="298"/>
      <c r="VFN111" s="298"/>
      <c r="VFO111" s="298"/>
      <c r="VFP111" s="298"/>
      <c r="VFQ111" s="298"/>
      <c r="VFR111" s="298"/>
      <c r="VFS111" s="298"/>
      <c r="VFT111" s="298"/>
      <c r="VFU111" s="298"/>
      <c r="VFV111" s="298"/>
      <c r="VFW111" s="298"/>
      <c r="VFX111" s="298"/>
      <c r="VFY111" s="298"/>
      <c r="VFZ111" s="298"/>
      <c r="VGA111" s="298"/>
      <c r="VGB111" s="298"/>
      <c r="VGC111" s="298"/>
      <c r="VGD111" s="298"/>
      <c r="VGE111" s="298"/>
      <c r="VGF111" s="298"/>
      <c r="VGG111" s="298"/>
      <c r="VGH111" s="298"/>
      <c r="VGI111" s="298"/>
      <c r="VGJ111" s="298"/>
      <c r="VGK111" s="298"/>
      <c r="VGL111" s="298"/>
      <c r="VGM111" s="298"/>
      <c r="VGN111" s="298"/>
      <c r="VGO111" s="298"/>
      <c r="VGP111" s="298"/>
      <c r="VGQ111" s="298"/>
      <c r="VGR111" s="298"/>
      <c r="VGS111" s="298"/>
      <c r="VGT111" s="298"/>
      <c r="VGU111" s="298"/>
      <c r="VGV111" s="298"/>
      <c r="VGW111" s="298"/>
      <c r="VGX111" s="298"/>
      <c r="VGY111" s="298"/>
      <c r="VGZ111" s="298"/>
      <c r="VHA111" s="298"/>
      <c r="VHB111" s="298"/>
      <c r="VHC111" s="298"/>
      <c r="VHD111" s="298"/>
      <c r="VHE111" s="298"/>
      <c r="VHF111" s="298"/>
      <c r="VHG111" s="298"/>
      <c r="VHH111" s="298"/>
      <c r="VHI111" s="298"/>
      <c r="VHJ111" s="298"/>
      <c r="VHK111" s="298"/>
      <c r="VHL111" s="298"/>
      <c r="VHM111" s="298"/>
      <c r="VHN111" s="298"/>
      <c r="VHO111" s="298"/>
      <c r="VHP111" s="298"/>
      <c r="VHQ111" s="298"/>
      <c r="VHR111" s="298"/>
      <c r="VHS111" s="298"/>
      <c r="VHT111" s="298"/>
      <c r="VHU111" s="298"/>
      <c r="VHV111" s="298"/>
      <c r="VHW111" s="298"/>
      <c r="VHX111" s="298"/>
      <c r="VHY111" s="298"/>
      <c r="VHZ111" s="298"/>
      <c r="VIA111" s="298"/>
      <c r="VIB111" s="298"/>
      <c r="VIC111" s="298"/>
      <c r="VID111" s="298"/>
      <c r="VIE111" s="298"/>
      <c r="VIF111" s="298"/>
      <c r="VIG111" s="298"/>
      <c r="VIH111" s="298"/>
      <c r="VII111" s="298"/>
      <c r="VIJ111" s="298"/>
      <c r="VIK111" s="298"/>
      <c r="VIL111" s="298"/>
      <c r="VIM111" s="298"/>
      <c r="VIN111" s="298"/>
      <c r="VIO111" s="298"/>
      <c r="VIP111" s="298"/>
      <c r="VIQ111" s="298"/>
      <c r="VIR111" s="298"/>
      <c r="VIS111" s="298"/>
      <c r="VIT111" s="298"/>
      <c r="VIU111" s="298"/>
      <c r="VIV111" s="298"/>
      <c r="VIW111" s="298"/>
      <c r="VIX111" s="298"/>
      <c r="VIY111" s="298"/>
      <c r="VIZ111" s="298"/>
      <c r="VJA111" s="298"/>
      <c r="VJB111" s="298"/>
      <c r="VJC111" s="298"/>
      <c r="VJD111" s="298"/>
      <c r="VJE111" s="298"/>
      <c r="VJF111" s="298"/>
      <c r="VJG111" s="298"/>
      <c r="VJH111" s="298"/>
      <c r="VJI111" s="298"/>
      <c r="VJJ111" s="298"/>
      <c r="VJK111" s="298"/>
      <c r="VJL111" s="298"/>
      <c r="VJM111" s="298"/>
      <c r="VJN111" s="298"/>
      <c r="VJO111" s="298"/>
      <c r="VJP111" s="298"/>
      <c r="VJQ111" s="298"/>
      <c r="VJR111" s="298"/>
      <c r="VJS111" s="298"/>
      <c r="VJT111" s="298"/>
      <c r="VJU111" s="298"/>
      <c r="VJV111" s="298"/>
      <c r="VJW111" s="298"/>
      <c r="VJX111" s="298"/>
      <c r="VJY111" s="298"/>
      <c r="VJZ111" s="298"/>
      <c r="VKA111" s="298"/>
      <c r="VKB111" s="298"/>
      <c r="VKC111" s="298"/>
      <c r="VKD111" s="298"/>
      <c r="VKE111" s="298"/>
      <c r="VKF111" s="298"/>
      <c r="VKG111" s="298"/>
      <c r="VKH111" s="298"/>
      <c r="VKI111" s="298"/>
      <c r="VKJ111" s="298"/>
      <c r="VKK111" s="298"/>
      <c r="VKL111" s="298"/>
      <c r="VKM111" s="298"/>
      <c r="VKN111" s="298"/>
      <c r="VKO111" s="298"/>
      <c r="VKP111" s="298"/>
      <c r="VKQ111" s="298"/>
      <c r="VKR111" s="298"/>
      <c r="VKS111" s="298"/>
      <c r="VKT111" s="298"/>
      <c r="VKU111" s="298"/>
      <c r="VKV111" s="298"/>
      <c r="VKW111" s="298"/>
      <c r="VKX111" s="298"/>
      <c r="VKY111" s="298"/>
      <c r="VKZ111" s="298"/>
      <c r="VLA111" s="298"/>
      <c r="VLB111" s="298"/>
      <c r="VLC111" s="298"/>
      <c r="VLD111" s="298"/>
      <c r="VLE111" s="298"/>
      <c r="VLF111" s="298"/>
      <c r="VLG111" s="298"/>
      <c r="VLH111" s="298"/>
      <c r="VLI111" s="298"/>
      <c r="VLJ111" s="298"/>
      <c r="VLK111" s="298"/>
      <c r="VLL111" s="298"/>
      <c r="VLM111" s="298"/>
      <c r="VLN111" s="298"/>
      <c r="VLO111" s="298"/>
      <c r="VLP111" s="298"/>
      <c r="VLQ111" s="298"/>
      <c r="VLR111" s="298"/>
      <c r="VLS111" s="298"/>
      <c r="VLT111" s="298"/>
      <c r="VLU111" s="298"/>
      <c r="VLV111" s="298"/>
      <c r="VLW111" s="298"/>
      <c r="VLX111" s="298"/>
      <c r="VLY111" s="298"/>
      <c r="VLZ111" s="298"/>
      <c r="VMA111" s="298"/>
      <c r="VMB111" s="298"/>
      <c r="VMC111" s="298"/>
      <c r="VMD111" s="298"/>
      <c r="VME111" s="298"/>
      <c r="VMF111" s="298"/>
      <c r="VMG111" s="298"/>
      <c r="VMH111" s="298"/>
      <c r="VMI111" s="298"/>
      <c r="VMJ111" s="298"/>
      <c r="VMK111" s="298"/>
      <c r="VML111" s="298"/>
      <c r="VMM111" s="298"/>
      <c r="VMN111" s="298"/>
      <c r="VMO111" s="298"/>
      <c r="VMP111" s="298"/>
      <c r="VMQ111" s="298"/>
      <c r="VMR111" s="298"/>
      <c r="VMS111" s="298"/>
      <c r="VMT111" s="298"/>
      <c r="VMU111" s="298"/>
      <c r="VMV111" s="298"/>
      <c r="VMW111" s="298"/>
      <c r="VMX111" s="298"/>
      <c r="VMY111" s="298"/>
      <c r="VMZ111" s="298"/>
      <c r="VNA111" s="298"/>
      <c r="VNB111" s="298"/>
      <c r="VNC111" s="298"/>
      <c r="VND111" s="298"/>
      <c r="VNE111" s="298"/>
      <c r="VNF111" s="298"/>
      <c r="VNG111" s="298"/>
      <c r="VNH111" s="298"/>
      <c r="VNI111" s="298"/>
      <c r="VNJ111" s="298"/>
      <c r="VNK111" s="298"/>
      <c r="VNL111" s="298"/>
      <c r="VNM111" s="298"/>
      <c r="VNN111" s="298"/>
      <c r="VNO111" s="298"/>
      <c r="VNP111" s="298"/>
      <c r="VNQ111" s="298"/>
      <c r="VNR111" s="298"/>
      <c r="VNS111" s="298"/>
      <c r="VNT111" s="298"/>
      <c r="VNU111" s="298"/>
      <c r="VNV111" s="298"/>
      <c r="VNW111" s="298"/>
      <c r="VNX111" s="298"/>
      <c r="VNY111" s="298"/>
      <c r="VNZ111" s="298"/>
      <c r="VOA111" s="298"/>
      <c r="VOB111" s="298"/>
      <c r="VOC111" s="298"/>
      <c r="VOD111" s="298"/>
      <c r="VOE111" s="298"/>
      <c r="VOF111" s="298"/>
      <c r="VOG111" s="298"/>
      <c r="VOH111" s="298"/>
      <c r="VOI111" s="298"/>
      <c r="VOJ111" s="298"/>
      <c r="VOK111" s="298"/>
      <c r="VOL111" s="298"/>
      <c r="VOM111" s="298"/>
      <c r="VON111" s="298"/>
      <c r="VOO111" s="298"/>
      <c r="VOP111" s="298"/>
      <c r="VOQ111" s="298"/>
      <c r="VOR111" s="298"/>
      <c r="VOS111" s="298"/>
      <c r="VOT111" s="298"/>
      <c r="VOU111" s="298"/>
      <c r="VOV111" s="298"/>
      <c r="VOW111" s="298"/>
      <c r="VOX111" s="298"/>
      <c r="VOY111" s="298"/>
      <c r="VOZ111" s="298"/>
      <c r="VPA111" s="298"/>
      <c r="VPB111" s="298"/>
      <c r="VPC111" s="298"/>
      <c r="VPD111" s="298"/>
      <c r="VPE111" s="298"/>
      <c r="VPF111" s="298"/>
      <c r="VPG111" s="298"/>
      <c r="VPH111" s="298"/>
      <c r="VPI111" s="298"/>
      <c r="VPJ111" s="298"/>
      <c r="VPK111" s="298"/>
      <c r="VPL111" s="298"/>
      <c r="VPM111" s="298"/>
      <c r="VPN111" s="298"/>
      <c r="VPO111" s="298"/>
      <c r="VPP111" s="298"/>
      <c r="VPQ111" s="298"/>
      <c r="VPR111" s="298"/>
      <c r="VPS111" s="298"/>
      <c r="VPT111" s="298"/>
      <c r="VPU111" s="298"/>
      <c r="VPV111" s="298"/>
      <c r="VPW111" s="298"/>
      <c r="VPX111" s="298"/>
      <c r="VPY111" s="298"/>
      <c r="VPZ111" s="298"/>
      <c r="VQA111" s="298"/>
      <c r="VQB111" s="298"/>
      <c r="VQC111" s="298"/>
      <c r="VQD111" s="298"/>
      <c r="VQE111" s="298"/>
      <c r="VQF111" s="298"/>
      <c r="VQG111" s="298"/>
      <c r="VQH111" s="298"/>
      <c r="VQI111" s="298"/>
      <c r="VQJ111" s="298"/>
      <c r="VQK111" s="298"/>
      <c r="VQL111" s="298"/>
      <c r="VQM111" s="298"/>
      <c r="VQN111" s="298"/>
      <c r="VQO111" s="298"/>
      <c r="VQP111" s="298"/>
      <c r="VQQ111" s="298"/>
      <c r="VQR111" s="298"/>
      <c r="VQS111" s="298"/>
      <c r="VQT111" s="298"/>
      <c r="VQU111" s="298"/>
      <c r="VQV111" s="298"/>
      <c r="VQW111" s="298"/>
      <c r="VQX111" s="298"/>
      <c r="VQY111" s="298"/>
      <c r="VQZ111" s="298"/>
      <c r="VRA111" s="298"/>
      <c r="VRB111" s="298"/>
      <c r="VRC111" s="298"/>
      <c r="VRD111" s="298"/>
      <c r="VRE111" s="298"/>
      <c r="VRF111" s="298"/>
      <c r="VRG111" s="298"/>
      <c r="VRH111" s="298"/>
      <c r="VRI111" s="298"/>
      <c r="VRJ111" s="298"/>
      <c r="VRK111" s="298"/>
      <c r="VRL111" s="298"/>
      <c r="VRM111" s="298"/>
      <c r="VRN111" s="298"/>
      <c r="VRO111" s="298"/>
      <c r="VRP111" s="298"/>
      <c r="VRQ111" s="298"/>
      <c r="VRR111" s="298"/>
      <c r="VRS111" s="298"/>
      <c r="VRT111" s="298"/>
      <c r="VRU111" s="298"/>
      <c r="VRV111" s="298"/>
      <c r="VRW111" s="298"/>
      <c r="VRX111" s="298"/>
      <c r="VRY111" s="298"/>
      <c r="VRZ111" s="298"/>
      <c r="VSA111" s="298"/>
      <c r="VSB111" s="298"/>
      <c r="VSC111" s="298"/>
      <c r="VSD111" s="298"/>
      <c r="VSE111" s="298"/>
      <c r="VSF111" s="298"/>
      <c r="VSG111" s="298"/>
      <c r="VSH111" s="298"/>
      <c r="VSI111" s="298"/>
      <c r="VSJ111" s="298"/>
      <c r="VSK111" s="298"/>
      <c r="VSL111" s="298"/>
      <c r="VSM111" s="298"/>
      <c r="VSN111" s="298"/>
      <c r="VSO111" s="298"/>
      <c r="VSP111" s="298"/>
      <c r="VSQ111" s="298"/>
      <c r="VSR111" s="298"/>
      <c r="VSS111" s="298"/>
      <c r="VST111" s="298"/>
      <c r="VSU111" s="298"/>
      <c r="VSV111" s="298"/>
      <c r="VSW111" s="298"/>
      <c r="VSX111" s="298"/>
      <c r="VSY111" s="298"/>
      <c r="VSZ111" s="298"/>
      <c r="VTA111" s="298"/>
      <c r="VTB111" s="298"/>
      <c r="VTC111" s="298"/>
      <c r="VTD111" s="298"/>
      <c r="VTE111" s="298"/>
      <c r="VTF111" s="298"/>
      <c r="VTG111" s="298"/>
      <c r="VTH111" s="298"/>
      <c r="VTI111" s="298"/>
      <c r="VTJ111" s="298"/>
      <c r="VTK111" s="298"/>
      <c r="VTL111" s="298"/>
      <c r="VTM111" s="298"/>
      <c r="VTN111" s="298"/>
      <c r="VTO111" s="298"/>
      <c r="VTP111" s="298"/>
      <c r="VTQ111" s="298"/>
      <c r="VTR111" s="298"/>
      <c r="VTS111" s="298"/>
      <c r="VTT111" s="298"/>
      <c r="VTU111" s="298"/>
      <c r="VTV111" s="298"/>
      <c r="VTW111" s="298"/>
      <c r="VTX111" s="298"/>
      <c r="VTY111" s="298"/>
      <c r="VTZ111" s="298"/>
      <c r="VUA111" s="298"/>
      <c r="VUB111" s="298"/>
      <c r="VUC111" s="298"/>
      <c r="VUD111" s="298"/>
      <c r="VUE111" s="298"/>
      <c r="VUF111" s="298"/>
      <c r="VUG111" s="298"/>
      <c r="VUH111" s="298"/>
      <c r="VUI111" s="298"/>
      <c r="VUJ111" s="298"/>
      <c r="VUK111" s="298"/>
      <c r="VUL111" s="298"/>
      <c r="VUM111" s="298"/>
      <c r="VUN111" s="298"/>
      <c r="VUO111" s="298"/>
      <c r="VUP111" s="298"/>
      <c r="VUQ111" s="298"/>
      <c r="VUR111" s="298"/>
      <c r="VUS111" s="298"/>
      <c r="VUT111" s="298"/>
      <c r="VUU111" s="298"/>
      <c r="VUV111" s="298"/>
      <c r="VUW111" s="298"/>
      <c r="VUX111" s="298"/>
      <c r="VUY111" s="298"/>
      <c r="VUZ111" s="298"/>
      <c r="VVA111" s="298"/>
      <c r="VVB111" s="298"/>
      <c r="VVC111" s="298"/>
      <c r="VVD111" s="298"/>
      <c r="VVE111" s="298"/>
      <c r="VVF111" s="298"/>
      <c r="VVG111" s="298"/>
      <c r="VVH111" s="298"/>
      <c r="VVI111" s="298"/>
      <c r="VVJ111" s="298"/>
      <c r="VVK111" s="298"/>
      <c r="VVL111" s="298"/>
      <c r="VVM111" s="298"/>
      <c r="VVN111" s="298"/>
      <c r="VVO111" s="298"/>
      <c r="VVP111" s="298"/>
      <c r="VVQ111" s="298"/>
      <c r="VVR111" s="298"/>
      <c r="VVS111" s="298"/>
      <c r="VVT111" s="298"/>
      <c r="VVU111" s="298"/>
      <c r="VVV111" s="298"/>
      <c r="VVW111" s="298"/>
      <c r="VVX111" s="298"/>
      <c r="VVY111" s="298"/>
      <c r="VVZ111" s="298"/>
      <c r="VWA111" s="298"/>
      <c r="VWB111" s="298"/>
      <c r="VWC111" s="298"/>
      <c r="VWD111" s="298"/>
      <c r="VWE111" s="298"/>
      <c r="VWF111" s="298"/>
      <c r="VWG111" s="298"/>
      <c r="VWH111" s="298"/>
      <c r="VWI111" s="298"/>
      <c r="VWJ111" s="298"/>
      <c r="VWK111" s="298"/>
      <c r="VWL111" s="298"/>
      <c r="VWM111" s="298"/>
      <c r="VWN111" s="298"/>
      <c r="VWO111" s="298"/>
      <c r="VWP111" s="298"/>
      <c r="VWQ111" s="298"/>
      <c r="VWR111" s="298"/>
      <c r="VWS111" s="298"/>
      <c r="VWT111" s="298"/>
      <c r="VWU111" s="298"/>
      <c r="VWV111" s="298"/>
      <c r="VWW111" s="298"/>
      <c r="VWX111" s="298"/>
      <c r="VWY111" s="298"/>
      <c r="VWZ111" s="298"/>
      <c r="VXA111" s="298"/>
      <c r="VXB111" s="298"/>
      <c r="VXC111" s="298"/>
      <c r="VXD111" s="298"/>
      <c r="VXE111" s="298"/>
      <c r="VXF111" s="298"/>
      <c r="VXG111" s="298"/>
      <c r="VXH111" s="298"/>
      <c r="VXI111" s="298"/>
      <c r="VXJ111" s="298"/>
      <c r="VXK111" s="298"/>
      <c r="VXL111" s="298"/>
      <c r="VXM111" s="298"/>
      <c r="VXN111" s="298"/>
      <c r="VXO111" s="298"/>
      <c r="VXP111" s="298"/>
      <c r="VXQ111" s="298"/>
      <c r="VXR111" s="298"/>
      <c r="VXS111" s="298"/>
      <c r="VXT111" s="298"/>
      <c r="VXU111" s="298"/>
      <c r="VXV111" s="298"/>
      <c r="VXW111" s="298"/>
      <c r="VXX111" s="298"/>
      <c r="VXY111" s="298"/>
      <c r="VXZ111" s="298"/>
      <c r="VYA111" s="298"/>
      <c r="VYB111" s="298"/>
      <c r="VYC111" s="298"/>
      <c r="VYD111" s="298"/>
      <c r="VYE111" s="298"/>
      <c r="VYF111" s="298"/>
      <c r="VYG111" s="298"/>
      <c r="VYH111" s="298"/>
      <c r="VYI111" s="298"/>
      <c r="VYJ111" s="298"/>
      <c r="VYK111" s="298"/>
      <c r="VYL111" s="298"/>
      <c r="VYM111" s="298"/>
      <c r="VYN111" s="298"/>
      <c r="VYO111" s="298"/>
      <c r="VYP111" s="298"/>
      <c r="VYQ111" s="298"/>
      <c r="VYR111" s="298"/>
      <c r="VYS111" s="298"/>
      <c r="VYT111" s="298"/>
      <c r="VYU111" s="298"/>
      <c r="VYV111" s="298"/>
      <c r="VYW111" s="298"/>
      <c r="VYX111" s="298"/>
      <c r="VYY111" s="298"/>
      <c r="VYZ111" s="298"/>
      <c r="VZA111" s="298"/>
      <c r="VZB111" s="298"/>
      <c r="VZC111" s="298"/>
      <c r="VZD111" s="298"/>
      <c r="VZE111" s="298"/>
      <c r="VZF111" s="298"/>
      <c r="VZG111" s="298"/>
      <c r="VZH111" s="298"/>
      <c r="VZI111" s="298"/>
      <c r="VZJ111" s="298"/>
      <c r="VZK111" s="298"/>
      <c r="VZL111" s="298"/>
      <c r="VZM111" s="298"/>
      <c r="VZN111" s="298"/>
      <c r="VZO111" s="298"/>
      <c r="VZP111" s="298"/>
      <c r="VZQ111" s="298"/>
      <c r="VZR111" s="298"/>
      <c r="VZS111" s="298"/>
      <c r="VZT111" s="298"/>
      <c r="VZU111" s="298"/>
      <c r="VZV111" s="298"/>
      <c r="VZW111" s="298"/>
      <c r="VZX111" s="298"/>
      <c r="VZY111" s="298"/>
      <c r="VZZ111" s="298"/>
      <c r="WAA111" s="298"/>
      <c r="WAB111" s="298"/>
      <c r="WAC111" s="298"/>
      <c r="WAD111" s="298"/>
      <c r="WAE111" s="298"/>
      <c r="WAF111" s="298"/>
      <c r="WAG111" s="298"/>
      <c r="WAH111" s="298"/>
      <c r="WAI111" s="298"/>
      <c r="WAJ111" s="298"/>
      <c r="WAK111" s="298"/>
      <c r="WAL111" s="298"/>
      <c r="WAM111" s="298"/>
      <c r="WAN111" s="298"/>
      <c r="WAO111" s="298"/>
      <c r="WAP111" s="298"/>
      <c r="WAQ111" s="298"/>
      <c r="WAR111" s="298"/>
      <c r="WAS111" s="298"/>
      <c r="WAT111" s="298"/>
      <c r="WAU111" s="298"/>
      <c r="WAV111" s="298"/>
      <c r="WAW111" s="298"/>
      <c r="WAX111" s="298"/>
      <c r="WAY111" s="298"/>
      <c r="WAZ111" s="298"/>
      <c r="WBA111" s="298"/>
      <c r="WBB111" s="298"/>
      <c r="WBC111" s="298"/>
      <c r="WBD111" s="298"/>
      <c r="WBE111" s="298"/>
      <c r="WBF111" s="298"/>
      <c r="WBG111" s="298"/>
      <c r="WBH111" s="298"/>
      <c r="WBI111" s="298"/>
      <c r="WBJ111" s="298"/>
      <c r="WBK111" s="298"/>
      <c r="WBL111" s="298"/>
      <c r="WBM111" s="298"/>
      <c r="WBN111" s="298"/>
      <c r="WBO111" s="298"/>
      <c r="WBP111" s="298"/>
      <c r="WBQ111" s="298"/>
      <c r="WBR111" s="298"/>
      <c r="WBS111" s="298"/>
      <c r="WBT111" s="298"/>
      <c r="WBU111" s="298"/>
      <c r="WBV111" s="298"/>
      <c r="WBW111" s="298"/>
      <c r="WBX111" s="298"/>
      <c r="WBY111" s="298"/>
      <c r="WBZ111" s="298"/>
      <c r="WCA111" s="298"/>
      <c r="WCB111" s="298"/>
      <c r="WCC111" s="298"/>
      <c r="WCD111" s="298"/>
      <c r="WCE111" s="298"/>
      <c r="WCF111" s="298"/>
      <c r="WCG111" s="298"/>
      <c r="WCH111" s="298"/>
      <c r="WCI111" s="298"/>
      <c r="WCJ111" s="298"/>
      <c r="WCK111" s="298"/>
      <c r="WCL111" s="298"/>
      <c r="WCM111" s="298"/>
      <c r="WCN111" s="298"/>
      <c r="WCO111" s="298"/>
      <c r="WCP111" s="298"/>
      <c r="WCQ111" s="298"/>
      <c r="WCR111" s="298"/>
      <c r="WCS111" s="298"/>
      <c r="WCT111" s="298"/>
      <c r="WCU111" s="298"/>
      <c r="WCV111" s="298"/>
      <c r="WCW111" s="298"/>
      <c r="WCX111" s="298"/>
      <c r="WCY111" s="298"/>
      <c r="WCZ111" s="298"/>
      <c r="WDA111" s="298"/>
      <c r="WDB111" s="298"/>
      <c r="WDC111" s="298"/>
      <c r="WDD111" s="298"/>
      <c r="WDE111" s="298"/>
      <c r="WDF111" s="298"/>
      <c r="WDG111" s="298"/>
      <c r="WDH111" s="298"/>
      <c r="WDI111" s="298"/>
      <c r="WDJ111" s="298"/>
      <c r="WDK111" s="298"/>
      <c r="WDL111" s="298"/>
      <c r="WDM111" s="298"/>
      <c r="WDN111" s="298"/>
      <c r="WDO111" s="298"/>
      <c r="WDP111" s="298"/>
      <c r="WDQ111" s="298"/>
      <c r="WDR111" s="298"/>
      <c r="WDS111" s="298"/>
      <c r="WDT111" s="298"/>
      <c r="WDU111" s="298"/>
      <c r="WDV111" s="298"/>
      <c r="WDW111" s="298"/>
      <c r="WDX111" s="298"/>
      <c r="WDY111" s="298"/>
      <c r="WDZ111" s="298"/>
      <c r="WEA111" s="298"/>
      <c r="WEB111" s="298"/>
      <c r="WEC111" s="298"/>
      <c r="WED111" s="298"/>
      <c r="WEE111" s="298"/>
      <c r="WEF111" s="298"/>
      <c r="WEG111" s="298"/>
      <c r="WEH111" s="298"/>
      <c r="WEI111" s="298"/>
      <c r="WEJ111" s="298"/>
      <c r="WEK111" s="298"/>
      <c r="WEL111" s="298"/>
      <c r="WEM111" s="298"/>
      <c r="WEN111" s="298"/>
      <c r="WEO111" s="298"/>
      <c r="WEP111" s="298"/>
      <c r="WEQ111" s="298"/>
      <c r="WER111" s="298"/>
      <c r="WES111" s="298"/>
      <c r="WET111" s="298"/>
      <c r="WEU111" s="298"/>
      <c r="WEV111" s="298"/>
      <c r="WEW111" s="298"/>
      <c r="WEX111" s="298"/>
      <c r="WEY111" s="298"/>
      <c r="WEZ111" s="298"/>
      <c r="WFA111" s="298"/>
      <c r="WFB111" s="298"/>
      <c r="WFC111" s="298"/>
      <c r="WFD111" s="298"/>
      <c r="WFE111" s="298"/>
      <c r="WFF111" s="298"/>
      <c r="WFG111" s="298"/>
      <c r="WFH111" s="298"/>
      <c r="WFI111" s="298"/>
      <c r="WFJ111" s="298"/>
      <c r="WFK111" s="298"/>
      <c r="WFL111" s="298"/>
      <c r="WFM111" s="298"/>
      <c r="WFN111" s="298"/>
      <c r="WFO111" s="298"/>
      <c r="WFP111" s="298"/>
      <c r="WFQ111" s="298"/>
      <c r="WFR111" s="298"/>
      <c r="WFS111" s="298"/>
      <c r="WFT111" s="298"/>
      <c r="WFU111" s="298"/>
      <c r="WFV111" s="298"/>
      <c r="WFW111" s="298"/>
      <c r="WFX111" s="298"/>
      <c r="WFY111" s="298"/>
      <c r="WFZ111" s="298"/>
      <c r="WGA111" s="298"/>
      <c r="WGB111" s="298"/>
      <c r="WGC111" s="298"/>
      <c r="WGD111" s="298"/>
      <c r="WGE111" s="298"/>
      <c r="WGF111" s="298"/>
      <c r="WGG111" s="298"/>
      <c r="WGH111" s="298"/>
      <c r="WGI111" s="298"/>
      <c r="WGJ111" s="298"/>
      <c r="WGK111" s="298"/>
      <c r="WGL111" s="298"/>
      <c r="WGM111" s="298"/>
      <c r="WGN111" s="298"/>
      <c r="WGO111" s="298"/>
      <c r="WGP111" s="298"/>
      <c r="WGQ111" s="298"/>
      <c r="WGR111" s="298"/>
      <c r="WGS111" s="298"/>
      <c r="WGT111" s="298"/>
      <c r="WGU111" s="298"/>
      <c r="WGV111" s="298"/>
      <c r="WGW111" s="298"/>
      <c r="WGX111" s="298"/>
      <c r="WGY111" s="298"/>
      <c r="WGZ111" s="298"/>
      <c r="WHA111" s="298"/>
      <c r="WHB111" s="298"/>
      <c r="WHC111" s="298"/>
      <c r="WHD111" s="298"/>
      <c r="WHE111" s="298"/>
      <c r="WHF111" s="298"/>
      <c r="WHG111" s="298"/>
      <c r="WHH111" s="298"/>
      <c r="WHI111" s="298"/>
      <c r="WHJ111" s="298"/>
      <c r="WHK111" s="298"/>
      <c r="WHL111" s="298"/>
      <c r="WHM111" s="298"/>
      <c r="WHN111" s="298"/>
      <c r="WHO111" s="298"/>
      <c r="WHP111" s="298"/>
      <c r="WHQ111" s="298"/>
      <c r="WHR111" s="298"/>
      <c r="WHS111" s="298"/>
      <c r="WHT111" s="298"/>
      <c r="WHU111" s="298"/>
      <c r="WHV111" s="298"/>
      <c r="WHW111" s="298"/>
      <c r="WHX111" s="298"/>
      <c r="WHY111" s="298"/>
      <c r="WHZ111" s="298"/>
      <c r="WIA111" s="298"/>
      <c r="WIB111" s="298"/>
      <c r="WIC111" s="298"/>
      <c r="WID111" s="298"/>
      <c r="WIE111" s="298"/>
      <c r="WIF111" s="298"/>
      <c r="WIG111" s="298"/>
      <c r="WIH111" s="298"/>
      <c r="WII111" s="298"/>
      <c r="WIJ111" s="298"/>
      <c r="WIK111" s="298"/>
      <c r="WIL111" s="298"/>
      <c r="WIM111" s="298"/>
      <c r="WIN111" s="298"/>
      <c r="WIO111" s="298"/>
      <c r="WIP111" s="298"/>
      <c r="WIQ111" s="298"/>
      <c r="WIR111" s="298"/>
      <c r="WIS111" s="298"/>
      <c r="WIT111" s="298"/>
      <c r="WIU111" s="298"/>
      <c r="WIV111" s="298"/>
      <c r="WIW111" s="298"/>
      <c r="WIX111" s="298"/>
      <c r="WIY111" s="298"/>
      <c r="WIZ111" s="298"/>
      <c r="WJA111" s="298"/>
      <c r="WJB111" s="298"/>
      <c r="WJC111" s="298"/>
      <c r="WJD111" s="298"/>
      <c r="WJE111" s="298"/>
      <c r="WJF111" s="298"/>
      <c r="WJG111" s="298"/>
      <c r="WJH111" s="298"/>
      <c r="WJI111" s="298"/>
      <c r="WJJ111" s="298"/>
      <c r="WJK111" s="298"/>
      <c r="WJL111" s="298"/>
      <c r="WJM111" s="298"/>
      <c r="WJN111" s="298"/>
      <c r="WJO111" s="298"/>
      <c r="WJP111" s="298"/>
      <c r="WJQ111" s="298"/>
      <c r="WJR111" s="298"/>
      <c r="WJS111" s="298"/>
      <c r="WJT111" s="298"/>
      <c r="WJU111" s="298"/>
      <c r="WJV111" s="298"/>
      <c r="WJW111" s="298"/>
      <c r="WJX111" s="298"/>
      <c r="WJY111" s="298"/>
      <c r="WJZ111" s="298"/>
      <c r="WKA111" s="298"/>
      <c r="WKB111" s="298"/>
      <c r="WKC111" s="298"/>
      <c r="WKD111" s="298"/>
      <c r="WKE111" s="298"/>
      <c r="WKF111" s="298"/>
      <c r="WKG111" s="298"/>
      <c r="WKH111" s="298"/>
      <c r="WKI111" s="298"/>
      <c r="WKJ111" s="298"/>
      <c r="WKK111" s="298"/>
      <c r="WKL111" s="298"/>
      <c r="WKM111" s="298"/>
      <c r="WKN111" s="298"/>
      <c r="WKO111" s="298"/>
      <c r="WKP111" s="298"/>
      <c r="WKQ111" s="298"/>
      <c r="WKR111" s="298"/>
      <c r="WKS111" s="298"/>
      <c r="WKT111" s="298"/>
      <c r="WKU111" s="298"/>
      <c r="WKV111" s="298"/>
      <c r="WKW111" s="298"/>
      <c r="WKX111" s="298"/>
      <c r="WKY111" s="298"/>
      <c r="WKZ111" s="298"/>
      <c r="WLA111" s="298"/>
      <c r="WLB111" s="298"/>
      <c r="WLC111" s="298"/>
      <c r="WLD111" s="298"/>
      <c r="WLE111" s="298"/>
      <c r="WLF111" s="298"/>
      <c r="WLG111" s="298"/>
      <c r="WLH111" s="298"/>
      <c r="WLI111" s="298"/>
      <c r="WLJ111" s="298"/>
      <c r="WLK111" s="298"/>
      <c r="WLL111" s="298"/>
      <c r="WLM111" s="298"/>
      <c r="WLN111" s="298"/>
      <c r="WLO111" s="298"/>
      <c r="WLP111" s="298"/>
      <c r="WLQ111" s="298"/>
      <c r="WLR111" s="298"/>
      <c r="WLS111" s="298"/>
      <c r="WLT111" s="298"/>
      <c r="WLU111" s="298"/>
      <c r="WLV111" s="298"/>
      <c r="WLW111" s="298"/>
      <c r="WLX111" s="298"/>
      <c r="WLY111" s="298"/>
      <c r="WLZ111" s="298"/>
      <c r="WMA111" s="298"/>
      <c r="WMB111" s="298"/>
      <c r="WMC111" s="298"/>
      <c r="WMD111" s="298"/>
      <c r="WME111" s="298"/>
      <c r="WMF111" s="298"/>
      <c r="WMG111" s="298"/>
      <c r="WMH111" s="298"/>
      <c r="WMI111" s="298"/>
      <c r="WMJ111" s="298"/>
      <c r="WMK111" s="298"/>
      <c r="WML111" s="298"/>
      <c r="WMM111" s="298"/>
      <c r="WMN111" s="298"/>
      <c r="WMO111" s="298"/>
      <c r="WMP111" s="298"/>
      <c r="WMQ111" s="298"/>
      <c r="WMR111" s="298"/>
      <c r="WMS111" s="298"/>
      <c r="WMT111" s="298"/>
      <c r="WMU111" s="298"/>
      <c r="WMV111" s="298"/>
      <c r="WMW111" s="298"/>
      <c r="WMX111" s="298"/>
      <c r="WMY111" s="298"/>
      <c r="WMZ111" s="298"/>
      <c r="WNA111" s="298"/>
      <c r="WNB111" s="298"/>
      <c r="WNC111" s="298"/>
      <c r="WND111" s="298"/>
      <c r="WNE111" s="298"/>
      <c r="WNF111" s="298"/>
      <c r="WNG111" s="298"/>
      <c r="WNH111" s="298"/>
      <c r="WNI111" s="298"/>
      <c r="WNJ111" s="298"/>
      <c r="WNK111" s="298"/>
      <c r="WNL111" s="298"/>
      <c r="WNM111" s="298"/>
      <c r="WNN111" s="298"/>
      <c r="WNO111" s="298"/>
      <c r="WNP111" s="298"/>
      <c r="WNQ111" s="298"/>
      <c r="WNR111" s="298"/>
      <c r="WNS111" s="298"/>
      <c r="WNT111" s="298"/>
      <c r="WNU111" s="298"/>
      <c r="WNV111" s="298"/>
      <c r="WNW111" s="298"/>
      <c r="WNX111" s="298"/>
      <c r="WNY111" s="298"/>
      <c r="WNZ111" s="298"/>
      <c r="WOA111" s="298"/>
      <c r="WOB111" s="298"/>
      <c r="WOC111" s="298"/>
      <c r="WOD111" s="298"/>
      <c r="WOE111" s="298"/>
      <c r="WOF111" s="298"/>
      <c r="WOG111" s="298"/>
      <c r="WOH111" s="298"/>
      <c r="WOI111" s="298"/>
      <c r="WOJ111" s="298"/>
      <c r="WOK111" s="298"/>
      <c r="WOL111" s="298"/>
      <c r="WOM111" s="298"/>
      <c r="WON111" s="298"/>
      <c r="WOO111" s="298"/>
      <c r="WOP111" s="298"/>
      <c r="WOQ111" s="298"/>
      <c r="WOR111" s="298"/>
      <c r="WOS111" s="298"/>
      <c r="WOT111" s="298"/>
      <c r="WOU111" s="298"/>
      <c r="WOV111" s="298"/>
      <c r="WOW111" s="298"/>
      <c r="WOX111" s="298"/>
      <c r="WOY111" s="298"/>
      <c r="WOZ111" s="298"/>
      <c r="WPA111" s="298"/>
      <c r="WPB111" s="298"/>
      <c r="WPC111" s="298"/>
      <c r="WPD111" s="298"/>
      <c r="WPE111" s="298"/>
      <c r="WPF111" s="298"/>
      <c r="WPG111" s="298"/>
      <c r="WPH111" s="298"/>
      <c r="WPI111" s="298"/>
      <c r="WPJ111" s="298"/>
      <c r="WPK111" s="298"/>
      <c r="WPL111" s="298"/>
      <c r="WPM111" s="298"/>
      <c r="WPN111" s="298"/>
      <c r="WPO111" s="298"/>
      <c r="WPP111" s="298"/>
      <c r="WPQ111" s="298"/>
      <c r="WPR111" s="298"/>
      <c r="WPS111" s="298"/>
      <c r="WPT111" s="298"/>
      <c r="WPU111" s="298"/>
      <c r="WPV111" s="298"/>
      <c r="WPW111" s="298"/>
      <c r="WPX111" s="298"/>
      <c r="WPY111" s="298"/>
      <c r="WPZ111" s="298"/>
      <c r="WQA111" s="298"/>
      <c r="WQB111" s="298"/>
      <c r="WQC111" s="298"/>
      <c r="WQD111" s="298"/>
      <c r="WQE111" s="298"/>
      <c r="WQF111" s="298"/>
      <c r="WQG111" s="298"/>
      <c r="WQH111" s="298"/>
      <c r="WQI111" s="298"/>
      <c r="WQJ111" s="298"/>
      <c r="WQK111" s="298"/>
      <c r="WQL111" s="298"/>
      <c r="WQM111" s="298"/>
      <c r="WQN111" s="298"/>
      <c r="WQO111" s="298"/>
      <c r="WQP111" s="298"/>
      <c r="WQQ111" s="298"/>
      <c r="WQR111" s="298"/>
      <c r="WQS111" s="298"/>
      <c r="WQT111" s="298"/>
      <c r="WQU111" s="298"/>
      <c r="WQV111" s="298"/>
      <c r="WQW111" s="298"/>
      <c r="WQX111" s="298"/>
      <c r="WQY111" s="298"/>
      <c r="WQZ111" s="298"/>
      <c r="WRA111" s="298"/>
      <c r="WRB111" s="298"/>
      <c r="WRC111" s="298"/>
      <c r="WRD111" s="298"/>
      <c r="WRE111" s="298"/>
      <c r="WRF111" s="298"/>
      <c r="WRG111" s="298"/>
      <c r="WRH111" s="298"/>
      <c r="WRI111" s="298"/>
      <c r="WRJ111" s="298"/>
      <c r="WRK111" s="298"/>
      <c r="WRL111" s="298"/>
      <c r="WRM111" s="298"/>
      <c r="WRN111" s="298"/>
      <c r="WRO111" s="298"/>
      <c r="WRP111" s="298"/>
      <c r="WRQ111" s="298"/>
      <c r="WRR111" s="298"/>
      <c r="WRS111" s="298"/>
      <c r="WRT111" s="298"/>
      <c r="WRU111" s="298"/>
      <c r="WRV111" s="298"/>
      <c r="WRW111" s="298"/>
      <c r="WRX111" s="298"/>
      <c r="WRY111" s="298"/>
      <c r="WRZ111" s="298"/>
      <c r="WSA111" s="298"/>
      <c r="WSB111" s="298"/>
      <c r="WSC111" s="298"/>
      <c r="WSD111" s="298"/>
      <c r="WSE111" s="298"/>
      <c r="WSF111" s="298"/>
      <c r="WSG111" s="298"/>
      <c r="WSH111" s="298"/>
      <c r="WSI111" s="298"/>
      <c r="WSJ111" s="298"/>
      <c r="WSK111" s="298"/>
      <c r="WSL111" s="298"/>
      <c r="WSM111" s="298"/>
      <c r="WSN111" s="298"/>
      <c r="WSO111" s="298"/>
      <c r="WSP111" s="298"/>
      <c r="WSQ111" s="298"/>
      <c r="WSR111" s="298"/>
      <c r="WSS111" s="298"/>
      <c r="WST111" s="298"/>
      <c r="WSU111" s="298"/>
      <c r="WSV111" s="298"/>
      <c r="WSW111" s="298"/>
      <c r="WSX111" s="298"/>
      <c r="WSY111" s="298"/>
      <c r="WSZ111" s="298"/>
      <c r="WTA111" s="298"/>
      <c r="WTB111" s="298"/>
      <c r="WTC111" s="298"/>
      <c r="WTD111" s="298"/>
      <c r="WTE111" s="298"/>
      <c r="WTF111" s="298"/>
      <c r="WTG111" s="298"/>
      <c r="WTH111" s="298"/>
      <c r="WTI111" s="298"/>
      <c r="WTJ111" s="298"/>
      <c r="WTK111" s="298"/>
      <c r="WTL111" s="298"/>
      <c r="WTM111" s="298"/>
      <c r="WTN111" s="298"/>
      <c r="WTO111" s="298"/>
      <c r="WTP111" s="298"/>
      <c r="WTQ111" s="298"/>
      <c r="WTR111" s="298"/>
      <c r="WTS111" s="298"/>
      <c r="WTT111" s="298"/>
      <c r="WTU111" s="298"/>
      <c r="WTV111" s="298"/>
      <c r="WTW111" s="298"/>
      <c r="WTX111" s="298"/>
      <c r="WTY111" s="298"/>
      <c r="WTZ111" s="298"/>
      <c r="WUA111" s="298"/>
      <c r="WUB111" s="298"/>
      <c r="WUC111" s="298"/>
      <c r="WUD111" s="298"/>
      <c r="WUE111" s="298"/>
      <c r="WUF111" s="298"/>
      <c r="WUG111" s="298"/>
      <c r="WUH111" s="298"/>
      <c r="WUI111" s="298"/>
      <c r="WUJ111" s="298"/>
      <c r="WUK111" s="298"/>
      <c r="WUL111" s="298"/>
      <c r="WUM111" s="298"/>
      <c r="WUN111" s="298"/>
      <c r="WUO111" s="298"/>
      <c r="WUP111" s="298"/>
      <c r="WUQ111" s="298"/>
      <c r="WUR111" s="298"/>
      <c r="WUS111" s="298"/>
      <c r="WUT111" s="298"/>
      <c r="WUU111" s="298"/>
      <c r="WUV111" s="298"/>
      <c r="WUW111" s="298"/>
      <c r="WUX111" s="298"/>
      <c r="WUY111" s="298"/>
      <c r="WUZ111" s="298"/>
      <c r="WVA111" s="298"/>
      <c r="WVB111" s="298"/>
      <c r="WVC111" s="298"/>
      <c r="WVD111" s="298"/>
      <c r="WVE111" s="298"/>
      <c r="WVF111" s="298"/>
      <c r="WVG111" s="298"/>
      <c r="WVH111" s="298"/>
      <c r="WVI111" s="298"/>
      <c r="WVJ111" s="298"/>
      <c r="WVK111" s="298"/>
      <c r="WVL111" s="298"/>
      <c r="WVM111" s="298"/>
      <c r="WVN111" s="298"/>
      <c r="WVO111" s="298"/>
      <c r="WVP111" s="298"/>
      <c r="WVQ111" s="298"/>
      <c r="WVR111" s="298"/>
      <c r="WVS111" s="298"/>
      <c r="WVT111" s="298"/>
      <c r="WVU111" s="298"/>
      <c r="WVV111" s="298"/>
      <c r="WVW111" s="298"/>
      <c r="WVX111" s="298"/>
      <c r="WVY111" s="298"/>
      <c r="WVZ111" s="298"/>
      <c r="WWA111" s="298"/>
      <c r="WWB111" s="298"/>
      <c r="WWC111" s="298"/>
      <c r="WWD111" s="298"/>
      <c r="WWE111" s="298"/>
      <c r="WWF111" s="298"/>
      <c r="WWG111" s="298"/>
      <c r="WWH111" s="298"/>
      <c r="WWI111" s="298"/>
      <c r="WWJ111" s="298"/>
      <c r="WWK111" s="298"/>
      <c r="WWL111" s="298"/>
      <c r="WWM111" s="298"/>
      <c r="WWN111" s="298"/>
      <c r="WWO111" s="298"/>
      <c r="WWP111" s="298"/>
      <c r="WWQ111" s="298"/>
      <c r="WWR111" s="298"/>
      <c r="WWS111" s="298"/>
      <c r="WWT111" s="298"/>
      <c r="WWU111" s="298"/>
      <c r="WWV111" s="298"/>
      <c r="WWW111" s="298"/>
      <c r="WWX111" s="298"/>
      <c r="WWY111" s="298"/>
      <c r="WWZ111" s="298"/>
      <c r="WXA111" s="298"/>
      <c r="WXB111" s="298"/>
      <c r="WXC111" s="298"/>
      <c r="WXD111" s="298"/>
      <c r="WXE111" s="298"/>
      <c r="WXF111" s="298"/>
      <c r="WXG111" s="298"/>
      <c r="WXH111" s="298"/>
      <c r="WXI111" s="298"/>
      <c r="WXJ111" s="298"/>
      <c r="WXK111" s="298"/>
      <c r="WXL111" s="298"/>
      <c r="WXM111" s="298"/>
      <c r="WXN111" s="298"/>
      <c r="WXO111" s="298"/>
      <c r="WXP111" s="298"/>
      <c r="WXQ111" s="298"/>
      <c r="WXR111" s="298"/>
      <c r="WXS111" s="298"/>
      <c r="WXT111" s="298"/>
      <c r="WXU111" s="298"/>
      <c r="WXV111" s="298"/>
      <c r="WXW111" s="298"/>
      <c r="WXX111" s="298"/>
      <c r="WXY111" s="298"/>
      <c r="WXZ111" s="298"/>
      <c r="WYA111" s="298"/>
      <c r="WYB111" s="298"/>
      <c r="WYC111" s="298"/>
      <c r="WYD111" s="298"/>
      <c r="WYE111" s="298"/>
      <c r="WYF111" s="298"/>
      <c r="WYG111" s="298"/>
      <c r="WYH111" s="298"/>
      <c r="WYI111" s="298"/>
      <c r="WYJ111" s="298"/>
      <c r="WYK111" s="298"/>
      <c r="WYL111" s="298"/>
      <c r="WYM111" s="298"/>
      <c r="WYN111" s="298"/>
      <c r="WYO111" s="298"/>
      <c r="WYP111" s="298"/>
      <c r="WYQ111" s="298"/>
      <c r="WYR111" s="298"/>
      <c r="WYS111" s="298"/>
      <c r="WYT111" s="298"/>
      <c r="WYU111" s="298"/>
      <c r="WYV111" s="298"/>
      <c r="WYW111" s="298"/>
      <c r="WYX111" s="298"/>
      <c r="WYY111" s="298"/>
      <c r="WYZ111" s="298"/>
      <c r="WZA111" s="298"/>
      <c r="WZB111" s="298"/>
      <c r="WZC111" s="298"/>
      <c r="WZD111" s="298"/>
      <c r="WZE111" s="298"/>
      <c r="WZF111" s="298"/>
      <c r="WZG111" s="298"/>
      <c r="WZH111" s="298"/>
      <c r="WZI111" s="298"/>
      <c r="WZJ111" s="298"/>
      <c r="WZK111" s="298"/>
      <c r="WZL111" s="298"/>
      <c r="WZM111" s="298"/>
      <c r="WZN111" s="298"/>
      <c r="WZO111" s="298"/>
      <c r="WZP111" s="298"/>
      <c r="WZQ111" s="298"/>
      <c r="WZR111" s="298"/>
      <c r="WZS111" s="298"/>
      <c r="WZT111" s="298"/>
      <c r="WZU111" s="298"/>
      <c r="WZV111" s="298"/>
      <c r="WZW111" s="298"/>
      <c r="WZX111" s="298"/>
      <c r="WZY111" s="298"/>
      <c r="WZZ111" s="298"/>
      <c r="XAA111" s="298"/>
      <c r="XAB111" s="298"/>
      <c r="XAC111" s="298"/>
      <c r="XAD111" s="298"/>
      <c r="XAE111" s="298"/>
      <c r="XAF111" s="298"/>
      <c r="XAG111" s="298"/>
      <c r="XAH111" s="298"/>
      <c r="XAI111" s="298"/>
      <c r="XAJ111" s="298"/>
      <c r="XAK111" s="298"/>
      <c r="XAL111" s="298"/>
      <c r="XAM111" s="298"/>
      <c r="XAN111" s="298"/>
      <c r="XAO111" s="298"/>
      <c r="XAP111" s="298"/>
      <c r="XAQ111" s="298"/>
      <c r="XAR111" s="298"/>
      <c r="XAS111" s="298"/>
      <c r="XAT111" s="298"/>
      <c r="XAU111" s="298"/>
      <c r="XAV111" s="298"/>
      <c r="XAW111" s="298"/>
      <c r="XAX111" s="298"/>
      <c r="XAY111" s="298"/>
      <c r="XAZ111" s="298"/>
      <c r="XBA111" s="298"/>
      <c r="XBB111" s="298"/>
      <c r="XBC111" s="298"/>
      <c r="XBD111" s="298"/>
      <c r="XBE111" s="298"/>
      <c r="XBF111" s="298"/>
      <c r="XBG111" s="298"/>
      <c r="XBH111" s="298"/>
      <c r="XBI111" s="298"/>
      <c r="XBJ111" s="298"/>
      <c r="XBK111" s="298"/>
      <c r="XBL111" s="298"/>
      <c r="XBM111" s="298"/>
      <c r="XBN111" s="298"/>
      <c r="XBO111" s="298"/>
      <c r="XBP111" s="298"/>
      <c r="XBQ111" s="298"/>
      <c r="XBR111" s="298"/>
      <c r="XBS111" s="298"/>
      <c r="XBT111" s="298"/>
      <c r="XBU111" s="298"/>
      <c r="XBV111" s="298"/>
      <c r="XBW111" s="298"/>
      <c r="XBX111" s="298"/>
      <c r="XBY111" s="298"/>
      <c r="XBZ111" s="298"/>
      <c r="XCA111" s="298"/>
      <c r="XCB111" s="298"/>
      <c r="XCC111" s="298"/>
      <c r="XCD111" s="298"/>
      <c r="XCE111" s="298"/>
      <c r="XCF111" s="298"/>
      <c r="XCG111" s="298"/>
      <c r="XCH111" s="298"/>
      <c r="XCI111" s="298"/>
      <c r="XCJ111" s="298"/>
      <c r="XCK111" s="298"/>
      <c r="XCL111" s="298"/>
      <c r="XCM111" s="298"/>
      <c r="XCN111" s="298"/>
      <c r="XCO111" s="298"/>
      <c r="XCP111" s="298"/>
      <c r="XCQ111" s="298"/>
      <c r="XCR111" s="298"/>
      <c r="XCS111" s="298"/>
      <c r="XCT111" s="298"/>
      <c r="XCU111" s="298"/>
      <c r="XCV111" s="298"/>
      <c r="XCW111" s="298"/>
      <c r="XCX111" s="298"/>
      <c r="XCY111" s="298"/>
      <c r="XCZ111" s="298"/>
      <c r="XDA111" s="298"/>
      <c r="XDB111" s="298"/>
      <c r="XDC111" s="298"/>
      <c r="XDD111" s="298"/>
      <c r="XDE111" s="298"/>
      <c r="XDF111" s="298"/>
      <c r="XDG111" s="298"/>
      <c r="XDH111" s="298"/>
      <c r="XDI111" s="298"/>
      <c r="XDJ111" s="298"/>
      <c r="XDK111" s="298"/>
      <c r="XDL111" s="298"/>
      <c r="XDM111" s="298"/>
      <c r="XDN111" s="298"/>
      <c r="XDO111" s="298"/>
      <c r="XDP111" s="298"/>
      <c r="XDQ111" s="298"/>
      <c r="XDR111" s="298"/>
      <c r="XDS111" s="298"/>
      <c r="XDT111" s="298"/>
      <c r="XDU111" s="298"/>
      <c r="XDV111" s="298"/>
      <c r="XDW111" s="298"/>
      <c r="XDX111" s="298"/>
      <c r="XDY111" s="298"/>
      <c r="XDZ111" s="298"/>
      <c r="XEA111" s="298"/>
      <c r="XEB111" s="298"/>
      <c r="XEC111" s="298"/>
      <c r="XED111" s="298"/>
      <c r="XEE111" s="298"/>
      <c r="XEF111" s="298"/>
      <c r="XEG111" s="298"/>
      <c r="XEH111" s="298"/>
      <c r="XEI111" s="298"/>
      <c r="XEJ111" s="298"/>
      <c r="XEK111" s="298"/>
      <c r="XEL111" s="298"/>
      <c r="XEM111" s="298"/>
      <c r="XEN111" s="298"/>
      <c r="XEO111" s="298"/>
    </row>
    <row r="112" spans="1:16369" s="219" customFormat="1">
      <c r="A112" s="1394"/>
      <c r="B112" s="298"/>
      <c r="C112" s="298"/>
      <c r="D112" s="298"/>
      <c r="E112" s="298"/>
      <c r="F112" s="1331"/>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c r="HV112" s="298"/>
      <c r="HW112" s="298"/>
      <c r="HX112" s="298"/>
      <c r="HY112" s="298"/>
      <c r="HZ112" s="298"/>
      <c r="IA112" s="298"/>
      <c r="IB112" s="298"/>
      <c r="IC112" s="298"/>
      <c r="ID112" s="298"/>
      <c r="IE112" s="298"/>
      <c r="IF112" s="298"/>
      <c r="IG112" s="298"/>
      <c r="IH112" s="298"/>
      <c r="II112" s="298"/>
      <c r="IJ112" s="298"/>
      <c r="IK112" s="298"/>
      <c r="IL112" s="298"/>
      <c r="IM112" s="298"/>
      <c r="IN112" s="298"/>
      <c r="IO112" s="298"/>
      <c r="IP112" s="298"/>
      <c r="IQ112" s="298"/>
      <c r="IR112" s="298"/>
      <c r="IS112" s="298"/>
      <c r="IT112" s="298"/>
      <c r="IU112" s="298"/>
      <c r="IV112" s="298"/>
      <c r="IW112" s="298"/>
      <c r="IX112" s="298"/>
      <c r="IY112" s="298"/>
      <c r="IZ112" s="298"/>
      <c r="JA112" s="298"/>
      <c r="JB112" s="298"/>
      <c r="JC112" s="298"/>
      <c r="JD112" s="298"/>
      <c r="JE112" s="298"/>
      <c r="JF112" s="298"/>
      <c r="JG112" s="298"/>
      <c r="JH112" s="298"/>
      <c r="JI112" s="298"/>
      <c r="JJ112" s="298"/>
      <c r="JK112" s="298"/>
      <c r="JL112" s="298"/>
      <c r="JM112" s="298"/>
      <c r="JN112" s="298"/>
      <c r="JO112" s="298"/>
      <c r="JP112" s="298"/>
      <c r="JQ112" s="298"/>
      <c r="JR112" s="298"/>
      <c r="JS112" s="298"/>
      <c r="JT112" s="298"/>
      <c r="JU112" s="298"/>
      <c r="JV112" s="298"/>
      <c r="JW112" s="298"/>
      <c r="JX112" s="298"/>
      <c r="JY112" s="298"/>
      <c r="JZ112" s="298"/>
      <c r="KA112" s="298"/>
      <c r="KB112" s="298"/>
      <c r="KC112" s="298"/>
      <c r="KD112" s="298"/>
      <c r="KE112" s="298"/>
      <c r="KF112" s="298"/>
      <c r="KG112" s="298"/>
      <c r="KH112" s="298"/>
      <c r="KI112" s="298"/>
      <c r="KJ112" s="298"/>
      <c r="KK112" s="298"/>
      <c r="KL112" s="298"/>
      <c r="KM112" s="298"/>
      <c r="KN112" s="298"/>
      <c r="KO112" s="298"/>
      <c r="KP112" s="298"/>
      <c r="KQ112" s="298"/>
      <c r="KR112" s="298"/>
      <c r="KS112" s="298"/>
      <c r="KT112" s="298"/>
      <c r="KU112" s="298"/>
      <c r="KV112" s="298"/>
      <c r="KW112" s="298"/>
      <c r="KX112" s="298"/>
      <c r="KY112" s="298"/>
      <c r="KZ112" s="298"/>
      <c r="LA112" s="298"/>
      <c r="LB112" s="298"/>
      <c r="LC112" s="298"/>
      <c r="LD112" s="298"/>
      <c r="LE112" s="298"/>
      <c r="LF112" s="298"/>
      <c r="LG112" s="298"/>
      <c r="LH112" s="298"/>
      <c r="LI112" s="298"/>
      <c r="LJ112" s="298"/>
      <c r="LK112" s="298"/>
      <c r="LL112" s="298"/>
      <c r="LM112" s="298"/>
      <c r="LN112" s="298"/>
      <c r="LO112" s="298"/>
      <c r="LP112" s="298"/>
      <c r="LQ112" s="298"/>
      <c r="LR112" s="298"/>
      <c r="LS112" s="298"/>
      <c r="LT112" s="298"/>
      <c r="LU112" s="298"/>
      <c r="LV112" s="298"/>
      <c r="LW112" s="298"/>
      <c r="LX112" s="298"/>
      <c r="LY112" s="298"/>
      <c r="LZ112" s="298"/>
      <c r="MA112" s="298"/>
      <c r="MB112" s="298"/>
      <c r="MC112" s="298"/>
      <c r="MD112" s="298"/>
      <c r="ME112" s="298"/>
      <c r="MF112" s="298"/>
      <c r="MG112" s="298"/>
      <c r="MH112" s="298"/>
      <c r="MI112" s="298"/>
      <c r="MJ112" s="298"/>
      <c r="MK112" s="298"/>
      <c r="ML112" s="298"/>
      <c r="MM112" s="298"/>
      <c r="MN112" s="298"/>
      <c r="MO112" s="298"/>
      <c r="MP112" s="298"/>
      <c r="MQ112" s="298"/>
      <c r="MR112" s="298"/>
      <c r="MS112" s="298"/>
      <c r="MT112" s="298"/>
      <c r="MU112" s="298"/>
      <c r="MV112" s="298"/>
      <c r="MW112" s="298"/>
      <c r="MX112" s="298"/>
      <c r="MY112" s="298"/>
      <c r="MZ112" s="298"/>
      <c r="NA112" s="298"/>
      <c r="NB112" s="298"/>
      <c r="NC112" s="298"/>
      <c r="ND112" s="298"/>
      <c r="NE112" s="298"/>
      <c r="NF112" s="298"/>
      <c r="NG112" s="298"/>
      <c r="NH112" s="298"/>
      <c r="NI112" s="298"/>
      <c r="NJ112" s="298"/>
      <c r="NK112" s="298"/>
      <c r="NL112" s="298"/>
      <c r="NM112" s="298"/>
      <c r="NN112" s="298"/>
      <c r="NO112" s="298"/>
      <c r="NP112" s="298"/>
      <c r="NQ112" s="298"/>
      <c r="NR112" s="298"/>
      <c r="NS112" s="298"/>
      <c r="NT112" s="298"/>
      <c r="NU112" s="298"/>
      <c r="NV112" s="298"/>
      <c r="NW112" s="298"/>
      <c r="NX112" s="298"/>
      <c r="NY112" s="298"/>
      <c r="NZ112" s="298"/>
      <c r="OA112" s="298"/>
      <c r="OB112" s="298"/>
      <c r="OC112" s="298"/>
      <c r="OD112" s="298"/>
      <c r="OE112" s="298"/>
      <c r="OF112" s="298"/>
      <c r="OG112" s="298"/>
      <c r="OH112" s="298"/>
      <c r="OI112" s="298"/>
      <c r="OJ112" s="298"/>
      <c r="OK112" s="298"/>
      <c r="OL112" s="298"/>
      <c r="OM112" s="298"/>
      <c r="ON112" s="298"/>
      <c r="OO112" s="298"/>
      <c r="OP112" s="298"/>
      <c r="OQ112" s="298"/>
      <c r="OR112" s="298"/>
      <c r="OS112" s="298"/>
      <c r="OT112" s="298"/>
      <c r="OU112" s="298"/>
      <c r="OV112" s="298"/>
      <c r="OW112" s="298"/>
      <c r="OX112" s="298"/>
      <c r="OY112" s="298"/>
      <c r="OZ112" s="298"/>
      <c r="PA112" s="298"/>
      <c r="PB112" s="298"/>
      <c r="PC112" s="298"/>
      <c r="PD112" s="298"/>
      <c r="PE112" s="298"/>
      <c r="PF112" s="298"/>
      <c r="PG112" s="298"/>
      <c r="PH112" s="298"/>
      <c r="PI112" s="298"/>
      <c r="PJ112" s="298"/>
      <c r="PK112" s="298"/>
      <c r="PL112" s="298"/>
      <c r="PM112" s="298"/>
      <c r="PN112" s="298"/>
      <c r="PO112" s="298"/>
      <c r="PP112" s="298"/>
      <c r="PQ112" s="298"/>
      <c r="PR112" s="298"/>
      <c r="PS112" s="298"/>
      <c r="PT112" s="298"/>
      <c r="PU112" s="298"/>
      <c r="PV112" s="298"/>
      <c r="PW112" s="298"/>
      <c r="PX112" s="298"/>
      <c r="PY112" s="298"/>
      <c r="PZ112" s="298"/>
      <c r="QA112" s="298"/>
      <c r="QB112" s="298"/>
      <c r="QC112" s="298"/>
      <c r="QD112" s="298"/>
      <c r="QE112" s="298"/>
      <c r="QF112" s="298"/>
      <c r="QG112" s="298"/>
      <c r="QH112" s="298"/>
      <c r="QI112" s="298"/>
      <c r="QJ112" s="298"/>
      <c r="QK112" s="298"/>
      <c r="QL112" s="298"/>
      <c r="QM112" s="298"/>
      <c r="QN112" s="298"/>
      <c r="QO112" s="298"/>
      <c r="QP112" s="298"/>
      <c r="QQ112" s="298"/>
      <c r="QR112" s="298"/>
      <c r="QS112" s="298"/>
      <c r="QT112" s="298"/>
      <c r="QU112" s="298"/>
      <c r="QV112" s="298"/>
      <c r="QW112" s="298"/>
      <c r="QX112" s="298"/>
      <c r="QY112" s="298"/>
      <c r="QZ112" s="298"/>
      <c r="RA112" s="298"/>
      <c r="RB112" s="298"/>
      <c r="RC112" s="298"/>
      <c r="RD112" s="298"/>
      <c r="RE112" s="298"/>
      <c r="RF112" s="298"/>
      <c r="RG112" s="298"/>
      <c r="RH112" s="298"/>
      <c r="RI112" s="298"/>
      <c r="RJ112" s="298"/>
      <c r="RK112" s="298"/>
      <c r="RL112" s="298"/>
      <c r="RM112" s="298"/>
      <c r="RN112" s="298"/>
      <c r="RO112" s="298"/>
      <c r="RP112" s="298"/>
      <c r="RQ112" s="298"/>
      <c r="RR112" s="298"/>
      <c r="RS112" s="298"/>
      <c r="RT112" s="298"/>
      <c r="RU112" s="298"/>
      <c r="RV112" s="298"/>
      <c r="RW112" s="298"/>
      <c r="RX112" s="298"/>
      <c r="RY112" s="298"/>
      <c r="RZ112" s="298"/>
      <c r="SA112" s="298"/>
      <c r="SB112" s="298"/>
      <c r="SC112" s="298"/>
      <c r="SD112" s="298"/>
      <c r="SE112" s="298"/>
      <c r="SF112" s="298"/>
      <c r="SG112" s="298"/>
      <c r="SH112" s="298"/>
      <c r="SI112" s="298"/>
      <c r="SJ112" s="298"/>
      <c r="SK112" s="298"/>
      <c r="SL112" s="298"/>
      <c r="SM112" s="298"/>
      <c r="SN112" s="298"/>
      <c r="SO112" s="298"/>
      <c r="SP112" s="298"/>
      <c r="SQ112" s="298"/>
      <c r="SR112" s="298"/>
      <c r="SS112" s="298"/>
      <c r="ST112" s="298"/>
      <c r="SU112" s="298"/>
      <c r="SV112" s="298"/>
      <c r="SW112" s="298"/>
      <c r="SX112" s="298"/>
      <c r="SY112" s="298"/>
      <c r="SZ112" s="298"/>
      <c r="TA112" s="298"/>
      <c r="TB112" s="298"/>
      <c r="TC112" s="298"/>
      <c r="TD112" s="298"/>
      <c r="TE112" s="298"/>
      <c r="TF112" s="298"/>
      <c r="TG112" s="298"/>
      <c r="TH112" s="298"/>
      <c r="TI112" s="298"/>
      <c r="TJ112" s="298"/>
      <c r="TK112" s="298"/>
      <c r="TL112" s="298"/>
      <c r="TM112" s="298"/>
      <c r="TN112" s="298"/>
      <c r="TO112" s="298"/>
      <c r="TP112" s="298"/>
      <c r="TQ112" s="298"/>
      <c r="TR112" s="298"/>
      <c r="TS112" s="298"/>
      <c r="TT112" s="298"/>
      <c r="TU112" s="298"/>
      <c r="TV112" s="298"/>
      <c r="TW112" s="298"/>
      <c r="TX112" s="298"/>
      <c r="TY112" s="298"/>
      <c r="TZ112" s="298"/>
      <c r="UA112" s="298"/>
      <c r="UB112" s="298"/>
      <c r="UC112" s="298"/>
      <c r="UD112" s="298"/>
      <c r="UE112" s="298"/>
      <c r="UF112" s="298"/>
      <c r="UG112" s="298"/>
      <c r="UH112" s="298"/>
      <c r="UI112" s="298"/>
      <c r="UJ112" s="298"/>
      <c r="UK112" s="298"/>
      <c r="UL112" s="298"/>
      <c r="UM112" s="298"/>
      <c r="UN112" s="298"/>
      <c r="UO112" s="298"/>
      <c r="UP112" s="298"/>
      <c r="UQ112" s="298"/>
      <c r="UR112" s="298"/>
      <c r="US112" s="298"/>
      <c r="UT112" s="298"/>
      <c r="UU112" s="298"/>
      <c r="UV112" s="298"/>
      <c r="UW112" s="298"/>
      <c r="UX112" s="298"/>
      <c r="UY112" s="298"/>
      <c r="UZ112" s="298"/>
      <c r="VA112" s="298"/>
      <c r="VB112" s="298"/>
      <c r="VC112" s="298"/>
      <c r="VD112" s="298"/>
      <c r="VE112" s="298"/>
      <c r="VF112" s="298"/>
      <c r="VG112" s="298"/>
      <c r="VH112" s="298"/>
      <c r="VI112" s="298"/>
      <c r="VJ112" s="298"/>
      <c r="VK112" s="298"/>
      <c r="VL112" s="298"/>
      <c r="VM112" s="298"/>
      <c r="VN112" s="298"/>
      <c r="VO112" s="298"/>
      <c r="VP112" s="298"/>
      <c r="VQ112" s="298"/>
      <c r="VR112" s="298"/>
      <c r="VS112" s="298"/>
      <c r="VT112" s="298"/>
      <c r="VU112" s="298"/>
      <c r="VV112" s="298"/>
      <c r="VW112" s="298"/>
      <c r="VX112" s="298"/>
      <c r="VY112" s="298"/>
      <c r="VZ112" s="298"/>
      <c r="WA112" s="298"/>
      <c r="WB112" s="298"/>
      <c r="WC112" s="298"/>
      <c r="WD112" s="298"/>
      <c r="WE112" s="298"/>
      <c r="WF112" s="298"/>
      <c r="WG112" s="298"/>
      <c r="WH112" s="298"/>
      <c r="WI112" s="298"/>
      <c r="WJ112" s="298"/>
      <c r="WK112" s="298"/>
      <c r="WL112" s="298"/>
      <c r="WM112" s="298"/>
      <c r="WN112" s="298"/>
      <c r="WO112" s="298"/>
      <c r="WP112" s="298"/>
      <c r="WQ112" s="298"/>
      <c r="WR112" s="298"/>
      <c r="WS112" s="298"/>
      <c r="WT112" s="298"/>
      <c r="WU112" s="298"/>
      <c r="WV112" s="298"/>
      <c r="WW112" s="298"/>
      <c r="WX112" s="298"/>
      <c r="WY112" s="298"/>
      <c r="WZ112" s="298"/>
      <c r="XA112" s="298"/>
      <c r="XB112" s="298"/>
      <c r="XC112" s="298"/>
      <c r="XD112" s="298"/>
      <c r="XE112" s="298"/>
      <c r="XF112" s="298"/>
      <c r="XG112" s="298"/>
      <c r="XH112" s="298"/>
      <c r="XI112" s="298"/>
      <c r="XJ112" s="298"/>
      <c r="XK112" s="298"/>
      <c r="XL112" s="298"/>
      <c r="XM112" s="298"/>
      <c r="XN112" s="298"/>
      <c r="XO112" s="298"/>
      <c r="XP112" s="298"/>
      <c r="XQ112" s="298"/>
      <c r="XR112" s="298"/>
      <c r="XS112" s="298"/>
      <c r="XT112" s="298"/>
      <c r="XU112" s="298"/>
      <c r="XV112" s="298"/>
      <c r="XW112" s="298"/>
      <c r="XX112" s="298"/>
      <c r="XY112" s="298"/>
      <c r="XZ112" s="298"/>
      <c r="YA112" s="298"/>
      <c r="YB112" s="298"/>
      <c r="YC112" s="298"/>
      <c r="YD112" s="298"/>
      <c r="YE112" s="298"/>
      <c r="YF112" s="298"/>
      <c r="YG112" s="298"/>
      <c r="YH112" s="298"/>
      <c r="YI112" s="298"/>
      <c r="YJ112" s="298"/>
      <c r="YK112" s="298"/>
      <c r="YL112" s="298"/>
      <c r="YM112" s="298"/>
      <c r="YN112" s="298"/>
      <c r="YO112" s="298"/>
      <c r="YP112" s="298"/>
      <c r="YQ112" s="298"/>
      <c r="YR112" s="298"/>
      <c r="YS112" s="298"/>
      <c r="YT112" s="298"/>
      <c r="YU112" s="298"/>
      <c r="YV112" s="298"/>
      <c r="YW112" s="298"/>
      <c r="YX112" s="298"/>
      <c r="YY112" s="298"/>
      <c r="YZ112" s="298"/>
      <c r="ZA112" s="298"/>
      <c r="ZB112" s="298"/>
      <c r="ZC112" s="298"/>
      <c r="ZD112" s="298"/>
      <c r="ZE112" s="298"/>
      <c r="ZF112" s="298"/>
      <c r="ZG112" s="298"/>
      <c r="ZH112" s="298"/>
      <c r="ZI112" s="298"/>
      <c r="ZJ112" s="298"/>
      <c r="ZK112" s="298"/>
      <c r="ZL112" s="298"/>
      <c r="ZM112" s="298"/>
      <c r="ZN112" s="298"/>
      <c r="ZO112" s="298"/>
      <c r="ZP112" s="298"/>
      <c r="ZQ112" s="298"/>
      <c r="ZR112" s="298"/>
      <c r="ZS112" s="298"/>
      <c r="ZT112" s="298"/>
      <c r="ZU112" s="298"/>
      <c r="ZV112" s="298"/>
      <c r="ZW112" s="298"/>
      <c r="ZX112" s="298"/>
      <c r="ZY112" s="298"/>
      <c r="ZZ112" s="298"/>
      <c r="AAA112" s="298"/>
      <c r="AAB112" s="298"/>
      <c r="AAC112" s="298"/>
      <c r="AAD112" s="298"/>
      <c r="AAE112" s="298"/>
      <c r="AAF112" s="298"/>
      <c r="AAG112" s="298"/>
      <c r="AAH112" s="298"/>
      <c r="AAI112" s="298"/>
      <c r="AAJ112" s="298"/>
      <c r="AAK112" s="298"/>
      <c r="AAL112" s="298"/>
      <c r="AAM112" s="298"/>
      <c r="AAN112" s="298"/>
      <c r="AAO112" s="298"/>
      <c r="AAP112" s="298"/>
      <c r="AAQ112" s="298"/>
      <c r="AAR112" s="298"/>
      <c r="AAS112" s="298"/>
      <c r="AAT112" s="298"/>
      <c r="AAU112" s="298"/>
      <c r="AAV112" s="298"/>
      <c r="AAW112" s="298"/>
      <c r="AAX112" s="298"/>
      <c r="AAY112" s="298"/>
      <c r="AAZ112" s="298"/>
      <c r="ABA112" s="298"/>
      <c r="ABB112" s="298"/>
      <c r="ABC112" s="298"/>
      <c r="ABD112" s="298"/>
      <c r="ABE112" s="298"/>
      <c r="ABF112" s="298"/>
      <c r="ABG112" s="298"/>
      <c r="ABH112" s="298"/>
      <c r="ABI112" s="298"/>
      <c r="ABJ112" s="298"/>
      <c r="ABK112" s="298"/>
      <c r="ABL112" s="298"/>
      <c r="ABM112" s="298"/>
      <c r="ABN112" s="298"/>
      <c r="ABO112" s="298"/>
      <c r="ABP112" s="298"/>
      <c r="ABQ112" s="298"/>
      <c r="ABR112" s="298"/>
      <c r="ABS112" s="298"/>
      <c r="ABT112" s="298"/>
      <c r="ABU112" s="298"/>
      <c r="ABV112" s="298"/>
      <c r="ABW112" s="298"/>
      <c r="ABX112" s="298"/>
      <c r="ABY112" s="298"/>
      <c r="ABZ112" s="298"/>
      <c r="ACA112" s="298"/>
      <c r="ACB112" s="298"/>
      <c r="ACC112" s="298"/>
      <c r="ACD112" s="298"/>
      <c r="ACE112" s="298"/>
      <c r="ACF112" s="298"/>
      <c r="ACG112" s="298"/>
      <c r="ACH112" s="298"/>
      <c r="ACI112" s="298"/>
      <c r="ACJ112" s="298"/>
      <c r="ACK112" s="298"/>
      <c r="ACL112" s="298"/>
      <c r="ACM112" s="298"/>
      <c r="ACN112" s="298"/>
      <c r="ACO112" s="298"/>
      <c r="ACP112" s="298"/>
      <c r="ACQ112" s="298"/>
      <c r="ACR112" s="298"/>
      <c r="ACS112" s="298"/>
      <c r="ACT112" s="298"/>
      <c r="ACU112" s="298"/>
      <c r="ACV112" s="298"/>
      <c r="ACW112" s="298"/>
      <c r="ACX112" s="298"/>
      <c r="ACY112" s="298"/>
      <c r="ACZ112" s="298"/>
      <c r="ADA112" s="298"/>
      <c r="ADB112" s="298"/>
      <c r="ADC112" s="298"/>
      <c r="ADD112" s="298"/>
      <c r="ADE112" s="298"/>
      <c r="ADF112" s="298"/>
      <c r="ADG112" s="298"/>
      <c r="ADH112" s="298"/>
      <c r="ADI112" s="298"/>
      <c r="ADJ112" s="298"/>
      <c r="ADK112" s="298"/>
      <c r="ADL112" s="298"/>
      <c r="ADM112" s="298"/>
      <c r="ADN112" s="298"/>
      <c r="ADO112" s="298"/>
      <c r="ADP112" s="298"/>
      <c r="ADQ112" s="298"/>
      <c r="ADR112" s="298"/>
      <c r="ADS112" s="298"/>
      <c r="ADT112" s="298"/>
      <c r="ADU112" s="298"/>
      <c r="ADV112" s="298"/>
      <c r="ADW112" s="298"/>
      <c r="ADX112" s="298"/>
      <c r="ADY112" s="298"/>
      <c r="ADZ112" s="298"/>
      <c r="AEA112" s="298"/>
      <c r="AEB112" s="298"/>
      <c r="AEC112" s="298"/>
      <c r="AED112" s="298"/>
      <c r="AEE112" s="298"/>
      <c r="AEF112" s="298"/>
      <c r="AEG112" s="298"/>
      <c r="AEH112" s="298"/>
      <c r="AEI112" s="298"/>
      <c r="AEJ112" s="298"/>
      <c r="AEK112" s="298"/>
      <c r="AEL112" s="298"/>
      <c r="AEM112" s="298"/>
      <c r="AEN112" s="298"/>
      <c r="AEO112" s="298"/>
      <c r="AEP112" s="298"/>
      <c r="AEQ112" s="298"/>
      <c r="AER112" s="298"/>
      <c r="AES112" s="298"/>
      <c r="AET112" s="298"/>
      <c r="AEU112" s="298"/>
      <c r="AEV112" s="298"/>
      <c r="AEW112" s="298"/>
      <c r="AEX112" s="298"/>
      <c r="AEY112" s="298"/>
      <c r="AEZ112" s="298"/>
      <c r="AFA112" s="298"/>
      <c r="AFB112" s="298"/>
      <c r="AFC112" s="298"/>
      <c r="AFD112" s="298"/>
      <c r="AFE112" s="298"/>
      <c r="AFF112" s="298"/>
      <c r="AFG112" s="298"/>
      <c r="AFH112" s="298"/>
      <c r="AFI112" s="298"/>
      <c r="AFJ112" s="298"/>
      <c r="AFK112" s="298"/>
      <c r="AFL112" s="298"/>
      <c r="AFM112" s="298"/>
      <c r="AFN112" s="298"/>
      <c r="AFO112" s="298"/>
      <c r="AFP112" s="298"/>
      <c r="AFQ112" s="298"/>
      <c r="AFR112" s="298"/>
      <c r="AFS112" s="298"/>
      <c r="AFT112" s="298"/>
      <c r="AFU112" s="298"/>
      <c r="AFV112" s="298"/>
      <c r="AFW112" s="298"/>
      <c r="AFX112" s="298"/>
      <c r="AFY112" s="298"/>
      <c r="AFZ112" s="298"/>
      <c r="AGA112" s="298"/>
      <c r="AGB112" s="298"/>
      <c r="AGC112" s="298"/>
      <c r="AGD112" s="298"/>
      <c r="AGE112" s="298"/>
      <c r="AGF112" s="298"/>
      <c r="AGG112" s="298"/>
      <c r="AGH112" s="298"/>
      <c r="AGI112" s="298"/>
      <c r="AGJ112" s="298"/>
      <c r="AGK112" s="298"/>
      <c r="AGL112" s="298"/>
      <c r="AGM112" s="298"/>
      <c r="AGN112" s="298"/>
      <c r="AGO112" s="298"/>
      <c r="AGP112" s="298"/>
      <c r="AGQ112" s="298"/>
      <c r="AGR112" s="298"/>
      <c r="AGS112" s="298"/>
      <c r="AGT112" s="298"/>
      <c r="AGU112" s="298"/>
      <c r="AGV112" s="298"/>
      <c r="AGW112" s="298"/>
      <c r="AGX112" s="298"/>
      <c r="AGY112" s="298"/>
      <c r="AGZ112" s="298"/>
      <c r="AHA112" s="298"/>
      <c r="AHB112" s="298"/>
      <c r="AHC112" s="298"/>
      <c r="AHD112" s="298"/>
      <c r="AHE112" s="298"/>
      <c r="AHF112" s="298"/>
      <c r="AHG112" s="298"/>
      <c r="AHH112" s="298"/>
      <c r="AHI112" s="298"/>
      <c r="AHJ112" s="298"/>
      <c r="AHK112" s="298"/>
      <c r="AHL112" s="298"/>
      <c r="AHM112" s="298"/>
      <c r="AHN112" s="298"/>
      <c r="AHO112" s="298"/>
      <c r="AHP112" s="298"/>
      <c r="AHQ112" s="298"/>
      <c r="AHR112" s="298"/>
      <c r="AHS112" s="298"/>
      <c r="AHT112" s="298"/>
      <c r="AHU112" s="298"/>
      <c r="AHV112" s="298"/>
      <c r="AHW112" s="298"/>
      <c r="AHX112" s="298"/>
      <c r="AHY112" s="298"/>
      <c r="AHZ112" s="298"/>
      <c r="AIA112" s="298"/>
      <c r="AIB112" s="298"/>
      <c r="AIC112" s="298"/>
      <c r="AID112" s="298"/>
      <c r="AIE112" s="298"/>
      <c r="AIF112" s="298"/>
      <c r="AIG112" s="298"/>
      <c r="AIH112" s="298"/>
      <c r="AII112" s="298"/>
      <c r="AIJ112" s="298"/>
      <c r="AIK112" s="298"/>
      <c r="AIL112" s="298"/>
      <c r="AIM112" s="298"/>
      <c r="AIN112" s="298"/>
      <c r="AIO112" s="298"/>
      <c r="AIP112" s="298"/>
      <c r="AIQ112" s="298"/>
      <c r="AIR112" s="298"/>
      <c r="AIS112" s="298"/>
      <c r="AIT112" s="298"/>
      <c r="AIU112" s="298"/>
      <c r="AIV112" s="298"/>
      <c r="AIW112" s="298"/>
      <c r="AIX112" s="298"/>
      <c r="AIY112" s="298"/>
      <c r="AIZ112" s="298"/>
      <c r="AJA112" s="298"/>
      <c r="AJB112" s="298"/>
      <c r="AJC112" s="298"/>
      <c r="AJD112" s="298"/>
      <c r="AJE112" s="298"/>
      <c r="AJF112" s="298"/>
      <c r="AJG112" s="298"/>
      <c r="AJH112" s="298"/>
      <c r="AJI112" s="298"/>
      <c r="AJJ112" s="298"/>
      <c r="AJK112" s="298"/>
      <c r="AJL112" s="298"/>
      <c r="AJM112" s="298"/>
      <c r="AJN112" s="298"/>
      <c r="AJO112" s="298"/>
      <c r="AJP112" s="298"/>
      <c r="AJQ112" s="298"/>
      <c r="AJR112" s="298"/>
      <c r="AJS112" s="298"/>
      <c r="AJT112" s="298"/>
      <c r="AJU112" s="298"/>
      <c r="AJV112" s="298"/>
      <c r="AJW112" s="298"/>
      <c r="AJX112" s="298"/>
      <c r="AJY112" s="298"/>
      <c r="AJZ112" s="298"/>
      <c r="AKA112" s="298"/>
      <c r="AKB112" s="298"/>
      <c r="AKC112" s="298"/>
      <c r="AKD112" s="298"/>
      <c r="AKE112" s="298"/>
      <c r="AKF112" s="298"/>
      <c r="AKG112" s="298"/>
      <c r="AKH112" s="298"/>
      <c r="AKI112" s="298"/>
      <c r="AKJ112" s="298"/>
      <c r="AKK112" s="298"/>
      <c r="AKL112" s="298"/>
      <c r="AKM112" s="298"/>
      <c r="AKN112" s="298"/>
      <c r="AKO112" s="298"/>
      <c r="AKP112" s="298"/>
      <c r="AKQ112" s="298"/>
      <c r="AKR112" s="298"/>
      <c r="AKS112" s="298"/>
      <c r="AKT112" s="298"/>
      <c r="AKU112" s="298"/>
      <c r="AKV112" s="298"/>
      <c r="AKW112" s="298"/>
      <c r="AKX112" s="298"/>
      <c r="AKY112" s="298"/>
      <c r="AKZ112" s="298"/>
      <c r="ALA112" s="298"/>
      <c r="ALB112" s="298"/>
      <c r="ALC112" s="298"/>
      <c r="ALD112" s="298"/>
      <c r="ALE112" s="298"/>
      <c r="ALF112" s="298"/>
      <c r="ALG112" s="298"/>
      <c r="ALH112" s="298"/>
      <c r="ALI112" s="298"/>
      <c r="ALJ112" s="298"/>
      <c r="ALK112" s="298"/>
      <c r="ALL112" s="298"/>
      <c r="ALM112" s="298"/>
      <c r="ALN112" s="298"/>
      <c r="ALO112" s="298"/>
      <c r="ALP112" s="298"/>
      <c r="ALQ112" s="298"/>
      <c r="ALR112" s="298"/>
      <c r="ALS112" s="298"/>
      <c r="ALT112" s="298"/>
      <c r="ALU112" s="298"/>
      <c r="ALV112" s="298"/>
      <c r="ALW112" s="298"/>
      <c r="ALX112" s="298"/>
      <c r="ALY112" s="298"/>
      <c r="ALZ112" s="298"/>
      <c r="AMA112" s="298"/>
      <c r="AMB112" s="298"/>
      <c r="AMC112" s="298"/>
      <c r="AMD112" s="298"/>
      <c r="AME112" s="298"/>
      <c r="AMF112" s="298"/>
      <c r="AMG112" s="298"/>
      <c r="AMH112" s="298"/>
      <c r="AMI112" s="298"/>
      <c r="AMJ112" s="298"/>
      <c r="AMK112" s="298"/>
      <c r="AML112" s="298"/>
      <c r="AMM112" s="298"/>
      <c r="AMN112" s="298"/>
      <c r="AMO112" s="298"/>
      <c r="AMP112" s="298"/>
      <c r="AMQ112" s="298"/>
      <c r="AMR112" s="298"/>
      <c r="AMS112" s="298"/>
      <c r="AMT112" s="298"/>
      <c r="AMU112" s="298"/>
      <c r="AMV112" s="298"/>
      <c r="AMW112" s="298"/>
      <c r="AMX112" s="298"/>
      <c r="AMY112" s="298"/>
      <c r="AMZ112" s="298"/>
      <c r="ANA112" s="298"/>
      <c r="ANB112" s="298"/>
      <c r="ANC112" s="298"/>
      <c r="AND112" s="298"/>
      <c r="ANE112" s="298"/>
      <c r="ANF112" s="298"/>
      <c r="ANG112" s="298"/>
      <c r="ANH112" s="298"/>
      <c r="ANI112" s="298"/>
      <c r="ANJ112" s="298"/>
      <c r="ANK112" s="298"/>
      <c r="ANL112" s="298"/>
      <c r="ANM112" s="298"/>
      <c r="ANN112" s="298"/>
      <c r="ANO112" s="298"/>
      <c r="ANP112" s="298"/>
      <c r="ANQ112" s="298"/>
      <c r="ANR112" s="298"/>
      <c r="ANS112" s="298"/>
      <c r="ANT112" s="298"/>
      <c r="ANU112" s="298"/>
      <c r="ANV112" s="298"/>
      <c r="ANW112" s="298"/>
      <c r="ANX112" s="298"/>
      <c r="ANY112" s="298"/>
      <c r="ANZ112" s="298"/>
      <c r="AOA112" s="298"/>
      <c r="AOB112" s="298"/>
      <c r="AOC112" s="298"/>
      <c r="AOD112" s="298"/>
      <c r="AOE112" s="298"/>
      <c r="AOF112" s="298"/>
      <c r="AOG112" s="298"/>
      <c r="AOH112" s="298"/>
      <c r="AOI112" s="298"/>
      <c r="AOJ112" s="298"/>
      <c r="AOK112" s="298"/>
      <c r="AOL112" s="298"/>
      <c r="AOM112" s="298"/>
      <c r="AON112" s="298"/>
      <c r="AOO112" s="298"/>
      <c r="AOP112" s="298"/>
      <c r="AOQ112" s="298"/>
      <c r="AOR112" s="298"/>
      <c r="AOS112" s="298"/>
      <c r="AOT112" s="298"/>
      <c r="AOU112" s="298"/>
      <c r="AOV112" s="298"/>
      <c r="AOW112" s="298"/>
      <c r="AOX112" s="298"/>
      <c r="AOY112" s="298"/>
      <c r="AOZ112" s="298"/>
      <c r="APA112" s="298"/>
      <c r="APB112" s="298"/>
      <c r="APC112" s="298"/>
      <c r="APD112" s="298"/>
      <c r="APE112" s="298"/>
      <c r="APF112" s="298"/>
      <c r="APG112" s="298"/>
      <c r="APH112" s="298"/>
      <c r="API112" s="298"/>
      <c r="APJ112" s="298"/>
      <c r="APK112" s="298"/>
      <c r="APL112" s="298"/>
      <c r="APM112" s="298"/>
      <c r="APN112" s="298"/>
      <c r="APO112" s="298"/>
      <c r="APP112" s="298"/>
      <c r="APQ112" s="298"/>
      <c r="APR112" s="298"/>
      <c r="APS112" s="298"/>
      <c r="APT112" s="298"/>
      <c r="APU112" s="298"/>
      <c r="APV112" s="298"/>
      <c r="APW112" s="298"/>
      <c r="APX112" s="298"/>
      <c r="APY112" s="298"/>
      <c r="APZ112" s="298"/>
      <c r="AQA112" s="298"/>
      <c r="AQB112" s="298"/>
      <c r="AQC112" s="298"/>
      <c r="AQD112" s="298"/>
      <c r="AQE112" s="298"/>
      <c r="AQF112" s="298"/>
      <c r="AQG112" s="298"/>
      <c r="AQH112" s="298"/>
      <c r="AQI112" s="298"/>
      <c r="AQJ112" s="298"/>
      <c r="AQK112" s="298"/>
      <c r="AQL112" s="298"/>
      <c r="AQM112" s="298"/>
      <c r="AQN112" s="298"/>
      <c r="AQO112" s="298"/>
      <c r="AQP112" s="298"/>
      <c r="AQQ112" s="298"/>
      <c r="AQR112" s="298"/>
      <c r="AQS112" s="298"/>
      <c r="AQT112" s="298"/>
      <c r="AQU112" s="298"/>
      <c r="AQV112" s="298"/>
      <c r="AQW112" s="298"/>
      <c r="AQX112" s="298"/>
      <c r="AQY112" s="298"/>
      <c r="AQZ112" s="298"/>
      <c r="ARA112" s="298"/>
      <c r="ARB112" s="298"/>
      <c r="ARC112" s="298"/>
      <c r="ARD112" s="298"/>
      <c r="ARE112" s="298"/>
      <c r="ARF112" s="298"/>
      <c r="ARG112" s="298"/>
      <c r="ARH112" s="298"/>
      <c r="ARI112" s="298"/>
      <c r="ARJ112" s="298"/>
      <c r="ARK112" s="298"/>
      <c r="ARL112" s="298"/>
      <c r="ARM112" s="298"/>
      <c r="ARN112" s="298"/>
      <c r="ARO112" s="298"/>
      <c r="ARP112" s="298"/>
      <c r="ARQ112" s="298"/>
      <c r="ARR112" s="298"/>
      <c r="ARS112" s="298"/>
      <c r="ART112" s="298"/>
      <c r="ARU112" s="298"/>
      <c r="ARV112" s="298"/>
      <c r="ARW112" s="298"/>
      <c r="ARX112" s="298"/>
      <c r="ARY112" s="298"/>
      <c r="ARZ112" s="298"/>
      <c r="ASA112" s="298"/>
      <c r="ASB112" s="298"/>
      <c r="ASC112" s="298"/>
      <c r="ASD112" s="298"/>
      <c r="ASE112" s="298"/>
      <c r="ASF112" s="298"/>
      <c r="ASG112" s="298"/>
      <c r="ASH112" s="298"/>
      <c r="ASI112" s="298"/>
      <c r="ASJ112" s="298"/>
      <c r="ASK112" s="298"/>
      <c r="ASL112" s="298"/>
      <c r="ASM112" s="298"/>
      <c r="ASN112" s="298"/>
      <c r="ASO112" s="298"/>
      <c r="ASP112" s="298"/>
      <c r="ASQ112" s="298"/>
      <c r="ASR112" s="298"/>
      <c r="ASS112" s="298"/>
      <c r="AST112" s="298"/>
      <c r="ASU112" s="298"/>
      <c r="ASV112" s="298"/>
      <c r="ASW112" s="298"/>
      <c r="ASX112" s="298"/>
      <c r="ASY112" s="298"/>
      <c r="ASZ112" s="298"/>
      <c r="ATA112" s="298"/>
      <c r="ATB112" s="298"/>
      <c r="ATC112" s="298"/>
      <c r="ATD112" s="298"/>
      <c r="ATE112" s="298"/>
      <c r="ATF112" s="298"/>
      <c r="ATG112" s="298"/>
      <c r="ATH112" s="298"/>
      <c r="ATI112" s="298"/>
      <c r="ATJ112" s="298"/>
      <c r="ATK112" s="298"/>
      <c r="ATL112" s="298"/>
      <c r="ATM112" s="298"/>
      <c r="ATN112" s="298"/>
      <c r="ATO112" s="298"/>
      <c r="ATP112" s="298"/>
      <c r="ATQ112" s="298"/>
      <c r="ATR112" s="298"/>
      <c r="ATS112" s="298"/>
      <c r="ATT112" s="298"/>
      <c r="ATU112" s="298"/>
      <c r="ATV112" s="298"/>
      <c r="ATW112" s="298"/>
      <c r="ATX112" s="298"/>
      <c r="ATY112" s="298"/>
      <c r="ATZ112" s="298"/>
      <c r="AUA112" s="298"/>
      <c r="AUB112" s="298"/>
      <c r="AUC112" s="298"/>
      <c r="AUD112" s="298"/>
      <c r="AUE112" s="298"/>
      <c r="AUF112" s="298"/>
      <c r="AUG112" s="298"/>
      <c r="AUH112" s="298"/>
      <c r="AUI112" s="298"/>
      <c r="AUJ112" s="298"/>
      <c r="AUK112" s="298"/>
      <c r="AUL112" s="298"/>
      <c r="AUM112" s="298"/>
      <c r="AUN112" s="298"/>
      <c r="AUO112" s="298"/>
      <c r="AUP112" s="298"/>
      <c r="AUQ112" s="298"/>
      <c r="AUR112" s="298"/>
      <c r="AUS112" s="298"/>
      <c r="AUT112" s="298"/>
      <c r="AUU112" s="298"/>
      <c r="AUV112" s="298"/>
      <c r="AUW112" s="298"/>
      <c r="AUX112" s="298"/>
      <c r="AUY112" s="298"/>
      <c r="AUZ112" s="298"/>
      <c r="AVA112" s="298"/>
      <c r="AVB112" s="298"/>
      <c r="AVC112" s="298"/>
      <c r="AVD112" s="298"/>
      <c r="AVE112" s="298"/>
      <c r="AVF112" s="298"/>
      <c r="AVG112" s="298"/>
      <c r="AVH112" s="298"/>
      <c r="AVI112" s="298"/>
      <c r="AVJ112" s="298"/>
      <c r="AVK112" s="298"/>
      <c r="AVL112" s="298"/>
      <c r="AVM112" s="298"/>
      <c r="AVN112" s="298"/>
      <c r="AVO112" s="298"/>
      <c r="AVP112" s="298"/>
      <c r="AVQ112" s="298"/>
      <c r="AVR112" s="298"/>
      <c r="AVS112" s="298"/>
      <c r="AVT112" s="298"/>
      <c r="AVU112" s="298"/>
      <c r="AVV112" s="298"/>
      <c r="AVW112" s="298"/>
      <c r="AVX112" s="298"/>
      <c r="AVY112" s="298"/>
      <c r="AVZ112" s="298"/>
      <c r="AWA112" s="298"/>
      <c r="AWB112" s="298"/>
      <c r="AWC112" s="298"/>
      <c r="AWD112" s="298"/>
      <c r="AWE112" s="298"/>
      <c r="AWF112" s="298"/>
      <c r="AWG112" s="298"/>
      <c r="AWH112" s="298"/>
      <c r="AWI112" s="298"/>
      <c r="AWJ112" s="298"/>
      <c r="AWK112" s="298"/>
      <c r="AWL112" s="298"/>
      <c r="AWM112" s="298"/>
      <c r="AWN112" s="298"/>
      <c r="AWO112" s="298"/>
      <c r="AWP112" s="298"/>
      <c r="AWQ112" s="298"/>
      <c r="AWR112" s="298"/>
      <c r="AWS112" s="298"/>
      <c r="AWT112" s="298"/>
      <c r="AWU112" s="298"/>
      <c r="AWV112" s="298"/>
      <c r="AWW112" s="298"/>
      <c r="AWX112" s="298"/>
      <c r="AWY112" s="298"/>
      <c r="AWZ112" s="298"/>
      <c r="AXA112" s="298"/>
      <c r="AXB112" s="298"/>
      <c r="AXC112" s="298"/>
      <c r="AXD112" s="298"/>
      <c r="AXE112" s="298"/>
      <c r="AXF112" s="298"/>
      <c r="AXG112" s="298"/>
      <c r="AXH112" s="298"/>
      <c r="AXI112" s="298"/>
      <c r="AXJ112" s="298"/>
      <c r="AXK112" s="298"/>
      <c r="AXL112" s="298"/>
      <c r="AXM112" s="298"/>
      <c r="AXN112" s="298"/>
      <c r="AXO112" s="298"/>
      <c r="AXP112" s="298"/>
      <c r="AXQ112" s="298"/>
      <c r="AXR112" s="298"/>
      <c r="AXS112" s="298"/>
      <c r="AXT112" s="298"/>
      <c r="AXU112" s="298"/>
      <c r="AXV112" s="298"/>
      <c r="AXW112" s="298"/>
      <c r="AXX112" s="298"/>
      <c r="AXY112" s="298"/>
      <c r="AXZ112" s="298"/>
      <c r="AYA112" s="298"/>
      <c r="AYB112" s="298"/>
      <c r="AYC112" s="298"/>
      <c r="AYD112" s="298"/>
      <c r="AYE112" s="298"/>
      <c r="AYF112" s="298"/>
      <c r="AYG112" s="298"/>
      <c r="AYH112" s="298"/>
      <c r="AYI112" s="298"/>
      <c r="AYJ112" s="298"/>
      <c r="AYK112" s="298"/>
      <c r="AYL112" s="298"/>
      <c r="AYM112" s="298"/>
      <c r="AYN112" s="298"/>
      <c r="AYO112" s="298"/>
      <c r="AYP112" s="298"/>
      <c r="AYQ112" s="298"/>
      <c r="AYR112" s="298"/>
      <c r="AYS112" s="298"/>
      <c r="AYT112" s="298"/>
      <c r="AYU112" s="298"/>
      <c r="AYV112" s="298"/>
      <c r="AYW112" s="298"/>
      <c r="AYX112" s="298"/>
      <c r="AYY112" s="298"/>
      <c r="AYZ112" s="298"/>
      <c r="AZA112" s="298"/>
      <c r="AZB112" s="298"/>
      <c r="AZC112" s="298"/>
      <c r="AZD112" s="298"/>
      <c r="AZE112" s="298"/>
      <c r="AZF112" s="298"/>
      <c r="AZG112" s="298"/>
      <c r="AZH112" s="298"/>
      <c r="AZI112" s="298"/>
      <c r="AZJ112" s="298"/>
      <c r="AZK112" s="298"/>
      <c r="AZL112" s="298"/>
      <c r="AZM112" s="298"/>
      <c r="AZN112" s="298"/>
      <c r="AZO112" s="298"/>
      <c r="AZP112" s="298"/>
      <c r="AZQ112" s="298"/>
      <c r="AZR112" s="298"/>
      <c r="AZS112" s="298"/>
      <c r="AZT112" s="298"/>
      <c r="AZU112" s="298"/>
      <c r="AZV112" s="298"/>
      <c r="AZW112" s="298"/>
      <c r="AZX112" s="298"/>
      <c r="AZY112" s="298"/>
      <c r="AZZ112" s="298"/>
      <c r="BAA112" s="298"/>
      <c r="BAB112" s="298"/>
      <c r="BAC112" s="298"/>
      <c r="BAD112" s="298"/>
      <c r="BAE112" s="298"/>
      <c r="BAF112" s="298"/>
      <c r="BAG112" s="298"/>
      <c r="BAH112" s="298"/>
      <c r="BAI112" s="298"/>
      <c r="BAJ112" s="298"/>
      <c r="BAK112" s="298"/>
      <c r="BAL112" s="298"/>
      <c r="BAM112" s="298"/>
      <c r="BAN112" s="298"/>
      <c r="BAO112" s="298"/>
      <c r="BAP112" s="298"/>
      <c r="BAQ112" s="298"/>
      <c r="BAR112" s="298"/>
      <c r="BAS112" s="298"/>
      <c r="BAT112" s="298"/>
      <c r="BAU112" s="298"/>
      <c r="BAV112" s="298"/>
      <c r="BAW112" s="298"/>
      <c r="BAX112" s="298"/>
      <c r="BAY112" s="298"/>
      <c r="BAZ112" s="298"/>
      <c r="BBA112" s="298"/>
      <c r="BBB112" s="298"/>
      <c r="BBC112" s="298"/>
      <c r="BBD112" s="298"/>
      <c r="BBE112" s="298"/>
      <c r="BBF112" s="298"/>
      <c r="BBG112" s="298"/>
      <c r="BBH112" s="298"/>
      <c r="BBI112" s="298"/>
      <c r="BBJ112" s="298"/>
      <c r="BBK112" s="298"/>
      <c r="BBL112" s="298"/>
      <c r="BBM112" s="298"/>
      <c r="BBN112" s="298"/>
      <c r="BBO112" s="298"/>
      <c r="BBP112" s="298"/>
      <c r="BBQ112" s="298"/>
      <c r="BBR112" s="298"/>
      <c r="BBS112" s="298"/>
      <c r="BBT112" s="298"/>
      <c r="BBU112" s="298"/>
      <c r="BBV112" s="298"/>
      <c r="BBW112" s="298"/>
      <c r="BBX112" s="298"/>
      <c r="BBY112" s="298"/>
      <c r="BBZ112" s="298"/>
      <c r="BCA112" s="298"/>
      <c r="BCB112" s="298"/>
      <c r="BCC112" s="298"/>
      <c r="BCD112" s="298"/>
      <c r="BCE112" s="298"/>
      <c r="BCF112" s="298"/>
      <c r="BCG112" s="298"/>
      <c r="BCH112" s="298"/>
      <c r="BCI112" s="298"/>
      <c r="BCJ112" s="298"/>
      <c r="BCK112" s="298"/>
      <c r="BCL112" s="298"/>
      <c r="BCM112" s="298"/>
      <c r="BCN112" s="298"/>
      <c r="BCO112" s="298"/>
      <c r="BCP112" s="298"/>
      <c r="BCQ112" s="298"/>
      <c r="BCR112" s="298"/>
      <c r="BCS112" s="298"/>
      <c r="BCT112" s="298"/>
      <c r="BCU112" s="298"/>
      <c r="BCV112" s="298"/>
      <c r="BCW112" s="298"/>
      <c r="BCX112" s="298"/>
      <c r="BCY112" s="298"/>
      <c r="BCZ112" s="298"/>
      <c r="BDA112" s="298"/>
      <c r="BDB112" s="298"/>
      <c r="BDC112" s="298"/>
      <c r="BDD112" s="298"/>
      <c r="BDE112" s="298"/>
      <c r="BDF112" s="298"/>
      <c r="BDG112" s="298"/>
      <c r="BDH112" s="298"/>
      <c r="BDI112" s="298"/>
      <c r="BDJ112" s="298"/>
      <c r="BDK112" s="298"/>
      <c r="BDL112" s="298"/>
      <c r="BDM112" s="298"/>
      <c r="BDN112" s="298"/>
      <c r="BDO112" s="298"/>
      <c r="BDP112" s="298"/>
      <c r="BDQ112" s="298"/>
      <c r="BDR112" s="298"/>
      <c r="BDS112" s="298"/>
      <c r="BDT112" s="298"/>
      <c r="BDU112" s="298"/>
      <c r="BDV112" s="298"/>
      <c r="BDW112" s="298"/>
      <c r="BDX112" s="298"/>
      <c r="BDY112" s="298"/>
      <c r="BDZ112" s="298"/>
      <c r="BEA112" s="298"/>
      <c r="BEB112" s="298"/>
      <c r="BEC112" s="298"/>
      <c r="BED112" s="298"/>
      <c r="BEE112" s="298"/>
      <c r="BEF112" s="298"/>
      <c r="BEG112" s="298"/>
      <c r="BEH112" s="298"/>
      <c r="BEI112" s="298"/>
      <c r="BEJ112" s="298"/>
      <c r="BEK112" s="298"/>
      <c r="BEL112" s="298"/>
      <c r="BEM112" s="298"/>
      <c r="BEN112" s="298"/>
      <c r="BEO112" s="298"/>
      <c r="BEP112" s="298"/>
      <c r="BEQ112" s="298"/>
      <c r="BER112" s="298"/>
      <c r="BES112" s="298"/>
      <c r="BET112" s="298"/>
      <c r="BEU112" s="298"/>
      <c r="BEV112" s="298"/>
      <c r="BEW112" s="298"/>
      <c r="BEX112" s="298"/>
      <c r="BEY112" s="298"/>
      <c r="BEZ112" s="298"/>
      <c r="BFA112" s="298"/>
      <c r="BFB112" s="298"/>
      <c r="BFC112" s="298"/>
      <c r="BFD112" s="298"/>
      <c r="BFE112" s="298"/>
      <c r="BFF112" s="298"/>
      <c r="BFG112" s="298"/>
      <c r="BFH112" s="298"/>
      <c r="BFI112" s="298"/>
      <c r="BFJ112" s="298"/>
      <c r="BFK112" s="298"/>
      <c r="BFL112" s="298"/>
      <c r="BFM112" s="298"/>
      <c r="BFN112" s="298"/>
      <c r="BFO112" s="298"/>
      <c r="BFP112" s="298"/>
      <c r="BFQ112" s="298"/>
      <c r="BFR112" s="298"/>
      <c r="BFS112" s="298"/>
      <c r="BFT112" s="298"/>
      <c r="BFU112" s="298"/>
      <c r="BFV112" s="298"/>
      <c r="BFW112" s="298"/>
      <c r="BFX112" s="298"/>
      <c r="BFY112" s="298"/>
      <c r="BFZ112" s="298"/>
      <c r="BGA112" s="298"/>
      <c r="BGB112" s="298"/>
      <c r="BGC112" s="298"/>
      <c r="BGD112" s="298"/>
      <c r="BGE112" s="298"/>
      <c r="BGF112" s="298"/>
      <c r="BGG112" s="298"/>
      <c r="BGH112" s="298"/>
      <c r="BGI112" s="298"/>
      <c r="BGJ112" s="298"/>
      <c r="BGK112" s="298"/>
      <c r="BGL112" s="298"/>
      <c r="BGM112" s="298"/>
      <c r="BGN112" s="298"/>
      <c r="BGO112" s="298"/>
      <c r="BGP112" s="298"/>
      <c r="BGQ112" s="298"/>
      <c r="BGR112" s="298"/>
      <c r="BGS112" s="298"/>
      <c r="BGT112" s="298"/>
      <c r="BGU112" s="298"/>
      <c r="BGV112" s="298"/>
      <c r="BGW112" s="298"/>
      <c r="BGX112" s="298"/>
      <c r="BGY112" s="298"/>
      <c r="BGZ112" s="298"/>
      <c r="BHA112" s="298"/>
      <c r="BHB112" s="298"/>
      <c r="BHC112" s="298"/>
      <c r="BHD112" s="298"/>
      <c r="BHE112" s="298"/>
      <c r="BHF112" s="298"/>
      <c r="BHG112" s="298"/>
      <c r="BHH112" s="298"/>
      <c r="BHI112" s="298"/>
      <c r="BHJ112" s="298"/>
      <c r="BHK112" s="298"/>
      <c r="BHL112" s="298"/>
      <c r="BHM112" s="298"/>
      <c r="BHN112" s="298"/>
      <c r="BHO112" s="298"/>
      <c r="BHP112" s="298"/>
      <c r="BHQ112" s="298"/>
      <c r="BHR112" s="298"/>
      <c r="BHS112" s="298"/>
      <c r="BHT112" s="298"/>
      <c r="BHU112" s="298"/>
      <c r="BHV112" s="298"/>
      <c r="BHW112" s="298"/>
      <c r="BHX112" s="298"/>
      <c r="BHY112" s="298"/>
      <c r="BHZ112" s="298"/>
      <c r="BIA112" s="298"/>
      <c r="BIB112" s="298"/>
      <c r="BIC112" s="298"/>
      <c r="BID112" s="298"/>
      <c r="BIE112" s="298"/>
      <c r="BIF112" s="298"/>
      <c r="BIG112" s="298"/>
      <c r="BIH112" s="298"/>
      <c r="BII112" s="298"/>
      <c r="BIJ112" s="298"/>
      <c r="BIK112" s="298"/>
      <c r="BIL112" s="298"/>
      <c r="BIM112" s="298"/>
      <c r="BIN112" s="298"/>
      <c r="BIO112" s="298"/>
      <c r="BIP112" s="298"/>
      <c r="BIQ112" s="298"/>
      <c r="BIR112" s="298"/>
      <c r="BIS112" s="298"/>
      <c r="BIT112" s="298"/>
      <c r="BIU112" s="298"/>
      <c r="BIV112" s="298"/>
      <c r="BIW112" s="298"/>
      <c r="BIX112" s="298"/>
      <c r="BIY112" s="298"/>
      <c r="BIZ112" s="298"/>
      <c r="BJA112" s="298"/>
      <c r="BJB112" s="298"/>
      <c r="BJC112" s="298"/>
      <c r="BJD112" s="298"/>
      <c r="BJE112" s="298"/>
      <c r="BJF112" s="298"/>
      <c r="BJG112" s="298"/>
      <c r="BJH112" s="298"/>
      <c r="BJI112" s="298"/>
      <c r="BJJ112" s="298"/>
      <c r="BJK112" s="298"/>
      <c r="BJL112" s="298"/>
      <c r="BJM112" s="298"/>
      <c r="BJN112" s="298"/>
      <c r="BJO112" s="298"/>
      <c r="BJP112" s="298"/>
      <c r="BJQ112" s="298"/>
      <c r="BJR112" s="298"/>
      <c r="BJS112" s="298"/>
      <c r="BJT112" s="298"/>
      <c r="BJU112" s="298"/>
      <c r="BJV112" s="298"/>
      <c r="BJW112" s="298"/>
      <c r="BJX112" s="298"/>
      <c r="BJY112" s="298"/>
      <c r="BJZ112" s="298"/>
      <c r="BKA112" s="298"/>
      <c r="BKB112" s="298"/>
      <c r="BKC112" s="298"/>
      <c r="BKD112" s="298"/>
      <c r="BKE112" s="298"/>
      <c r="BKF112" s="298"/>
      <c r="BKG112" s="298"/>
      <c r="BKH112" s="298"/>
      <c r="BKI112" s="298"/>
      <c r="BKJ112" s="298"/>
      <c r="BKK112" s="298"/>
      <c r="BKL112" s="298"/>
      <c r="BKM112" s="298"/>
      <c r="BKN112" s="298"/>
      <c r="BKO112" s="298"/>
      <c r="BKP112" s="298"/>
      <c r="BKQ112" s="298"/>
      <c r="BKR112" s="298"/>
      <c r="BKS112" s="298"/>
      <c r="BKT112" s="298"/>
      <c r="BKU112" s="298"/>
      <c r="BKV112" s="298"/>
      <c r="BKW112" s="298"/>
      <c r="BKX112" s="298"/>
      <c r="BKY112" s="298"/>
      <c r="BKZ112" s="298"/>
      <c r="BLA112" s="298"/>
      <c r="BLB112" s="298"/>
      <c r="BLC112" s="298"/>
      <c r="BLD112" s="298"/>
      <c r="BLE112" s="298"/>
      <c r="BLF112" s="298"/>
      <c r="BLG112" s="298"/>
      <c r="BLH112" s="298"/>
      <c r="BLI112" s="298"/>
      <c r="BLJ112" s="298"/>
      <c r="BLK112" s="298"/>
      <c r="BLL112" s="298"/>
      <c r="BLM112" s="298"/>
      <c r="BLN112" s="298"/>
      <c r="BLO112" s="298"/>
      <c r="BLP112" s="298"/>
      <c r="BLQ112" s="298"/>
      <c r="BLR112" s="298"/>
      <c r="BLS112" s="298"/>
      <c r="BLT112" s="298"/>
      <c r="BLU112" s="298"/>
      <c r="BLV112" s="298"/>
      <c r="BLW112" s="298"/>
      <c r="BLX112" s="298"/>
      <c r="BLY112" s="298"/>
      <c r="BLZ112" s="298"/>
      <c r="BMA112" s="298"/>
      <c r="BMB112" s="298"/>
      <c r="BMC112" s="298"/>
      <c r="BMD112" s="298"/>
      <c r="BME112" s="298"/>
      <c r="BMF112" s="298"/>
      <c r="BMG112" s="298"/>
      <c r="BMH112" s="298"/>
      <c r="BMI112" s="298"/>
      <c r="BMJ112" s="298"/>
      <c r="BMK112" s="298"/>
      <c r="BML112" s="298"/>
      <c r="BMM112" s="298"/>
      <c r="BMN112" s="298"/>
      <c r="BMO112" s="298"/>
      <c r="BMP112" s="298"/>
      <c r="BMQ112" s="298"/>
      <c r="BMR112" s="298"/>
      <c r="BMS112" s="298"/>
      <c r="BMT112" s="298"/>
      <c r="BMU112" s="298"/>
      <c r="BMV112" s="298"/>
      <c r="BMW112" s="298"/>
      <c r="BMX112" s="298"/>
      <c r="BMY112" s="298"/>
      <c r="BMZ112" s="298"/>
      <c r="BNA112" s="298"/>
      <c r="BNB112" s="298"/>
      <c r="BNC112" s="298"/>
      <c r="BND112" s="298"/>
      <c r="BNE112" s="298"/>
      <c r="BNF112" s="298"/>
      <c r="BNG112" s="298"/>
      <c r="BNH112" s="298"/>
      <c r="BNI112" s="298"/>
      <c r="BNJ112" s="298"/>
      <c r="BNK112" s="298"/>
      <c r="BNL112" s="298"/>
      <c r="BNM112" s="298"/>
      <c r="BNN112" s="298"/>
      <c r="BNO112" s="298"/>
      <c r="BNP112" s="298"/>
      <c r="BNQ112" s="298"/>
      <c r="BNR112" s="298"/>
      <c r="BNS112" s="298"/>
      <c r="BNT112" s="298"/>
      <c r="BNU112" s="298"/>
      <c r="BNV112" s="298"/>
      <c r="BNW112" s="298"/>
      <c r="BNX112" s="298"/>
      <c r="BNY112" s="298"/>
      <c r="BNZ112" s="298"/>
      <c r="BOA112" s="298"/>
      <c r="BOB112" s="298"/>
      <c r="BOC112" s="298"/>
      <c r="BOD112" s="298"/>
      <c r="BOE112" s="298"/>
      <c r="BOF112" s="298"/>
      <c r="BOG112" s="298"/>
      <c r="BOH112" s="298"/>
      <c r="BOI112" s="298"/>
      <c r="BOJ112" s="298"/>
      <c r="BOK112" s="298"/>
      <c r="BOL112" s="298"/>
      <c r="BOM112" s="298"/>
      <c r="BON112" s="298"/>
      <c r="BOO112" s="298"/>
      <c r="BOP112" s="298"/>
      <c r="BOQ112" s="298"/>
      <c r="BOR112" s="298"/>
      <c r="BOS112" s="298"/>
      <c r="BOT112" s="298"/>
      <c r="BOU112" s="298"/>
      <c r="BOV112" s="298"/>
      <c r="BOW112" s="298"/>
      <c r="BOX112" s="298"/>
      <c r="BOY112" s="298"/>
      <c r="BOZ112" s="298"/>
      <c r="BPA112" s="298"/>
      <c r="BPB112" s="298"/>
      <c r="BPC112" s="298"/>
      <c r="BPD112" s="298"/>
      <c r="BPE112" s="298"/>
      <c r="BPF112" s="298"/>
      <c r="BPG112" s="298"/>
      <c r="BPH112" s="298"/>
      <c r="BPI112" s="298"/>
      <c r="BPJ112" s="298"/>
      <c r="BPK112" s="298"/>
      <c r="BPL112" s="298"/>
      <c r="BPM112" s="298"/>
      <c r="BPN112" s="298"/>
      <c r="BPO112" s="298"/>
      <c r="BPP112" s="298"/>
      <c r="BPQ112" s="298"/>
      <c r="BPR112" s="298"/>
      <c r="BPS112" s="298"/>
      <c r="BPT112" s="298"/>
      <c r="BPU112" s="298"/>
      <c r="BPV112" s="298"/>
      <c r="BPW112" s="298"/>
      <c r="BPX112" s="298"/>
      <c r="BPY112" s="298"/>
      <c r="BPZ112" s="298"/>
      <c r="BQA112" s="298"/>
      <c r="BQB112" s="298"/>
      <c r="BQC112" s="298"/>
      <c r="BQD112" s="298"/>
      <c r="BQE112" s="298"/>
      <c r="BQF112" s="298"/>
      <c r="BQG112" s="298"/>
      <c r="BQH112" s="298"/>
      <c r="BQI112" s="298"/>
      <c r="BQJ112" s="298"/>
      <c r="BQK112" s="298"/>
      <c r="BQL112" s="298"/>
      <c r="BQM112" s="298"/>
      <c r="BQN112" s="298"/>
      <c r="BQO112" s="298"/>
      <c r="BQP112" s="298"/>
      <c r="BQQ112" s="298"/>
      <c r="BQR112" s="298"/>
      <c r="BQS112" s="298"/>
      <c r="BQT112" s="298"/>
      <c r="BQU112" s="298"/>
      <c r="BQV112" s="298"/>
      <c r="BQW112" s="298"/>
      <c r="BQX112" s="298"/>
      <c r="BQY112" s="298"/>
      <c r="BQZ112" s="298"/>
      <c r="BRA112" s="298"/>
      <c r="BRB112" s="298"/>
      <c r="BRC112" s="298"/>
      <c r="BRD112" s="298"/>
      <c r="BRE112" s="298"/>
      <c r="BRF112" s="298"/>
      <c r="BRG112" s="298"/>
      <c r="BRH112" s="298"/>
      <c r="BRI112" s="298"/>
      <c r="BRJ112" s="298"/>
      <c r="BRK112" s="298"/>
      <c r="BRL112" s="298"/>
      <c r="BRM112" s="298"/>
      <c r="BRN112" s="298"/>
      <c r="BRO112" s="298"/>
      <c r="BRP112" s="298"/>
      <c r="BRQ112" s="298"/>
      <c r="BRR112" s="298"/>
      <c r="BRS112" s="298"/>
      <c r="BRT112" s="298"/>
      <c r="BRU112" s="298"/>
      <c r="BRV112" s="298"/>
      <c r="BRW112" s="298"/>
      <c r="BRX112" s="298"/>
      <c r="BRY112" s="298"/>
      <c r="BRZ112" s="298"/>
      <c r="BSA112" s="298"/>
      <c r="BSB112" s="298"/>
      <c r="BSC112" s="298"/>
      <c r="BSD112" s="298"/>
      <c r="BSE112" s="298"/>
      <c r="BSF112" s="298"/>
      <c r="BSG112" s="298"/>
      <c r="BSH112" s="298"/>
      <c r="BSI112" s="298"/>
      <c r="BSJ112" s="298"/>
      <c r="BSK112" s="298"/>
      <c r="BSL112" s="298"/>
      <c r="BSM112" s="298"/>
      <c r="BSN112" s="298"/>
      <c r="BSO112" s="298"/>
      <c r="BSP112" s="298"/>
      <c r="BSQ112" s="298"/>
      <c r="BSR112" s="298"/>
      <c r="BSS112" s="298"/>
      <c r="BST112" s="298"/>
      <c r="BSU112" s="298"/>
      <c r="BSV112" s="298"/>
      <c r="BSW112" s="298"/>
      <c r="BSX112" s="298"/>
      <c r="BSY112" s="298"/>
      <c r="BSZ112" s="298"/>
      <c r="BTA112" s="298"/>
      <c r="BTB112" s="298"/>
      <c r="BTC112" s="298"/>
      <c r="BTD112" s="298"/>
      <c r="BTE112" s="298"/>
      <c r="BTF112" s="298"/>
      <c r="BTG112" s="298"/>
      <c r="BTH112" s="298"/>
      <c r="BTI112" s="298"/>
      <c r="BTJ112" s="298"/>
      <c r="BTK112" s="298"/>
      <c r="BTL112" s="298"/>
      <c r="BTM112" s="298"/>
      <c r="BTN112" s="298"/>
      <c r="BTO112" s="298"/>
      <c r="BTP112" s="298"/>
      <c r="BTQ112" s="298"/>
      <c r="BTR112" s="298"/>
      <c r="BTS112" s="298"/>
      <c r="BTT112" s="298"/>
      <c r="BTU112" s="298"/>
      <c r="BTV112" s="298"/>
      <c r="BTW112" s="298"/>
      <c r="BTX112" s="298"/>
      <c r="BTY112" s="298"/>
      <c r="BTZ112" s="298"/>
      <c r="BUA112" s="298"/>
      <c r="BUB112" s="298"/>
      <c r="BUC112" s="298"/>
      <c r="BUD112" s="298"/>
      <c r="BUE112" s="298"/>
      <c r="BUF112" s="298"/>
      <c r="BUG112" s="298"/>
      <c r="BUH112" s="298"/>
      <c r="BUI112" s="298"/>
      <c r="BUJ112" s="298"/>
      <c r="BUK112" s="298"/>
      <c r="BUL112" s="298"/>
      <c r="BUM112" s="298"/>
      <c r="BUN112" s="298"/>
      <c r="BUO112" s="298"/>
      <c r="BUP112" s="298"/>
      <c r="BUQ112" s="298"/>
      <c r="BUR112" s="298"/>
      <c r="BUS112" s="298"/>
      <c r="BUT112" s="298"/>
      <c r="BUU112" s="298"/>
      <c r="BUV112" s="298"/>
      <c r="BUW112" s="298"/>
      <c r="BUX112" s="298"/>
      <c r="BUY112" s="298"/>
      <c r="BUZ112" s="298"/>
      <c r="BVA112" s="298"/>
      <c r="BVB112" s="298"/>
      <c r="BVC112" s="298"/>
      <c r="BVD112" s="298"/>
      <c r="BVE112" s="298"/>
      <c r="BVF112" s="298"/>
      <c r="BVG112" s="298"/>
      <c r="BVH112" s="298"/>
      <c r="BVI112" s="298"/>
      <c r="BVJ112" s="298"/>
      <c r="BVK112" s="298"/>
      <c r="BVL112" s="298"/>
      <c r="BVM112" s="298"/>
      <c r="BVN112" s="298"/>
      <c r="BVO112" s="298"/>
      <c r="BVP112" s="298"/>
      <c r="BVQ112" s="298"/>
      <c r="BVR112" s="298"/>
      <c r="BVS112" s="298"/>
      <c r="BVT112" s="298"/>
      <c r="BVU112" s="298"/>
      <c r="BVV112" s="298"/>
      <c r="BVW112" s="298"/>
      <c r="BVX112" s="298"/>
      <c r="BVY112" s="298"/>
      <c r="BVZ112" s="298"/>
      <c r="BWA112" s="298"/>
      <c r="BWB112" s="298"/>
      <c r="BWC112" s="298"/>
      <c r="BWD112" s="298"/>
      <c r="BWE112" s="298"/>
      <c r="BWF112" s="298"/>
      <c r="BWG112" s="298"/>
      <c r="BWH112" s="298"/>
      <c r="BWI112" s="298"/>
      <c r="BWJ112" s="298"/>
      <c r="BWK112" s="298"/>
      <c r="BWL112" s="298"/>
      <c r="BWM112" s="298"/>
      <c r="BWN112" s="298"/>
      <c r="BWO112" s="298"/>
      <c r="BWP112" s="298"/>
      <c r="BWQ112" s="298"/>
      <c r="BWR112" s="298"/>
      <c r="BWS112" s="298"/>
      <c r="BWT112" s="298"/>
      <c r="BWU112" s="298"/>
      <c r="BWV112" s="298"/>
      <c r="BWW112" s="298"/>
      <c r="BWX112" s="298"/>
      <c r="BWY112" s="298"/>
      <c r="BWZ112" s="298"/>
      <c r="BXA112" s="298"/>
      <c r="BXB112" s="298"/>
      <c r="BXC112" s="298"/>
      <c r="BXD112" s="298"/>
      <c r="BXE112" s="298"/>
      <c r="BXF112" s="298"/>
      <c r="BXG112" s="298"/>
      <c r="BXH112" s="298"/>
      <c r="BXI112" s="298"/>
      <c r="BXJ112" s="298"/>
      <c r="BXK112" s="298"/>
      <c r="BXL112" s="298"/>
      <c r="BXM112" s="298"/>
      <c r="BXN112" s="298"/>
      <c r="BXO112" s="298"/>
      <c r="BXP112" s="298"/>
      <c r="BXQ112" s="298"/>
      <c r="BXR112" s="298"/>
      <c r="BXS112" s="298"/>
      <c r="BXT112" s="298"/>
      <c r="BXU112" s="298"/>
      <c r="BXV112" s="298"/>
      <c r="BXW112" s="298"/>
      <c r="BXX112" s="298"/>
      <c r="BXY112" s="298"/>
      <c r="BXZ112" s="298"/>
      <c r="BYA112" s="298"/>
      <c r="BYB112" s="298"/>
      <c r="BYC112" s="298"/>
      <c r="BYD112" s="298"/>
      <c r="BYE112" s="298"/>
      <c r="BYF112" s="298"/>
      <c r="BYG112" s="298"/>
      <c r="BYH112" s="298"/>
      <c r="BYI112" s="298"/>
      <c r="BYJ112" s="298"/>
      <c r="BYK112" s="298"/>
      <c r="BYL112" s="298"/>
      <c r="BYM112" s="298"/>
      <c r="BYN112" s="298"/>
      <c r="BYO112" s="298"/>
      <c r="BYP112" s="298"/>
      <c r="BYQ112" s="298"/>
      <c r="BYR112" s="298"/>
      <c r="BYS112" s="298"/>
      <c r="BYT112" s="298"/>
      <c r="BYU112" s="298"/>
      <c r="BYV112" s="298"/>
      <c r="BYW112" s="298"/>
      <c r="BYX112" s="298"/>
      <c r="BYY112" s="298"/>
      <c r="BYZ112" s="298"/>
      <c r="BZA112" s="298"/>
      <c r="BZB112" s="298"/>
      <c r="BZC112" s="298"/>
      <c r="BZD112" s="298"/>
      <c r="BZE112" s="298"/>
      <c r="BZF112" s="298"/>
      <c r="BZG112" s="298"/>
      <c r="BZH112" s="298"/>
      <c r="BZI112" s="298"/>
      <c r="BZJ112" s="298"/>
      <c r="BZK112" s="298"/>
      <c r="BZL112" s="298"/>
      <c r="BZM112" s="298"/>
      <c r="BZN112" s="298"/>
      <c r="BZO112" s="298"/>
      <c r="BZP112" s="298"/>
      <c r="BZQ112" s="298"/>
      <c r="BZR112" s="298"/>
      <c r="BZS112" s="298"/>
      <c r="BZT112" s="298"/>
      <c r="BZU112" s="298"/>
      <c r="BZV112" s="298"/>
      <c r="BZW112" s="298"/>
      <c r="BZX112" s="298"/>
      <c r="BZY112" s="298"/>
      <c r="BZZ112" s="298"/>
      <c r="CAA112" s="298"/>
      <c r="CAB112" s="298"/>
      <c r="CAC112" s="298"/>
      <c r="CAD112" s="298"/>
      <c r="CAE112" s="298"/>
      <c r="CAF112" s="298"/>
      <c r="CAG112" s="298"/>
      <c r="CAH112" s="298"/>
      <c r="CAI112" s="298"/>
      <c r="CAJ112" s="298"/>
      <c r="CAK112" s="298"/>
      <c r="CAL112" s="298"/>
      <c r="CAM112" s="298"/>
      <c r="CAN112" s="298"/>
      <c r="CAO112" s="298"/>
      <c r="CAP112" s="298"/>
      <c r="CAQ112" s="298"/>
      <c r="CAR112" s="298"/>
      <c r="CAS112" s="298"/>
      <c r="CAT112" s="298"/>
      <c r="CAU112" s="298"/>
      <c r="CAV112" s="298"/>
      <c r="CAW112" s="298"/>
      <c r="CAX112" s="298"/>
      <c r="CAY112" s="298"/>
      <c r="CAZ112" s="298"/>
      <c r="CBA112" s="298"/>
      <c r="CBB112" s="298"/>
      <c r="CBC112" s="298"/>
      <c r="CBD112" s="298"/>
      <c r="CBE112" s="298"/>
      <c r="CBF112" s="298"/>
      <c r="CBG112" s="298"/>
      <c r="CBH112" s="298"/>
      <c r="CBI112" s="298"/>
      <c r="CBJ112" s="298"/>
      <c r="CBK112" s="298"/>
      <c r="CBL112" s="298"/>
      <c r="CBM112" s="298"/>
      <c r="CBN112" s="298"/>
      <c r="CBO112" s="298"/>
      <c r="CBP112" s="298"/>
      <c r="CBQ112" s="298"/>
      <c r="CBR112" s="298"/>
      <c r="CBS112" s="298"/>
      <c r="CBT112" s="298"/>
      <c r="CBU112" s="298"/>
      <c r="CBV112" s="298"/>
      <c r="CBW112" s="298"/>
      <c r="CBX112" s="298"/>
      <c r="CBY112" s="298"/>
      <c r="CBZ112" s="298"/>
      <c r="CCA112" s="298"/>
      <c r="CCB112" s="298"/>
      <c r="CCC112" s="298"/>
      <c r="CCD112" s="298"/>
      <c r="CCE112" s="298"/>
      <c r="CCF112" s="298"/>
      <c r="CCG112" s="298"/>
      <c r="CCH112" s="298"/>
      <c r="CCI112" s="298"/>
      <c r="CCJ112" s="298"/>
      <c r="CCK112" s="298"/>
      <c r="CCL112" s="298"/>
      <c r="CCM112" s="298"/>
      <c r="CCN112" s="298"/>
      <c r="CCO112" s="298"/>
      <c r="CCP112" s="298"/>
      <c r="CCQ112" s="298"/>
      <c r="CCR112" s="298"/>
      <c r="CCS112" s="298"/>
      <c r="CCT112" s="298"/>
      <c r="CCU112" s="298"/>
      <c r="CCV112" s="298"/>
      <c r="CCW112" s="298"/>
      <c r="CCX112" s="298"/>
      <c r="CCY112" s="298"/>
      <c r="CCZ112" s="298"/>
      <c r="CDA112" s="298"/>
      <c r="CDB112" s="298"/>
      <c r="CDC112" s="298"/>
      <c r="CDD112" s="298"/>
      <c r="CDE112" s="298"/>
      <c r="CDF112" s="298"/>
      <c r="CDG112" s="298"/>
      <c r="CDH112" s="298"/>
      <c r="CDI112" s="298"/>
      <c r="CDJ112" s="298"/>
      <c r="CDK112" s="298"/>
      <c r="CDL112" s="298"/>
      <c r="CDM112" s="298"/>
      <c r="CDN112" s="298"/>
      <c r="CDO112" s="298"/>
      <c r="CDP112" s="298"/>
      <c r="CDQ112" s="298"/>
      <c r="CDR112" s="298"/>
      <c r="CDS112" s="298"/>
      <c r="CDT112" s="298"/>
      <c r="CDU112" s="298"/>
      <c r="CDV112" s="298"/>
      <c r="CDW112" s="298"/>
      <c r="CDX112" s="298"/>
      <c r="CDY112" s="298"/>
      <c r="CDZ112" s="298"/>
      <c r="CEA112" s="298"/>
      <c r="CEB112" s="298"/>
      <c r="CEC112" s="298"/>
      <c r="CED112" s="298"/>
      <c r="CEE112" s="298"/>
      <c r="CEF112" s="298"/>
      <c r="CEG112" s="298"/>
      <c r="CEH112" s="298"/>
      <c r="CEI112" s="298"/>
      <c r="CEJ112" s="298"/>
      <c r="CEK112" s="298"/>
      <c r="CEL112" s="298"/>
      <c r="CEM112" s="298"/>
      <c r="CEN112" s="298"/>
      <c r="CEO112" s="298"/>
      <c r="CEP112" s="298"/>
      <c r="CEQ112" s="298"/>
      <c r="CER112" s="298"/>
      <c r="CES112" s="298"/>
      <c r="CET112" s="298"/>
      <c r="CEU112" s="298"/>
      <c r="CEV112" s="298"/>
      <c r="CEW112" s="298"/>
      <c r="CEX112" s="298"/>
      <c r="CEY112" s="298"/>
      <c r="CEZ112" s="298"/>
      <c r="CFA112" s="298"/>
      <c r="CFB112" s="298"/>
      <c r="CFC112" s="298"/>
      <c r="CFD112" s="298"/>
      <c r="CFE112" s="298"/>
      <c r="CFF112" s="298"/>
      <c r="CFG112" s="298"/>
      <c r="CFH112" s="298"/>
      <c r="CFI112" s="298"/>
      <c r="CFJ112" s="298"/>
      <c r="CFK112" s="298"/>
      <c r="CFL112" s="298"/>
      <c r="CFM112" s="298"/>
      <c r="CFN112" s="298"/>
      <c r="CFO112" s="298"/>
      <c r="CFP112" s="298"/>
      <c r="CFQ112" s="298"/>
      <c r="CFR112" s="298"/>
      <c r="CFS112" s="298"/>
      <c r="CFT112" s="298"/>
      <c r="CFU112" s="298"/>
      <c r="CFV112" s="298"/>
      <c r="CFW112" s="298"/>
      <c r="CFX112" s="298"/>
      <c r="CFY112" s="298"/>
      <c r="CFZ112" s="298"/>
      <c r="CGA112" s="298"/>
      <c r="CGB112" s="298"/>
      <c r="CGC112" s="298"/>
      <c r="CGD112" s="298"/>
      <c r="CGE112" s="298"/>
      <c r="CGF112" s="298"/>
      <c r="CGG112" s="298"/>
      <c r="CGH112" s="298"/>
      <c r="CGI112" s="298"/>
      <c r="CGJ112" s="298"/>
      <c r="CGK112" s="298"/>
      <c r="CGL112" s="298"/>
      <c r="CGM112" s="298"/>
      <c r="CGN112" s="298"/>
      <c r="CGO112" s="298"/>
      <c r="CGP112" s="298"/>
      <c r="CGQ112" s="298"/>
      <c r="CGR112" s="298"/>
      <c r="CGS112" s="298"/>
      <c r="CGT112" s="298"/>
      <c r="CGU112" s="298"/>
      <c r="CGV112" s="298"/>
      <c r="CGW112" s="298"/>
      <c r="CGX112" s="298"/>
      <c r="CGY112" s="298"/>
      <c r="CGZ112" s="298"/>
      <c r="CHA112" s="298"/>
      <c r="CHB112" s="298"/>
      <c r="CHC112" s="298"/>
      <c r="CHD112" s="298"/>
      <c r="CHE112" s="298"/>
      <c r="CHF112" s="298"/>
      <c r="CHG112" s="298"/>
      <c r="CHH112" s="298"/>
      <c r="CHI112" s="298"/>
      <c r="CHJ112" s="298"/>
      <c r="CHK112" s="298"/>
      <c r="CHL112" s="298"/>
      <c r="CHM112" s="298"/>
      <c r="CHN112" s="298"/>
      <c r="CHO112" s="298"/>
      <c r="CHP112" s="298"/>
      <c r="CHQ112" s="298"/>
      <c r="CHR112" s="298"/>
      <c r="CHS112" s="298"/>
      <c r="CHT112" s="298"/>
      <c r="CHU112" s="298"/>
      <c r="CHV112" s="298"/>
      <c r="CHW112" s="298"/>
      <c r="CHX112" s="298"/>
      <c r="CHY112" s="298"/>
      <c r="CHZ112" s="298"/>
      <c r="CIA112" s="298"/>
      <c r="CIB112" s="298"/>
      <c r="CIC112" s="298"/>
      <c r="CID112" s="298"/>
      <c r="CIE112" s="298"/>
      <c r="CIF112" s="298"/>
      <c r="CIG112" s="298"/>
      <c r="CIH112" s="298"/>
      <c r="CII112" s="298"/>
      <c r="CIJ112" s="298"/>
      <c r="CIK112" s="298"/>
      <c r="CIL112" s="298"/>
      <c r="CIM112" s="298"/>
      <c r="CIN112" s="298"/>
      <c r="CIO112" s="298"/>
      <c r="CIP112" s="298"/>
      <c r="CIQ112" s="298"/>
      <c r="CIR112" s="298"/>
      <c r="CIS112" s="298"/>
      <c r="CIT112" s="298"/>
      <c r="CIU112" s="298"/>
      <c r="CIV112" s="298"/>
      <c r="CIW112" s="298"/>
      <c r="CIX112" s="298"/>
      <c r="CIY112" s="298"/>
      <c r="CIZ112" s="298"/>
      <c r="CJA112" s="298"/>
      <c r="CJB112" s="298"/>
      <c r="CJC112" s="298"/>
      <c r="CJD112" s="298"/>
      <c r="CJE112" s="298"/>
      <c r="CJF112" s="298"/>
      <c r="CJG112" s="298"/>
      <c r="CJH112" s="298"/>
      <c r="CJI112" s="298"/>
      <c r="CJJ112" s="298"/>
      <c r="CJK112" s="298"/>
      <c r="CJL112" s="298"/>
      <c r="CJM112" s="298"/>
      <c r="CJN112" s="298"/>
      <c r="CJO112" s="298"/>
      <c r="CJP112" s="298"/>
      <c r="CJQ112" s="298"/>
      <c r="CJR112" s="298"/>
      <c r="CJS112" s="298"/>
      <c r="CJT112" s="298"/>
      <c r="CJU112" s="298"/>
      <c r="CJV112" s="298"/>
      <c r="CJW112" s="298"/>
      <c r="CJX112" s="298"/>
      <c r="CJY112" s="298"/>
      <c r="CJZ112" s="298"/>
      <c r="CKA112" s="298"/>
      <c r="CKB112" s="298"/>
      <c r="CKC112" s="298"/>
      <c r="CKD112" s="298"/>
      <c r="CKE112" s="298"/>
      <c r="CKF112" s="298"/>
      <c r="CKG112" s="298"/>
      <c r="CKH112" s="298"/>
      <c r="CKI112" s="298"/>
      <c r="CKJ112" s="298"/>
      <c r="CKK112" s="298"/>
      <c r="CKL112" s="298"/>
      <c r="CKM112" s="298"/>
      <c r="CKN112" s="298"/>
      <c r="CKO112" s="298"/>
      <c r="CKP112" s="298"/>
      <c r="CKQ112" s="298"/>
      <c r="CKR112" s="298"/>
      <c r="CKS112" s="298"/>
      <c r="CKT112" s="298"/>
      <c r="CKU112" s="298"/>
      <c r="CKV112" s="298"/>
      <c r="CKW112" s="298"/>
      <c r="CKX112" s="298"/>
      <c r="CKY112" s="298"/>
      <c r="CKZ112" s="298"/>
      <c r="CLA112" s="298"/>
      <c r="CLB112" s="298"/>
      <c r="CLC112" s="298"/>
      <c r="CLD112" s="298"/>
      <c r="CLE112" s="298"/>
      <c r="CLF112" s="298"/>
      <c r="CLG112" s="298"/>
      <c r="CLH112" s="298"/>
      <c r="CLI112" s="298"/>
      <c r="CLJ112" s="298"/>
      <c r="CLK112" s="298"/>
      <c r="CLL112" s="298"/>
      <c r="CLM112" s="298"/>
      <c r="CLN112" s="298"/>
      <c r="CLO112" s="298"/>
      <c r="CLP112" s="298"/>
      <c r="CLQ112" s="298"/>
      <c r="CLR112" s="298"/>
      <c r="CLS112" s="298"/>
      <c r="CLT112" s="298"/>
      <c r="CLU112" s="298"/>
      <c r="CLV112" s="298"/>
      <c r="CLW112" s="298"/>
      <c r="CLX112" s="298"/>
      <c r="CLY112" s="298"/>
      <c r="CLZ112" s="298"/>
      <c r="CMA112" s="298"/>
      <c r="CMB112" s="298"/>
      <c r="CMC112" s="298"/>
      <c r="CMD112" s="298"/>
      <c r="CME112" s="298"/>
      <c r="CMF112" s="298"/>
      <c r="CMG112" s="298"/>
      <c r="CMH112" s="298"/>
      <c r="CMI112" s="298"/>
      <c r="CMJ112" s="298"/>
      <c r="CMK112" s="298"/>
      <c r="CML112" s="298"/>
      <c r="CMM112" s="298"/>
      <c r="CMN112" s="298"/>
      <c r="CMO112" s="298"/>
      <c r="CMP112" s="298"/>
      <c r="CMQ112" s="298"/>
      <c r="CMR112" s="298"/>
      <c r="CMS112" s="298"/>
      <c r="CMT112" s="298"/>
      <c r="CMU112" s="298"/>
      <c r="CMV112" s="298"/>
      <c r="CMW112" s="298"/>
      <c r="CMX112" s="298"/>
      <c r="CMY112" s="298"/>
      <c r="CMZ112" s="298"/>
      <c r="CNA112" s="298"/>
      <c r="CNB112" s="298"/>
      <c r="CNC112" s="298"/>
      <c r="CND112" s="298"/>
      <c r="CNE112" s="298"/>
      <c r="CNF112" s="298"/>
      <c r="CNG112" s="298"/>
      <c r="CNH112" s="298"/>
      <c r="CNI112" s="298"/>
      <c r="CNJ112" s="298"/>
      <c r="CNK112" s="298"/>
      <c r="CNL112" s="298"/>
      <c r="CNM112" s="298"/>
      <c r="CNN112" s="298"/>
      <c r="CNO112" s="298"/>
      <c r="CNP112" s="298"/>
      <c r="CNQ112" s="298"/>
      <c r="CNR112" s="298"/>
      <c r="CNS112" s="298"/>
      <c r="CNT112" s="298"/>
      <c r="CNU112" s="298"/>
      <c r="CNV112" s="298"/>
      <c r="CNW112" s="298"/>
      <c r="CNX112" s="298"/>
      <c r="CNY112" s="298"/>
      <c r="CNZ112" s="298"/>
      <c r="COA112" s="298"/>
      <c r="COB112" s="298"/>
      <c r="COC112" s="298"/>
      <c r="COD112" s="298"/>
      <c r="COE112" s="298"/>
      <c r="COF112" s="298"/>
      <c r="COG112" s="298"/>
      <c r="COH112" s="298"/>
      <c r="COI112" s="298"/>
      <c r="COJ112" s="298"/>
      <c r="COK112" s="298"/>
      <c r="COL112" s="298"/>
      <c r="COM112" s="298"/>
      <c r="CON112" s="298"/>
      <c r="COO112" s="298"/>
      <c r="COP112" s="298"/>
      <c r="COQ112" s="298"/>
      <c r="COR112" s="298"/>
      <c r="COS112" s="298"/>
      <c r="COT112" s="298"/>
      <c r="COU112" s="298"/>
      <c r="COV112" s="298"/>
      <c r="COW112" s="298"/>
      <c r="COX112" s="298"/>
      <c r="COY112" s="298"/>
      <c r="COZ112" s="298"/>
      <c r="CPA112" s="298"/>
      <c r="CPB112" s="298"/>
      <c r="CPC112" s="298"/>
      <c r="CPD112" s="298"/>
      <c r="CPE112" s="298"/>
      <c r="CPF112" s="298"/>
      <c r="CPG112" s="298"/>
      <c r="CPH112" s="298"/>
      <c r="CPI112" s="298"/>
      <c r="CPJ112" s="298"/>
      <c r="CPK112" s="298"/>
      <c r="CPL112" s="298"/>
      <c r="CPM112" s="298"/>
      <c r="CPN112" s="298"/>
      <c r="CPO112" s="298"/>
      <c r="CPP112" s="298"/>
      <c r="CPQ112" s="298"/>
      <c r="CPR112" s="298"/>
      <c r="CPS112" s="298"/>
      <c r="CPT112" s="298"/>
      <c r="CPU112" s="298"/>
      <c r="CPV112" s="298"/>
      <c r="CPW112" s="298"/>
      <c r="CPX112" s="298"/>
      <c r="CPY112" s="298"/>
      <c r="CPZ112" s="298"/>
      <c r="CQA112" s="298"/>
      <c r="CQB112" s="298"/>
      <c r="CQC112" s="298"/>
      <c r="CQD112" s="298"/>
      <c r="CQE112" s="298"/>
      <c r="CQF112" s="298"/>
      <c r="CQG112" s="298"/>
      <c r="CQH112" s="298"/>
      <c r="CQI112" s="298"/>
      <c r="CQJ112" s="298"/>
      <c r="CQK112" s="298"/>
      <c r="CQL112" s="298"/>
      <c r="CQM112" s="298"/>
      <c r="CQN112" s="298"/>
      <c r="CQO112" s="298"/>
      <c r="CQP112" s="298"/>
      <c r="CQQ112" s="298"/>
      <c r="CQR112" s="298"/>
      <c r="CQS112" s="298"/>
      <c r="CQT112" s="298"/>
      <c r="CQU112" s="298"/>
      <c r="CQV112" s="298"/>
      <c r="CQW112" s="298"/>
      <c r="CQX112" s="298"/>
      <c r="CQY112" s="298"/>
      <c r="CQZ112" s="298"/>
      <c r="CRA112" s="298"/>
      <c r="CRB112" s="298"/>
      <c r="CRC112" s="298"/>
      <c r="CRD112" s="298"/>
      <c r="CRE112" s="298"/>
      <c r="CRF112" s="298"/>
      <c r="CRG112" s="298"/>
      <c r="CRH112" s="298"/>
      <c r="CRI112" s="298"/>
      <c r="CRJ112" s="298"/>
      <c r="CRK112" s="298"/>
      <c r="CRL112" s="298"/>
      <c r="CRM112" s="298"/>
      <c r="CRN112" s="298"/>
      <c r="CRO112" s="298"/>
      <c r="CRP112" s="298"/>
      <c r="CRQ112" s="298"/>
      <c r="CRR112" s="298"/>
      <c r="CRS112" s="298"/>
      <c r="CRT112" s="298"/>
      <c r="CRU112" s="298"/>
      <c r="CRV112" s="298"/>
      <c r="CRW112" s="298"/>
      <c r="CRX112" s="298"/>
      <c r="CRY112" s="298"/>
      <c r="CRZ112" s="298"/>
      <c r="CSA112" s="298"/>
      <c r="CSB112" s="298"/>
      <c r="CSC112" s="298"/>
      <c r="CSD112" s="298"/>
      <c r="CSE112" s="298"/>
      <c r="CSF112" s="298"/>
      <c r="CSG112" s="298"/>
      <c r="CSH112" s="298"/>
      <c r="CSI112" s="298"/>
      <c r="CSJ112" s="298"/>
      <c r="CSK112" s="298"/>
      <c r="CSL112" s="298"/>
      <c r="CSM112" s="298"/>
      <c r="CSN112" s="298"/>
      <c r="CSO112" s="298"/>
      <c r="CSP112" s="298"/>
      <c r="CSQ112" s="298"/>
      <c r="CSR112" s="298"/>
      <c r="CSS112" s="298"/>
      <c r="CST112" s="298"/>
      <c r="CSU112" s="298"/>
      <c r="CSV112" s="298"/>
      <c r="CSW112" s="298"/>
      <c r="CSX112" s="298"/>
      <c r="CSY112" s="298"/>
      <c r="CSZ112" s="298"/>
      <c r="CTA112" s="298"/>
      <c r="CTB112" s="298"/>
      <c r="CTC112" s="298"/>
      <c r="CTD112" s="298"/>
      <c r="CTE112" s="298"/>
      <c r="CTF112" s="298"/>
      <c r="CTG112" s="298"/>
      <c r="CTH112" s="298"/>
      <c r="CTI112" s="298"/>
      <c r="CTJ112" s="298"/>
      <c r="CTK112" s="298"/>
      <c r="CTL112" s="298"/>
      <c r="CTM112" s="298"/>
      <c r="CTN112" s="298"/>
      <c r="CTO112" s="298"/>
      <c r="CTP112" s="298"/>
      <c r="CTQ112" s="298"/>
      <c r="CTR112" s="298"/>
      <c r="CTS112" s="298"/>
      <c r="CTT112" s="298"/>
      <c r="CTU112" s="298"/>
      <c r="CTV112" s="298"/>
      <c r="CTW112" s="298"/>
      <c r="CTX112" s="298"/>
      <c r="CTY112" s="298"/>
      <c r="CTZ112" s="298"/>
      <c r="CUA112" s="298"/>
      <c r="CUB112" s="298"/>
      <c r="CUC112" s="298"/>
      <c r="CUD112" s="298"/>
      <c r="CUE112" s="298"/>
      <c r="CUF112" s="298"/>
      <c r="CUG112" s="298"/>
      <c r="CUH112" s="298"/>
      <c r="CUI112" s="298"/>
      <c r="CUJ112" s="298"/>
      <c r="CUK112" s="298"/>
      <c r="CUL112" s="298"/>
      <c r="CUM112" s="298"/>
      <c r="CUN112" s="298"/>
      <c r="CUO112" s="298"/>
      <c r="CUP112" s="298"/>
      <c r="CUQ112" s="298"/>
      <c r="CUR112" s="298"/>
      <c r="CUS112" s="298"/>
      <c r="CUT112" s="298"/>
      <c r="CUU112" s="298"/>
      <c r="CUV112" s="298"/>
      <c r="CUW112" s="298"/>
      <c r="CUX112" s="298"/>
      <c r="CUY112" s="298"/>
      <c r="CUZ112" s="298"/>
      <c r="CVA112" s="298"/>
      <c r="CVB112" s="298"/>
      <c r="CVC112" s="298"/>
      <c r="CVD112" s="298"/>
      <c r="CVE112" s="298"/>
      <c r="CVF112" s="298"/>
      <c r="CVG112" s="298"/>
      <c r="CVH112" s="298"/>
      <c r="CVI112" s="298"/>
      <c r="CVJ112" s="298"/>
      <c r="CVK112" s="298"/>
      <c r="CVL112" s="298"/>
      <c r="CVM112" s="298"/>
      <c r="CVN112" s="298"/>
      <c r="CVO112" s="298"/>
      <c r="CVP112" s="298"/>
      <c r="CVQ112" s="298"/>
      <c r="CVR112" s="298"/>
      <c r="CVS112" s="298"/>
      <c r="CVT112" s="298"/>
      <c r="CVU112" s="298"/>
      <c r="CVV112" s="298"/>
      <c r="CVW112" s="298"/>
      <c r="CVX112" s="298"/>
      <c r="CVY112" s="298"/>
      <c r="CVZ112" s="298"/>
      <c r="CWA112" s="298"/>
      <c r="CWB112" s="298"/>
      <c r="CWC112" s="298"/>
      <c r="CWD112" s="298"/>
      <c r="CWE112" s="298"/>
      <c r="CWF112" s="298"/>
      <c r="CWG112" s="298"/>
      <c r="CWH112" s="298"/>
      <c r="CWI112" s="298"/>
      <c r="CWJ112" s="298"/>
      <c r="CWK112" s="298"/>
      <c r="CWL112" s="298"/>
      <c r="CWM112" s="298"/>
      <c r="CWN112" s="298"/>
      <c r="CWO112" s="298"/>
      <c r="CWP112" s="298"/>
      <c r="CWQ112" s="298"/>
      <c r="CWR112" s="298"/>
      <c r="CWS112" s="298"/>
      <c r="CWT112" s="298"/>
      <c r="CWU112" s="298"/>
      <c r="CWV112" s="298"/>
      <c r="CWW112" s="298"/>
      <c r="CWX112" s="298"/>
      <c r="CWY112" s="298"/>
      <c r="CWZ112" s="298"/>
      <c r="CXA112" s="298"/>
      <c r="CXB112" s="298"/>
      <c r="CXC112" s="298"/>
      <c r="CXD112" s="298"/>
      <c r="CXE112" s="298"/>
      <c r="CXF112" s="298"/>
      <c r="CXG112" s="298"/>
      <c r="CXH112" s="298"/>
      <c r="CXI112" s="298"/>
      <c r="CXJ112" s="298"/>
      <c r="CXK112" s="298"/>
      <c r="CXL112" s="298"/>
      <c r="CXM112" s="298"/>
      <c r="CXN112" s="298"/>
      <c r="CXO112" s="298"/>
      <c r="CXP112" s="298"/>
      <c r="CXQ112" s="298"/>
      <c r="CXR112" s="298"/>
      <c r="CXS112" s="298"/>
      <c r="CXT112" s="298"/>
      <c r="CXU112" s="298"/>
      <c r="CXV112" s="298"/>
      <c r="CXW112" s="298"/>
      <c r="CXX112" s="298"/>
      <c r="CXY112" s="298"/>
      <c r="CXZ112" s="298"/>
      <c r="CYA112" s="298"/>
      <c r="CYB112" s="298"/>
      <c r="CYC112" s="298"/>
      <c r="CYD112" s="298"/>
      <c r="CYE112" s="298"/>
      <c r="CYF112" s="298"/>
      <c r="CYG112" s="298"/>
      <c r="CYH112" s="298"/>
      <c r="CYI112" s="298"/>
      <c r="CYJ112" s="298"/>
      <c r="CYK112" s="298"/>
      <c r="CYL112" s="298"/>
      <c r="CYM112" s="298"/>
      <c r="CYN112" s="298"/>
      <c r="CYO112" s="298"/>
      <c r="CYP112" s="298"/>
      <c r="CYQ112" s="298"/>
      <c r="CYR112" s="298"/>
      <c r="CYS112" s="298"/>
      <c r="CYT112" s="298"/>
      <c r="CYU112" s="298"/>
      <c r="CYV112" s="298"/>
      <c r="CYW112" s="298"/>
      <c r="CYX112" s="298"/>
      <c r="CYY112" s="298"/>
      <c r="CYZ112" s="298"/>
      <c r="CZA112" s="298"/>
      <c r="CZB112" s="298"/>
      <c r="CZC112" s="298"/>
      <c r="CZD112" s="298"/>
      <c r="CZE112" s="298"/>
      <c r="CZF112" s="298"/>
      <c r="CZG112" s="298"/>
      <c r="CZH112" s="298"/>
      <c r="CZI112" s="298"/>
      <c r="CZJ112" s="298"/>
      <c r="CZK112" s="298"/>
      <c r="CZL112" s="298"/>
      <c r="CZM112" s="298"/>
      <c r="CZN112" s="298"/>
      <c r="CZO112" s="298"/>
      <c r="CZP112" s="298"/>
      <c r="CZQ112" s="298"/>
      <c r="CZR112" s="298"/>
      <c r="CZS112" s="298"/>
      <c r="CZT112" s="298"/>
      <c r="CZU112" s="298"/>
      <c r="CZV112" s="298"/>
      <c r="CZW112" s="298"/>
      <c r="CZX112" s="298"/>
      <c r="CZY112" s="298"/>
      <c r="CZZ112" s="298"/>
      <c r="DAA112" s="298"/>
      <c r="DAB112" s="298"/>
      <c r="DAC112" s="298"/>
      <c r="DAD112" s="298"/>
      <c r="DAE112" s="298"/>
      <c r="DAF112" s="298"/>
      <c r="DAG112" s="298"/>
      <c r="DAH112" s="298"/>
      <c r="DAI112" s="298"/>
      <c r="DAJ112" s="298"/>
      <c r="DAK112" s="298"/>
      <c r="DAL112" s="298"/>
      <c r="DAM112" s="298"/>
      <c r="DAN112" s="298"/>
      <c r="DAO112" s="298"/>
      <c r="DAP112" s="298"/>
      <c r="DAQ112" s="298"/>
      <c r="DAR112" s="298"/>
      <c r="DAS112" s="298"/>
      <c r="DAT112" s="298"/>
      <c r="DAU112" s="298"/>
      <c r="DAV112" s="298"/>
      <c r="DAW112" s="298"/>
      <c r="DAX112" s="298"/>
      <c r="DAY112" s="298"/>
      <c r="DAZ112" s="298"/>
      <c r="DBA112" s="298"/>
      <c r="DBB112" s="298"/>
      <c r="DBC112" s="298"/>
      <c r="DBD112" s="298"/>
      <c r="DBE112" s="298"/>
      <c r="DBF112" s="298"/>
      <c r="DBG112" s="298"/>
      <c r="DBH112" s="298"/>
      <c r="DBI112" s="298"/>
      <c r="DBJ112" s="298"/>
      <c r="DBK112" s="298"/>
      <c r="DBL112" s="298"/>
      <c r="DBM112" s="298"/>
      <c r="DBN112" s="298"/>
      <c r="DBO112" s="298"/>
      <c r="DBP112" s="298"/>
      <c r="DBQ112" s="298"/>
      <c r="DBR112" s="298"/>
      <c r="DBS112" s="298"/>
      <c r="DBT112" s="298"/>
      <c r="DBU112" s="298"/>
      <c r="DBV112" s="298"/>
      <c r="DBW112" s="298"/>
      <c r="DBX112" s="298"/>
      <c r="DBY112" s="298"/>
      <c r="DBZ112" s="298"/>
      <c r="DCA112" s="298"/>
      <c r="DCB112" s="298"/>
      <c r="DCC112" s="298"/>
      <c r="DCD112" s="298"/>
      <c r="DCE112" s="298"/>
      <c r="DCF112" s="298"/>
      <c r="DCG112" s="298"/>
      <c r="DCH112" s="298"/>
      <c r="DCI112" s="298"/>
      <c r="DCJ112" s="298"/>
      <c r="DCK112" s="298"/>
      <c r="DCL112" s="298"/>
      <c r="DCM112" s="298"/>
      <c r="DCN112" s="298"/>
      <c r="DCO112" s="298"/>
      <c r="DCP112" s="298"/>
      <c r="DCQ112" s="298"/>
      <c r="DCR112" s="298"/>
      <c r="DCS112" s="298"/>
      <c r="DCT112" s="298"/>
      <c r="DCU112" s="298"/>
      <c r="DCV112" s="298"/>
      <c r="DCW112" s="298"/>
      <c r="DCX112" s="298"/>
      <c r="DCY112" s="298"/>
      <c r="DCZ112" s="298"/>
      <c r="DDA112" s="298"/>
      <c r="DDB112" s="298"/>
      <c r="DDC112" s="298"/>
      <c r="DDD112" s="298"/>
      <c r="DDE112" s="298"/>
      <c r="DDF112" s="298"/>
      <c r="DDG112" s="298"/>
      <c r="DDH112" s="298"/>
      <c r="DDI112" s="298"/>
      <c r="DDJ112" s="298"/>
      <c r="DDK112" s="298"/>
      <c r="DDL112" s="298"/>
      <c r="DDM112" s="298"/>
      <c r="DDN112" s="298"/>
      <c r="DDO112" s="298"/>
      <c r="DDP112" s="298"/>
      <c r="DDQ112" s="298"/>
      <c r="DDR112" s="298"/>
      <c r="DDS112" s="298"/>
      <c r="DDT112" s="298"/>
      <c r="DDU112" s="298"/>
      <c r="DDV112" s="298"/>
      <c r="DDW112" s="298"/>
      <c r="DDX112" s="298"/>
      <c r="DDY112" s="298"/>
      <c r="DDZ112" s="298"/>
      <c r="DEA112" s="298"/>
      <c r="DEB112" s="298"/>
      <c r="DEC112" s="298"/>
      <c r="DED112" s="298"/>
      <c r="DEE112" s="298"/>
      <c r="DEF112" s="298"/>
      <c r="DEG112" s="298"/>
      <c r="DEH112" s="298"/>
      <c r="DEI112" s="298"/>
      <c r="DEJ112" s="298"/>
      <c r="DEK112" s="298"/>
      <c r="DEL112" s="298"/>
      <c r="DEM112" s="298"/>
      <c r="DEN112" s="298"/>
      <c r="DEO112" s="298"/>
      <c r="DEP112" s="298"/>
      <c r="DEQ112" s="298"/>
      <c r="DER112" s="298"/>
      <c r="DES112" s="298"/>
      <c r="DET112" s="298"/>
      <c r="DEU112" s="298"/>
      <c r="DEV112" s="298"/>
      <c r="DEW112" s="298"/>
      <c r="DEX112" s="298"/>
      <c r="DEY112" s="298"/>
      <c r="DEZ112" s="298"/>
      <c r="DFA112" s="298"/>
      <c r="DFB112" s="298"/>
      <c r="DFC112" s="298"/>
      <c r="DFD112" s="298"/>
      <c r="DFE112" s="298"/>
      <c r="DFF112" s="298"/>
      <c r="DFG112" s="298"/>
      <c r="DFH112" s="298"/>
      <c r="DFI112" s="298"/>
      <c r="DFJ112" s="298"/>
      <c r="DFK112" s="298"/>
      <c r="DFL112" s="298"/>
      <c r="DFM112" s="298"/>
      <c r="DFN112" s="298"/>
      <c r="DFO112" s="298"/>
      <c r="DFP112" s="298"/>
      <c r="DFQ112" s="298"/>
      <c r="DFR112" s="298"/>
      <c r="DFS112" s="298"/>
      <c r="DFT112" s="298"/>
      <c r="DFU112" s="298"/>
      <c r="DFV112" s="298"/>
      <c r="DFW112" s="298"/>
      <c r="DFX112" s="298"/>
      <c r="DFY112" s="298"/>
      <c r="DFZ112" s="298"/>
      <c r="DGA112" s="298"/>
      <c r="DGB112" s="298"/>
      <c r="DGC112" s="298"/>
      <c r="DGD112" s="298"/>
      <c r="DGE112" s="298"/>
      <c r="DGF112" s="298"/>
      <c r="DGG112" s="298"/>
      <c r="DGH112" s="298"/>
      <c r="DGI112" s="298"/>
      <c r="DGJ112" s="298"/>
      <c r="DGK112" s="298"/>
      <c r="DGL112" s="298"/>
      <c r="DGM112" s="298"/>
      <c r="DGN112" s="298"/>
      <c r="DGO112" s="298"/>
      <c r="DGP112" s="298"/>
      <c r="DGQ112" s="298"/>
      <c r="DGR112" s="298"/>
      <c r="DGS112" s="298"/>
      <c r="DGT112" s="298"/>
      <c r="DGU112" s="298"/>
      <c r="DGV112" s="298"/>
      <c r="DGW112" s="298"/>
      <c r="DGX112" s="298"/>
      <c r="DGY112" s="298"/>
      <c r="DGZ112" s="298"/>
      <c r="DHA112" s="298"/>
      <c r="DHB112" s="298"/>
      <c r="DHC112" s="298"/>
      <c r="DHD112" s="298"/>
      <c r="DHE112" s="298"/>
      <c r="DHF112" s="298"/>
      <c r="DHG112" s="298"/>
      <c r="DHH112" s="298"/>
      <c r="DHI112" s="298"/>
      <c r="DHJ112" s="298"/>
      <c r="DHK112" s="298"/>
      <c r="DHL112" s="298"/>
      <c r="DHM112" s="298"/>
      <c r="DHN112" s="298"/>
      <c r="DHO112" s="298"/>
      <c r="DHP112" s="298"/>
      <c r="DHQ112" s="298"/>
      <c r="DHR112" s="298"/>
      <c r="DHS112" s="298"/>
      <c r="DHT112" s="298"/>
      <c r="DHU112" s="298"/>
      <c r="DHV112" s="298"/>
      <c r="DHW112" s="298"/>
      <c r="DHX112" s="298"/>
      <c r="DHY112" s="298"/>
      <c r="DHZ112" s="298"/>
      <c r="DIA112" s="298"/>
      <c r="DIB112" s="298"/>
      <c r="DIC112" s="298"/>
      <c r="DID112" s="298"/>
      <c r="DIE112" s="298"/>
      <c r="DIF112" s="298"/>
      <c r="DIG112" s="298"/>
      <c r="DIH112" s="298"/>
      <c r="DII112" s="298"/>
      <c r="DIJ112" s="298"/>
      <c r="DIK112" s="298"/>
      <c r="DIL112" s="298"/>
      <c r="DIM112" s="298"/>
      <c r="DIN112" s="298"/>
      <c r="DIO112" s="298"/>
      <c r="DIP112" s="298"/>
      <c r="DIQ112" s="298"/>
      <c r="DIR112" s="298"/>
      <c r="DIS112" s="298"/>
      <c r="DIT112" s="298"/>
      <c r="DIU112" s="298"/>
      <c r="DIV112" s="298"/>
      <c r="DIW112" s="298"/>
      <c r="DIX112" s="298"/>
      <c r="DIY112" s="298"/>
      <c r="DIZ112" s="298"/>
      <c r="DJA112" s="298"/>
      <c r="DJB112" s="298"/>
      <c r="DJC112" s="298"/>
      <c r="DJD112" s="298"/>
      <c r="DJE112" s="298"/>
      <c r="DJF112" s="298"/>
      <c r="DJG112" s="298"/>
      <c r="DJH112" s="298"/>
      <c r="DJI112" s="298"/>
      <c r="DJJ112" s="298"/>
      <c r="DJK112" s="298"/>
      <c r="DJL112" s="298"/>
      <c r="DJM112" s="298"/>
      <c r="DJN112" s="298"/>
      <c r="DJO112" s="298"/>
      <c r="DJP112" s="298"/>
      <c r="DJQ112" s="298"/>
      <c r="DJR112" s="298"/>
      <c r="DJS112" s="298"/>
      <c r="DJT112" s="298"/>
      <c r="DJU112" s="298"/>
      <c r="DJV112" s="298"/>
      <c r="DJW112" s="298"/>
      <c r="DJX112" s="298"/>
      <c r="DJY112" s="298"/>
      <c r="DJZ112" s="298"/>
      <c r="DKA112" s="298"/>
      <c r="DKB112" s="298"/>
      <c r="DKC112" s="298"/>
      <c r="DKD112" s="298"/>
      <c r="DKE112" s="298"/>
      <c r="DKF112" s="298"/>
      <c r="DKG112" s="298"/>
      <c r="DKH112" s="298"/>
      <c r="DKI112" s="298"/>
      <c r="DKJ112" s="298"/>
      <c r="DKK112" s="298"/>
      <c r="DKL112" s="298"/>
      <c r="DKM112" s="298"/>
      <c r="DKN112" s="298"/>
      <c r="DKO112" s="298"/>
      <c r="DKP112" s="298"/>
      <c r="DKQ112" s="298"/>
      <c r="DKR112" s="298"/>
      <c r="DKS112" s="298"/>
      <c r="DKT112" s="298"/>
      <c r="DKU112" s="298"/>
      <c r="DKV112" s="298"/>
      <c r="DKW112" s="298"/>
      <c r="DKX112" s="298"/>
      <c r="DKY112" s="298"/>
      <c r="DKZ112" s="298"/>
      <c r="DLA112" s="298"/>
      <c r="DLB112" s="298"/>
      <c r="DLC112" s="298"/>
      <c r="DLD112" s="298"/>
      <c r="DLE112" s="298"/>
      <c r="DLF112" s="298"/>
      <c r="DLG112" s="298"/>
      <c r="DLH112" s="298"/>
      <c r="DLI112" s="298"/>
      <c r="DLJ112" s="298"/>
      <c r="DLK112" s="298"/>
      <c r="DLL112" s="298"/>
      <c r="DLM112" s="298"/>
      <c r="DLN112" s="298"/>
      <c r="DLO112" s="298"/>
      <c r="DLP112" s="298"/>
      <c r="DLQ112" s="298"/>
      <c r="DLR112" s="298"/>
      <c r="DLS112" s="298"/>
      <c r="DLT112" s="298"/>
      <c r="DLU112" s="298"/>
      <c r="DLV112" s="298"/>
      <c r="DLW112" s="298"/>
      <c r="DLX112" s="298"/>
      <c r="DLY112" s="298"/>
      <c r="DLZ112" s="298"/>
      <c r="DMA112" s="298"/>
      <c r="DMB112" s="298"/>
      <c r="DMC112" s="298"/>
      <c r="DMD112" s="298"/>
      <c r="DME112" s="298"/>
      <c r="DMF112" s="298"/>
      <c r="DMG112" s="298"/>
      <c r="DMH112" s="298"/>
      <c r="DMI112" s="298"/>
      <c r="DMJ112" s="298"/>
      <c r="DMK112" s="298"/>
      <c r="DML112" s="298"/>
      <c r="DMM112" s="298"/>
      <c r="DMN112" s="298"/>
      <c r="DMO112" s="298"/>
      <c r="DMP112" s="298"/>
      <c r="DMQ112" s="298"/>
      <c r="DMR112" s="298"/>
      <c r="DMS112" s="298"/>
      <c r="DMT112" s="298"/>
      <c r="DMU112" s="298"/>
      <c r="DMV112" s="298"/>
      <c r="DMW112" s="298"/>
      <c r="DMX112" s="298"/>
      <c r="DMY112" s="298"/>
      <c r="DMZ112" s="298"/>
      <c r="DNA112" s="298"/>
      <c r="DNB112" s="298"/>
      <c r="DNC112" s="298"/>
      <c r="DND112" s="298"/>
      <c r="DNE112" s="298"/>
      <c r="DNF112" s="298"/>
      <c r="DNG112" s="298"/>
      <c r="DNH112" s="298"/>
      <c r="DNI112" s="298"/>
      <c r="DNJ112" s="298"/>
      <c r="DNK112" s="298"/>
      <c r="DNL112" s="298"/>
      <c r="DNM112" s="298"/>
      <c r="DNN112" s="298"/>
      <c r="DNO112" s="298"/>
      <c r="DNP112" s="298"/>
      <c r="DNQ112" s="298"/>
      <c r="DNR112" s="298"/>
      <c r="DNS112" s="298"/>
      <c r="DNT112" s="298"/>
      <c r="DNU112" s="298"/>
      <c r="DNV112" s="298"/>
      <c r="DNW112" s="298"/>
      <c r="DNX112" s="298"/>
      <c r="DNY112" s="298"/>
      <c r="DNZ112" s="298"/>
      <c r="DOA112" s="298"/>
      <c r="DOB112" s="298"/>
      <c r="DOC112" s="298"/>
      <c r="DOD112" s="298"/>
      <c r="DOE112" s="298"/>
      <c r="DOF112" s="298"/>
      <c r="DOG112" s="298"/>
      <c r="DOH112" s="298"/>
      <c r="DOI112" s="298"/>
      <c r="DOJ112" s="298"/>
      <c r="DOK112" s="298"/>
      <c r="DOL112" s="298"/>
      <c r="DOM112" s="298"/>
      <c r="DON112" s="298"/>
      <c r="DOO112" s="298"/>
      <c r="DOP112" s="298"/>
      <c r="DOQ112" s="298"/>
      <c r="DOR112" s="298"/>
      <c r="DOS112" s="298"/>
      <c r="DOT112" s="298"/>
      <c r="DOU112" s="298"/>
      <c r="DOV112" s="298"/>
      <c r="DOW112" s="298"/>
      <c r="DOX112" s="298"/>
      <c r="DOY112" s="298"/>
      <c r="DOZ112" s="298"/>
      <c r="DPA112" s="298"/>
      <c r="DPB112" s="298"/>
      <c r="DPC112" s="298"/>
      <c r="DPD112" s="298"/>
      <c r="DPE112" s="298"/>
      <c r="DPF112" s="298"/>
      <c r="DPG112" s="298"/>
      <c r="DPH112" s="298"/>
      <c r="DPI112" s="298"/>
      <c r="DPJ112" s="298"/>
      <c r="DPK112" s="298"/>
      <c r="DPL112" s="298"/>
      <c r="DPM112" s="298"/>
      <c r="DPN112" s="298"/>
      <c r="DPO112" s="298"/>
      <c r="DPP112" s="298"/>
      <c r="DPQ112" s="298"/>
      <c r="DPR112" s="298"/>
      <c r="DPS112" s="298"/>
      <c r="DPT112" s="298"/>
      <c r="DPU112" s="298"/>
      <c r="DPV112" s="298"/>
      <c r="DPW112" s="298"/>
      <c r="DPX112" s="298"/>
      <c r="DPY112" s="298"/>
      <c r="DPZ112" s="298"/>
      <c r="DQA112" s="298"/>
      <c r="DQB112" s="298"/>
      <c r="DQC112" s="298"/>
      <c r="DQD112" s="298"/>
      <c r="DQE112" s="298"/>
      <c r="DQF112" s="298"/>
      <c r="DQG112" s="298"/>
      <c r="DQH112" s="298"/>
      <c r="DQI112" s="298"/>
      <c r="DQJ112" s="298"/>
      <c r="DQK112" s="298"/>
      <c r="DQL112" s="298"/>
      <c r="DQM112" s="298"/>
      <c r="DQN112" s="298"/>
      <c r="DQO112" s="298"/>
      <c r="DQP112" s="298"/>
      <c r="DQQ112" s="298"/>
      <c r="DQR112" s="298"/>
      <c r="DQS112" s="298"/>
      <c r="DQT112" s="298"/>
      <c r="DQU112" s="298"/>
      <c r="DQV112" s="298"/>
      <c r="DQW112" s="298"/>
      <c r="DQX112" s="298"/>
      <c r="DQY112" s="298"/>
      <c r="DQZ112" s="298"/>
      <c r="DRA112" s="298"/>
      <c r="DRB112" s="298"/>
      <c r="DRC112" s="298"/>
      <c r="DRD112" s="298"/>
      <c r="DRE112" s="298"/>
      <c r="DRF112" s="298"/>
      <c r="DRG112" s="298"/>
      <c r="DRH112" s="298"/>
      <c r="DRI112" s="298"/>
      <c r="DRJ112" s="298"/>
      <c r="DRK112" s="298"/>
      <c r="DRL112" s="298"/>
      <c r="DRM112" s="298"/>
      <c r="DRN112" s="298"/>
      <c r="DRO112" s="298"/>
      <c r="DRP112" s="298"/>
      <c r="DRQ112" s="298"/>
      <c r="DRR112" s="298"/>
      <c r="DRS112" s="298"/>
      <c r="DRT112" s="298"/>
      <c r="DRU112" s="298"/>
      <c r="DRV112" s="298"/>
      <c r="DRW112" s="298"/>
      <c r="DRX112" s="298"/>
      <c r="DRY112" s="298"/>
      <c r="DRZ112" s="298"/>
      <c r="DSA112" s="298"/>
      <c r="DSB112" s="298"/>
      <c r="DSC112" s="298"/>
      <c r="DSD112" s="298"/>
      <c r="DSE112" s="298"/>
      <c r="DSF112" s="298"/>
      <c r="DSG112" s="298"/>
      <c r="DSH112" s="298"/>
      <c r="DSI112" s="298"/>
      <c r="DSJ112" s="298"/>
      <c r="DSK112" s="298"/>
      <c r="DSL112" s="298"/>
      <c r="DSM112" s="298"/>
      <c r="DSN112" s="298"/>
      <c r="DSO112" s="298"/>
      <c r="DSP112" s="298"/>
      <c r="DSQ112" s="298"/>
      <c r="DSR112" s="298"/>
      <c r="DSS112" s="298"/>
      <c r="DST112" s="298"/>
      <c r="DSU112" s="298"/>
      <c r="DSV112" s="298"/>
      <c r="DSW112" s="298"/>
      <c r="DSX112" s="298"/>
      <c r="DSY112" s="298"/>
      <c r="DSZ112" s="298"/>
      <c r="DTA112" s="298"/>
      <c r="DTB112" s="298"/>
      <c r="DTC112" s="298"/>
      <c r="DTD112" s="298"/>
      <c r="DTE112" s="298"/>
      <c r="DTF112" s="298"/>
      <c r="DTG112" s="298"/>
      <c r="DTH112" s="298"/>
      <c r="DTI112" s="298"/>
      <c r="DTJ112" s="298"/>
      <c r="DTK112" s="298"/>
      <c r="DTL112" s="298"/>
      <c r="DTM112" s="298"/>
      <c r="DTN112" s="298"/>
      <c r="DTO112" s="298"/>
      <c r="DTP112" s="298"/>
      <c r="DTQ112" s="298"/>
      <c r="DTR112" s="298"/>
      <c r="DTS112" s="298"/>
      <c r="DTT112" s="298"/>
      <c r="DTU112" s="298"/>
      <c r="DTV112" s="298"/>
      <c r="DTW112" s="298"/>
      <c r="DTX112" s="298"/>
      <c r="DTY112" s="298"/>
      <c r="DTZ112" s="298"/>
      <c r="DUA112" s="298"/>
      <c r="DUB112" s="298"/>
      <c r="DUC112" s="298"/>
      <c r="DUD112" s="298"/>
      <c r="DUE112" s="298"/>
      <c r="DUF112" s="298"/>
      <c r="DUG112" s="298"/>
      <c r="DUH112" s="298"/>
      <c r="DUI112" s="298"/>
      <c r="DUJ112" s="298"/>
      <c r="DUK112" s="298"/>
      <c r="DUL112" s="298"/>
      <c r="DUM112" s="298"/>
      <c r="DUN112" s="298"/>
      <c r="DUO112" s="298"/>
      <c r="DUP112" s="298"/>
      <c r="DUQ112" s="298"/>
      <c r="DUR112" s="298"/>
      <c r="DUS112" s="298"/>
      <c r="DUT112" s="298"/>
      <c r="DUU112" s="298"/>
      <c r="DUV112" s="298"/>
      <c r="DUW112" s="298"/>
      <c r="DUX112" s="298"/>
      <c r="DUY112" s="298"/>
      <c r="DUZ112" s="298"/>
      <c r="DVA112" s="298"/>
      <c r="DVB112" s="298"/>
      <c r="DVC112" s="298"/>
      <c r="DVD112" s="298"/>
      <c r="DVE112" s="298"/>
      <c r="DVF112" s="298"/>
      <c r="DVG112" s="298"/>
      <c r="DVH112" s="298"/>
      <c r="DVI112" s="298"/>
      <c r="DVJ112" s="298"/>
      <c r="DVK112" s="298"/>
      <c r="DVL112" s="298"/>
      <c r="DVM112" s="298"/>
      <c r="DVN112" s="298"/>
      <c r="DVO112" s="298"/>
      <c r="DVP112" s="298"/>
      <c r="DVQ112" s="298"/>
      <c r="DVR112" s="298"/>
      <c r="DVS112" s="298"/>
      <c r="DVT112" s="298"/>
      <c r="DVU112" s="298"/>
      <c r="DVV112" s="298"/>
      <c r="DVW112" s="298"/>
      <c r="DVX112" s="298"/>
      <c r="DVY112" s="298"/>
      <c r="DVZ112" s="298"/>
      <c r="DWA112" s="298"/>
      <c r="DWB112" s="298"/>
      <c r="DWC112" s="298"/>
      <c r="DWD112" s="298"/>
      <c r="DWE112" s="298"/>
      <c r="DWF112" s="298"/>
      <c r="DWG112" s="298"/>
      <c r="DWH112" s="298"/>
      <c r="DWI112" s="298"/>
      <c r="DWJ112" s="298"/>
      <c r="DWK112" s="298"/>
      <c r="DWL112" s="298"/>
      <c r="DWM112" s="298"/>
      <c r="DWN112" s="298"/>
      <c r="DWO112" s="298"/>
      <c r="DWP112" s="298"/>
      <c r="DWQ112" s="298"/>
      <c r="DWR112" s="298"/>
      <c r="DWS112" s="298"/>
      <c r="DWT112" s="298"/>
      <c r="DWU112" s="298"/>
      <c r="DWV112" s="298"/>
      <c r="DWW112" s="298"/>
      <c r="DWX112" s="298"/>
      <c r="DWY112" s="298"/>
      <c r="DWZ112" s="298"/>
      <c r="DXA112" s="298"/>
      <c r="DXB112" s="298"/>
      <c r="DXC112" s="298"/>
      <c r="DXD112" s="298"/>
      <c r="DXE112" s="298"/>
      <c r="DXF112" s="298"/>
      <c r="DXG112" s="298"/>
      <c r="DXH112" s="298"/>
      <c r="DXI112" s="298"/>
      <c r="DXJ112" s="298"/>
      <c r="DXK112" s="298"/>
      <c r="DXL112" s="298"/>
      <c r="DXM112" s="298"/>
      <c r="DXN112" s="298"/>
      <c r="DXO112" s="298"/>
      <c r="DXP112" s="298"/>
      <c r="DXQ112" s="298"/>
      <c r="DXR112" s="298"/>
      <c r="DXS112" s="298"/>
      <c r="DXT112" s="298"/>
      <c r="DXU112" s="298"/>
      <c r="DXV112" s="298"/>
      <c r="DXW112" s="298"/>
      <c r="DXX112" s="298"/>
      <c r="DXY112" s="298"/>
      <c r="DXZ112" s="298"/>
      <c r="DYA112" s="298"/>
      <c r="DYB112" s="298"/>
      <c r="DYC112" s="298"/>
      <c r="DYD112" s="298"/>
      <c r="DYE112" s="298"/>
      <c r="DYF112" s="298"/>
      <c r="DYG112" s="298"/>
      <c r="DYH112" s="298"/>
      <c r="DYI112" s="298"/>
      <c r="DYJ112" s="298"/>
      <c r="DYK112" s="298"/>
      <c r="DYL112" s="298"/>
      <c r="DYM112" s="298"/>
      <c r="DYN112" s="298"/>
      <c r="DYO112" s="298"/>
      <c r="DYP112" s="298"/>
      <c r="DYQ112" s="298"/>
      <c r="DYR112" s="298"/>
      <c r="DYS112" s="298"/>
      <c r="DYT112" s="298"/>
      <c r="DYU112" s="298"/>
      <c r="DYV112" s="298"/>
      <c r="DYW112" s="298"/>
      <c r="DYX112" s="298"/>
      <c r="DYY112" s="298"/>
      <c r="DYZ112" s="298"/>
      <c r="DZA112" s="298"/>
      <c r="DZB112" s="298"/>
      <c r="DZC112" s="298"/>
      <c r="DZD112" s="298"/>
      <c r="DZE112" s="298"/>
      <c r="DZF112" s="298"/>
      <c r="DZG112" s="298"/>
      <c r="DZH112" s="298"/>
      <c r="DZI112" s="298"/>
      <c r="DZJ112" s="298"/>
      <c r="DZK112" s="298"/>
      <c r="DZL112" s="298"/>
      <c r="DZM112" s="298"/>
      <c r="DZN112" s="298"/>
      <c r="DZO112" s="298"/>
      <c r="DZP112" s="298"/>
      <c r="DZQ112" s="298"/>
      <c r="DZR112" s="298"/>
      <c r="DZS112" s="298"/>
      <c r="DZT112" s="298"/>
      <c r="DZU112" s="298"/>
      <c r="DZV112" s="298"/>
      <c r="DZW112" s="298"/>
      <c r="DZX112" s="298"/>
      <c r="DZY112" s="298"/>
      <c r="DZZ112" s="298"/>
      <c r="EAA112" s="298"/>
      <c r="EAB112" s="298"/>
      <c r="EAC112" s="298"/>
      <c r="EAD112" s="298"/>
      <c r="EAE112" s="298"/>
      <c r="EAF112" s="298"/>
      <c r="EAG112" s="298"/>
      <c r="EAH112" s="298"/>
      <c r="EAI112" s="298"/>
      <c r="EAJ112" s="298"/>
      <c r="EAK112" s="298"/>
      <c r="EAL112" s="298"/>
      <c r="EAM112" s="298"/>
      <c r="EAN112" s="298"/>
      <c r="EAO112" s="298"/>
      <c r="EAP112" s="298"/>
      <c r="EAQ112" s="298"/>
      <c r="EAR112" s="298"/>
      <c r="EAS112" s="298"/>
      <c r="EAT112" s="298"/>
      <c r="EAU112" s="298"/>
      <c r="EAV112" s="298"/>
      <c r="EAW112" s="298"/>
      <c r="EAX112" s="298"/>
      <c r="EAY112" s="298"/>
      <c r="EAZ112" s="298"/>
      <c r="EBA112" s="298"/>
      <c r="EBB112" s="298"/>
      <c r="EBC112" s="298"/>
      <c r="EBD112" s="298"/>
      <c r="EBE112" s="298"/>
      <c r="EBF112" s="298"/>
      <c r="EBG112" s="298"/>
      <c r="EBH112" s="298"/>
      <c r="EBI112" s="298"/>
      <c r="EBJ112" s="298"/>
      <c r="EBK112" s="298"/>
      <c r="EBL112" s="298"/>
      <c r="EBM112" s="298"/>
      <c r="EBN112" s="298"/>
      <c r="EBO112" s="298"/>
      <c r="EBP112" s="298"/>
      <c r="EBQ112" s="298"/>
      <c r="EBR112" s="298"/>
      <c r="EBS112" s="298"/>
      <c r="EBT112" s="298"/>
      <c r="EBU112" s="298"/>
      <c r="EBV112" s="298"/>
      <c r="EBW112" s="298"/>
      <c r="EBX112" s="298"/>
      <c r="EBY112" s="298"/>
      <c r="EBZ112" s="298"/>
      <c r="ECA112" s="298"/>
      <c r="ECB112" s="298"/>
      <c r="ECC112" s="298"/>
      <c r="ECD112" s="298"/>
      <c r="ECE112" s="298"/>
      <c r="ECF112" s="298"/>
      <c r="ECG112" s="298"/>
      <c r="ECH112" s="298"/>
      <c r="ECI112" s="298"/>
      <c r="ECJ112" s="298"/>
      <c r="ECK112" s="298"/>
      <c r="ECL112" s="298"/>
      <c r="ECM112" s="298"/>
      <c r="ECN112" s="298"/>
      <c r="ECO112" s="298"/>
      <c r="ECP112" s="298"/>
      <c r="ECQ112" s="298"/>
      <c r="ECR112" s="298"/>
      <c r="ECS112" s="298"/>
      <c r="ECT112" s="298"/>
      <c r="ECU112" s="298"/>
      <c r="ECV112" s="298"/>
      <c r="ECW112" s="298"/>
      <c r="ECX112" s="298"/>
      <c r="ECY112" s="298"/>
      <c r="ECZ112" s="298"/>
      <c r="EDA112" s="298"/>
      <c r="EDB112" s="298"/>
      <c r="EDC112" s="298"/>
      <c r="EDD112" s="298"/>
      <c r="EDE112" s="298"/>
      <c r="EDF112" s="298"/>
      <c r="EDG112" s="298"/>
      <c r="EDH112" s="298"/>
      <c r="EDI112" s="298"/>
      <c r="EDJ112" s="298"/>
      <c r="EDK112" s="298"/>
      <c r="EDL112" s="298"/>
      <c r="EDM112" s="298"/>
      <c r="EDN112" s="298"/>
      <c r="EDO112" s="298"/>
      <c r="EDP112" s="298"/>
      <c r="EDQ112" s="298"/>
      <c r="EDR112" s="298"/>
      <c r="EDS112" s="298"/>
      <c r="EDT112" s="298"/>
      <c r="EDU112" s="298"/>
      <c r="EDV112" s="298"/>
      <c r="EDW112" s="298"/>
      <c r="EDX112" s="298"/>
      <c r="EDY112" s="298"/>
      <c r="EDZ112" s="298"/>
      <c r="EEA112" s="298"/>
      <c r="EEB112" s="298"/>
      <c r="EEC112" s="298"/>
      <c r="EED112" s="298"/>
      <c r="EEE112" s="298"/>
      <c r="EEF112" s="298"/>
      <c r="EEG112" s="298"/>
      <c r="EEH112" s="298"/>
      <c r="EEI112" s="298"/>
      <c r="EEJ112" s="298"/>
      <c r="EEK112" s="298"/>
      <c r="EEL112" s="298"/>
      <c r="EEM112" s="298"/>
      <c r="EEN112" s="298"/>
      <c r="EEO112" s="298"/>
      <c r="EEP112" s="298"/>
      <c r="EEQ112" s="298"/>
      <c r="EER112" s="298"/>
      <c r="EES112" s="298"/>
      <c r="EET112" s="298"/>
      <c r="EEU112" s="298"/>
      <c r="EEV112" s="298"/>
      <c r="EEW112" s="298"/>
      <c r="EEX112" s="298"/>
      <c r="EEY112" s="298"/>
      <c r="EEZ112" s="298"/>
      <c r="EFA112" s="298"/>
      <c r="EFB112" s="298"/>
      <c r="EFC112" s="298"/>
      <c r="EFD112" s="298"/>
      <c r="EFE112" s="298"/>
      <c r="EFF112" s="298"/>
      <c r="EFG112" s="298"/>
      <c r="EFH112" s="298"/>
      <c r="EFI112" s="298"/>
      <c r="EFJ112" s="298"/>
      <c r="EFK112" s="298"/>
      <c r="EFL112" s="298"/>
      <c r="EFM112" s="298"/>
      <c r="EFN112" s="298"/>
      <c r="EFO112" s="298"/>
      <c r="EFP112" s="298"/>
      <c r="EFQ112" s="298"/>
      <c r="EFR112" s="298"/>
      <c r="EFS112" s="298"/>
      <c r="EFT112" s="298"/>
      <c r="EFU112" s="298"/>
      <c r="EFV112" s="298"/>
      <c r="EFW112" s="298"/>
      <c r="EFX112" s="298"/>
      <c r="EFY112" s="298"/>
      <c r="EFZ112" s="298"/>
      <c r="EGA112" s="298"/>
      <c r="EGB112" s="298"/>
      <c r="EGC112" s="298"/>
      <c r="EGD112" s="298"/>
      <c r="EGE112" s="298"/>
      <c r="EGF112" s="298"/>
      <c r="EGG112" s="298"/>
      <c r="EGH112" s="298"/>
      <c r="EGI112" s="298"/>
      <c r="EGJ112" s="298"/>
      <c r="EGK112" s="298"/>
      <c r="EGL112" s="298"/>
      <c r="EGM112" s="298"/>
      <c r="EGN112" s="298"/>
      <c r="EGO112" s="298"/>
      <c r="EGP112" s="298"/>
      <c r="EGQ112" s="298"/>
      <c r="EGR112" s="298"/>
      <c r="EGS112" s="298"/>
      <c r="EGT112" s="298"/>
      <c r="EGU112" s="298"/>
      <c r="EGV112" s="298"/>
      <c r="EGW112" s="298"/>
      <c r="EGX112" s="298"/>
      <c r="EGY112" s="298"/>
      <c r="EGZ112" s="298"/>
      <c r="EHA112" s="298"/>
      <c r="EHB112" s="298"/>
      <c r="EHC112" s="298"/>
      <c r="EHD112" s="298"/>
      <c r="EHE112" s="298"/>
      <c r="EHF112" s="298"/>
      <c r="EHG112" s="298"/>
      <c r="EHH112" s="298"/>
      <c r="EHI112" s="298"/>
      <c r="EHJ112" s="298"/>
      <c r="EHK112" s="298"/>
      <c r="EHL112" s="298"/>
      <c r="EHM112" s="298"/>
      <c r="EHN112" s="298"/>
      <c r="EHO112" s="298"/>
      <c r="EHP112" s="298"/>
      <c r="EHQ112" s="298"/>
      <c r="EHR112" s="298"/>
      <c r="EHS112" s="298"/>
      <c r="EHT112" s="298"/>
      <c r="EHU112" s="298"/>
      <c r="EHV112" s="298"/>
      <c r="EHW112" s="298"/>
      <c r="EHX112" s="298"/>
      <c r="EHY112" s="298"/>
      <c r="EHZ112" s="298"/>
      <c r="EIA112" s="298"/>
      <c r="EIB112" s="298"/>
      <c r="EIC112" s="298"/>
      <c r="EID112" s="298"/>
      <c r="EIE112" s="298"/>
      <c r="EIF112" s="298"/>
      <c r="EIG112" s="298"/>
      <c r="EIH112" s="298"/>
      <c r="EII112" s="298"/>
      <c r="EIJ112" s="298"/>
      <c r="EIK112" s="298"/>
      <c r="EIL112" s="298"/>
      <c r="EIM112" s="298"/>
      <c r="EIN112" s="298"/>
      <c r="EIO112" s="298"/>
      <c r="EIP112" s="298"/>
      <c r="EIQ112" s="298"/>
      <c r="EIR112" s="298"/>
      <c r="EIS112" s="298"/>
      <c r="EIT112" s="298"/>
      <c r="EIU112" s="298"/>
      <c r="EIV112" s="298"/>
      <c r="EIW112" s="298"/>
      <c r="EIX112" s="298"/>
      <c r="EIY112" s="298"/>
      <c r="EIZ112" s="298"/>
      <c r="EJA112" s="298"/>
      <c r="EJB112" s="298"/>
      <c r="EJC112" s="298"/>
      <c r="EJD112" s="298"/>
      <c r="EJE112" s="298"/>
      <c r="EJF112" s="298"/>
      <c r="EJG112" s="298"/>
      <c r="EJH112" s="298"/>
      <c r="EJI112" s="298"/>
      <c r="EJJ112" s="298"/>
      <c r="EJK112" s="298"/>
      <c r="EJL112" s="298"/>
      <c r="EJM112" s="298"/>
      <c r="EJN112" s="298"/>
      <c r="EJO112" s="298"/>
      <c r="EJP112" s="298"/>
      <c r="EJQ112" s="298"/>
      <c r="EJR112" s="298"/>
      <c r="EJS112" s="298"/>
      <c r="EJT112" s="298"/>
      <c r="EJU112" s="298"/>
      <c r="EJV112" s="298"/>
      <c r="EJW112" s="298"/>
      <c r="EJX112" s="298"/>
      <c r="EJY112" s="298"/>
      <c r="EJZ112" s="298"/>
      <c r="EKA112" s="298"/>
      <c r="EKB112" s="298"/>
      <c r="EKC112" s="298"/>
      <c r="EKD112" s="298"/>
      <c r="EKE112" s="298"/>
      <c r="EKF112" s="298"/>
      <c r="EKG112" s="298"/>
      <c r="EKH112" s="298"/>
      <c r="EKI112" s="298"/>
      <c r="EKJ112" s="298"/>
      <c r="EKK112" s="298"/>
      <c r="EKL112" s="298"/>
      <c r="EKM112" s="298"/>
      <c r="EKN112" s="298"/>
      <c r="EKO112" s="298"/>
      <c r="EKP112" s="298"/>
      <c r="EKQ112" s="298"/>
      <c r="EKR112" s="298"/>
      <c r="EKS112" s="298"/>
      <c r="EKT112" s="298"/>
      <c r="EKU112" s="298"/>
      <c r="EKV112" s="298"/>
      <c r="EKW112" s="298"/>
      <c r="EKX112" s="298"/>
      <c r="EKY112" s="298"/>
      <c r="EKZ112" s="298"/>
      <c r="ELA112" s="298"/>
      <c r="ELB112" s="298"/>
      <c r="ELC112" s="298"/>
      <c r="ELD112" s="298"/>
      <c r="ELE112" s="298"/>
      <c r="ELF112" s="298"/>
      <c r="ELG112" s="298"/>
      <c r="ELH112" s="298"/>
      <c r="ELI112" s="298"/>
      <c r="ELJ112" s="298"/>
      <c r="ELK112" s="298"/>
      <c r="ELL112" s="298"/>
      <c r="ELM112" s="298"/>
      <c r="ELN112" s="298"/>
      <c r="ELO112" s="298"/>
      <c r="ELP112" s="298"/>
      <c r="ELQ112" s="298"/>
      <c r="ELR112" s="298"/>
      <c r="ELS112" s="298"/>
      <c r="ELT112" s="298"/>
      <c r="ELU112" s="298"/>
      <c r="ELV112" s="298"/>
      <c r="ELW112" s="298"/>
      <c r="ELX112" s="298"/>
      <c r="ELY112" s="298"/>
      <c r="ELZ112" s="298"/>
      <c r="EMA112" s="298"/>
      <c r="EMB112" s="298"/>
      <c r="EMC112" s="298"/>
      <c r="EMD112" s="298"/>
      <c r="EME112" s="298"/>
      <c r="EMF112" s="298"/>
      <c r="EMG112" s="298"/>
      <c r="EMH112" s="298"/>
      <c r="EMI112" s="298"/>
      <c r="EMJ112" s="298"/>
      <c r="EMK112" s="298"/>
      <c r="EML112" s="298"/>
      <c r="EMM112" s="298"/>
      <c r="EMN112" s="298"/>
      <c r="EMO112" s="298"/>
      <c r="EMP112" s="298"/>
      <c r="EMQ112" s="298"/>
      <c r="EMR112" s="298"/>
      <c r="EMS112" s="298"/>
      <c r="EMT112" s="298"/>
      <c r="EMU112" s="298"/>
      <c r="EMV112" s="298"/>
      <c r="EMW112" s="298"/>
      <c r="EMX112" s="298"/>
      <c r="EMY112" s="298"/>
      <c r="EMZ112" s="298"/>
      <c r="ENA112" s="298"/>
      <c r="ENB112" s="298"/>
      <c r="ENC112" s="298"/>
      <c r="END112" s="298"/>
      <c r="ENE112" s="298"/>
      <c r="ENF112" s="298"/>
      <c r="ENG112" s="298"/>
      <c r="ENH112" s="298"/>
      <c r="ENI112" s="298"/>
      <c r="ENJ112" s="298"/>
      <c r="ENK112" s="298"/>
      <c r="ENL112" s="298"/>
      <c r="ENM112" s="298"/>
      <c r="ENN112" s="298"/>
      <c r="ENO112" s="298"/>
      <c r="ENP112" s="298"/>
      <c r="ENQ112" s="298"/>
      <c r="ENR112" s="298"/>
      <c r="ENS112" s="298"/>
      <c r="ENT112" s="298"/>
      <c r="ENU112" s="298"/>
      <c r="ENV112" s="298"/>
      <c r="ENW112" s="298"/>
      <c r="ENX112" s="298"/>
      <c r="ENY112" s="298"/>
      <c r="ENZ112" s="298"/>
      <c r="EOA112" s="298"/>
      <c r="EOB112" s="298"/>
      <c r="EOC112" s="298"/>
      <c r="EOD112" s="298"/>
      <c r="EOE112" s="298"/>
      <c r="EOF112" s="298"/>
      <c r="EOG112" s="298"/>
      <c r="EOH112" s="298"/>
      <c r="EOI112" s="298"/>
      <c r="EOJ112" s="298"/>
      <c r="EOK112" s="298"/>
      <c r="EOL112" s="298"/>
      <c r="EOM112" s="298"/>
      <c r="EON112" s="298"/>
      <c r="EOO112" s="298"/>
      <c r="EOP112" s="298"/>
      <c r="EOQ112" s="298"/>
      <c r="EOR112" s="298"/>
      <c r="EOS112" s="298"/>
      <c r="EOT112" s="298"/>
      <c r="EOU112" s="298"/>
      <c r="EOV112" s="298"/>
      <c r="EOW112" s="298"/>
      <c r="EOX112" s="298"/>
      <c r="EOY112" s="298"/>
      <c r="EOZ112" s="298"/>
      <c r="EPA112" s="298"/>
      <c r="EPB112" s="298"/>
      <c r="EPC112" s="298"/>
      <c r="EPD112" s="298"/>
      <c r="EPE112" s="298"/>
      <c r="EPF112" s="298"/>
      <c r="EPG112" s="298"/>
      <c r="EPH112" s="298"/>
      <c r="EPI112" s="298"/>
      <c r="EPJ112" s="298"/>
      <c r="EPK112" s="298"/>
      <c r="EPL112" s="298"/>
      <c r="EPM112" s="298"/>
      <c r="EPN112" s="298"/>
      <c r="EPO112" s="298"/>
      <c r="EPP112" s="298"/>
      <c r="EPQ112" s="298"/>
      <c r="EPR112" s="298"/>
      <c r="EPS112" s="298"/>
      <c r="EPT112" s="298"/>
      <c r="EPU112" s="298"/>
      <c r="EPV112" s="298"/>
      <c r="EPW112" s="298"/>
      <c r="EPX112" s="298"/>
      <c r="EPY112" s="298"/>
      <c r="EPZ112" s="298"/>
      <c r="EQA112" s="298"/>
      <c r="EQB112" s="298"/>
      <c r="EQC112" s="298"/>
      <c r="EQD112" s="298"/>
      <c r="EQE112" s="298"/>
      <c r="EQF112" s="298"/>
      <c r="EQG112" s="298"/>
      <c r="EQH112" s="298"/>
      <c r="EQI112" s="298"/>
      <c r="EQJ112" s="298"/>
      <c r="EQK112" s="298"/>
      <c r="EQL112" s="298"/>
      <c r="EQM112" s="298"/>
      <c r="EQN112" s="298"/>
      <c r="EQO112" s="298"/>
      <c r="EQP112" s="298"/>
      <c r="EQQ112" s="298"/>
      <c r="EQR112" s="298"/>
      <c r="EQS112" s="298"/>
      <c r="EQT112" s="298"/>
      <c r="EQU112" s="298"/>
      <c r="EQV112" s="298"/>
      <c r="EQW112" s="298"/>
      <c r="EQX112" s="298"/>
      <c r="EQY112" s="298"/>
      <c r="EQZ112" s="298"/>
      <c r="ERA112" s="298"/>
      <c r="ERB112" s="298"/>
      <c r="ERC112" s="298"/>
      <c r="ERD112" s="298"/>
      <c r="ERE112" s="298"/>
      <c r="ERF112" s="298"/>
      <c r="ERG112" s="298"/>
      <c r="ERH112" s="298"/>
      <c r="ERI112" s="298"/>
      <c r="ERJ112" s="298"/>
      <c r="ERK112" s="298"/>
      <c r="ERL112" s="298"/>
      <c r="ERM112" s="298"/>
      <c r="ERN112" s="298"/>
      <c r="ERO112" s="298"/>
      <c r="ERP112" s="298"/>
      <c r="ERQ112" s="298"/>
      <c r="ERR112" s="298"/>
      <c r="ERS112" s="298"/>
      <c r="ERT112" s="298"/>
      <c r="ERU112" s="298"/>
      <c r="ERV112" s="298"/>
      <c r="ERW112" s="298"/>
      <c r="ERX112" s="298"/>
      <c r="ERY112" s="298"/>
      <c r="ERZ112" s="298"/>
      <c r="ESA112" s="298"/>
      <c r="ESB112" s="298"/>
      <c r="ESC112" s="298"/>
      <c r="ESD112" s="298"/>
      <c r="ESE112" s="298"/>
      <c r="ESF112" s="298"/>
      <c r="ESG112" s="298"/>
      <c r="ESH112" s="298"/>
      <c r="ESI112" s="298"/>
      <c r="ESJ112" s="298"/>
      <c r="ESK112" s="298"/>
      <c r="ESL112" s="298"/>
      <c r="ESM112" s="298"/>
      <c r="ESN112" s="298"/>
      <c r="ESO112" s="298"/>
      <c r="ESP112" s="298"/>
      <c r="ESQ112" s="298"/>
      <c r="ESR112" s="298"/>
      <c r="ESS112" s="298"/>
      <c r="EST112" s="298"/>
      <c r="ESU112" s="298"/>
      <c r="ESV112" s="298"/>
      <c r="ESW112" s="298"/>
      <c r="ESX112" s="298"/>
      <c r="ESY112" s="298"/>
      <c r="ESZ112" s="298"/>
      <c r="ETA112" s="298"/>
      <c r="ETB112" s="298"/>
      <c r="ETC112" s="298"/>
      <c r="ETD112" s="298"/>
      <c r="ETE112" s="298"/>
      <c r="ETF112" s="298"/>
      <c r="ETG112" s="298"/>
      <c r="ETH112" s="298"/>
      <c r="ETI112" s="298"/>
      <c r="ETJ112" s="298"/>
      <c r="ETK112" s="298"/>
      <c r="ETL112" s="298"/>
      <c r="ETM112" s="298"/>
      <c r="ETN112" s="298"/>
      <c r="ETO112" s="298"/>
      <c r="ETP112" s="298"/>
      <c r="ETQ112" s="298"/>
      <c r="ETR112" s="298"/>
      <c r="ETS112" s="298"/>
      <c r="ETT112" s="298"/>
      <c r="ETU112" s="298"/>
      <c r="ETV112" s="298"/>
      <c r="ETW112" s="298"/>
      <c r="ETX112" s="298"/>
      <c r="ETY112" s="298"/>
      <c r="ETZ112" s="298"/>
      <c r="EUA112" s="298"/>
      <c r="EUB112" s="298"/>
      <c r="EUC112" s="298"/>
      <c r="EUD112" s="298"/>
      <c r="EUE112" s="298"/>
      <c r="EUF112" s="298"/>
      <c r="EUG112" s="298"/>
      <c r="EUH112" s="298"/>
      <c r="EUI112" s="298"/>
      <c r="EUJ112" s="298"/>
      <c r="EUK112" s="298"/>
      <c r="EUL112" s="298"/>
      <c r="EUM112" s="298"/>
      <c r="EUN112" s="298"/>
      <c r="EUO112" s="298"/>
      <c r="EUP112" s="298"/>
      <c r="EUQ112" s="298"/>
      <c r="EUR112" s="298"/>
      <c r="EUS112" s="298"/>
      <c r="EUT112" s="298"/>
      <c r="EUU112" s="298"/>
      <c r="EUV112" s="298"/>
      <c r="EUW112" s="298"/>
      <c r="EUX112" s="298"/>
      <c r="EUY112" s="298"/>
      <c r="EUZ112" s="298"/>
      <c r="EVA112" s="298"/>
      <c r="EVB112" s="298"/>
      <c r="EVC112" s="298"/>
      <c r="EVD112" s="298"/>
      <c r="EVE112" s="298"/>
      <c r="EVF112" s="298"/>
      <c r="EVG112" s="298"/>
      <c r="EVH112" s="298"/>
      <c r="EVI112" s="298"/>
      <c r="EVJ112" s="298"/>
      <c r="EVK112" s="298"/>
      <c r="EVL112" s="298"/>
      <c r="EVM112" s="298"/>
      <c r="EVN112" s="298"/>
      <c r="EVO112" s="298"/>
      <c r="EVP112" s="298"/>
      <c r="EVQ112" s="298"/>
      <c r="EVR112" s="298"/>
      <c r="EVS112" s="298"/>
      <c r="EVT112" s="298"/>
      <c r="EVU112" s="298"/>
      <c r="EVV112" s="298"/>
      <c r="EVW112" s="298"/>
      <c r="EVX112" s="298"/>
      <c r="EVY112" s="298"/>
      <c r="EVZ112" s="298"/>
      <c r="EWA112" s="298"/>
      <c r="EWB112" s="298"/>
      <c r="EWC112" s="298"/>
      <c r="EWD112" s="298"/>
      <c r="EWE112" s="298"/>
      <c r="EWF112" s="298"/>
      <c r="EWG112" s="298"/>
      <c r="EWH112" s="298"/>
      <c r="EWI112" s="298"/>
      <c r="EWJ112" s="298"/>
      <c r="EWK112" s="298"/>
      <c r="EWL112" s="298"/>
      <c r="EWM112" s="298"/>
      <c r="EWN112" s="298"/>
      <c r="EWO112" s="298"/>
      <c r="EWP112" s="298"/>
      <c r="EWQ112" s="298"/>
      <c r="EWR112" s="298"/>
      <c r="EWS112" s="298"/>
      <c r="EWT112" s="298"/>
      <c r="EWU112" s="298"/>
      <c r="EWV112" s="298"/>
      <c r="EWW112" s="298"/>
      <c r="EWX112" s="298"/>
      <c r="EWY112" s="298"/>
      <c r="EWZ112" s="298"/>
      <c r="EXA112" s="298"/>
      <c r="EXB112" s="298"/>
      <c r="EXC112" s="298"/>
      <c r="EXD112" s="298"/>
      <c r="EXE112" s="298"/>
      <c r="EXF112" s="298"/>
      <c r="EXG112" s="298"/>
      <c r="EXH112" s="298"/>
      <c r="EXI112" s="298"/>
      <c r="EXJ112" s="298"/>
      <c r="EXK112" s="298"/>
      <c r="EXL112" s="298"/>
      <c r="EXM112" s="298"/>
      <c r="EXN112" s="298"/>
      <c r="EXO112" s="298"/>
      <c r="EXP112" s="298"/>
      <c r="EXQ112" s="298"/>
      <c r="EXR112" s="298"/>
      <c r="EXS112" s="298"/>
      <c r="EXT112" s="298"/>
      <c r="EXU112" s="298"/>
      <c r="EXV112" s="298"/>
      <c r="EXW112" s="298"/>
      <c r="EXX112" s="298"/>
      <c r="EXY112" s="298"/>
      <c r="EXZ112" s="298"/>
      <c r="EYA112" s="298"/>
      <c r="EYB112" s="298"/>
      <c r="EYC112" s="298"/>
      <c r="EYD112" s="298"/>
      <c r="EYE112" s="298"/>
      <c r="EYF112" s="298"/>
      <c r="EYG112" s="298"/>
      <c r="EYH112" s="298"/>
      <c r="EYI112" s="298"/>
      <c r="EYJ112" s="298"/>
      <c r="EYK112" s="298"/>
      <c r="EYL112" s="298"/>
      <c r="EYM112" s="298"/>
      <c r="EYN112" s="298"/>
      <c r="EYO112" s="298"/>
      <c r="EYP112" s="298"/>
      <c r="EYQ112" s="298"/>
      <c r="EYR112" s="298"/>
      <c r="EYS112" s="298"/>
      <c r="EYT112" s="298"/>
      <c r="EYU112" s="298"/>
      <c r="EYV112" s="298"/>
      <c r="EYW112" s="298"/>
      <c r="EYX112" s="298"/>
      <c r="EYY112" s="298"/>
      <c r="EYZ112" s="298"/>
      <c r="EZA112" s="298"/>
      <c r="EZB112" s="298"/>
      <c r="EZC112" s="298"/>
      <c r="EZD112" s="298"/>
      <c r="EZE112" s="298"/>
      <c r="EZF112" s="298"/>
      <c r="EZG112" s="298"/>
      <c r="EZH112" s="298"/>
      <c r="EZI112" s="298"/>
      <c r="EZJ112" s="298"/>
      <c r="EZK112" s="298"/>
      <c r="EZL112" s="298"/>
      <c r="EZM112" s="298"/>
      <c r="EZN112" s="298"/>
      <c r="EZO112" s="298"/>
      <c r="EZP112" s="298"/>
      <c r="EZQ112" s="298"/>
      <c r="EZR112" s="298"/>
      <c r="EZS112" s="298"/>
      <c r="EZT112" s="298"/>
      <c r="EZU112" s="298"/>
      <c r="EZV112" s="298"/>
      <c r="EZW112" s="298"/>
      <c r="EZX112" s="298"/>
      <c r="EZY112" s="298"/>
      <c r="EZZ112" s="298"/>
      <c r="FAA112" s="298"/>
      <c r="FAB112" s="298"/>
      <c r="FAC112" s="298"/>
      <c r="FAD112" s="298"/>
      <c r="FAE112" s="298"/>
      <c r="FAF112" s="298"/>
      <c r="FAG112" s="298"/>
      <c r="FAH112" s="298"/>
      <c r="FAI112" s="298"/>
      <c r="FAJ112" s="298"/>
      <c r="FAK112" s="298"/>
      <c r="FAL112" s="298"/>
      <c r="FAM112" s="298"/>
      <c r="FAN112" s="298"/>
      <c r="FAO112" s="298"/>
      <c r="FAP112" s="298"/>
      <c r="FAQ112" s="298"/>
      <c r="FAR112" s="298"/>
      <c r="FAS112" s="298"/>
      <c r="FAT112" s="298"/>
      <c r="FAU112" s="298"/>
      <c r="FAV112" s="298"/>
      <c r="FAW112" s="298"/>
      <c r="FAX112" s="298"/>
      <c r="FAY112" s="298"/>
      <c r="FAZ112" s="298"/>
      <c r="FBA112" s="298"/>
      <c r="FBB112" s="298"/>
      <c r="FBC112" s="298"/>
      <c r="FBD112" s="298"/>
      <c r="FBE112" s="298"/>
      <c r="FBF112" s="298"/>
      <c r="FBG112" s="298"/>
      <c r="FBH112" s="298"/>
      <c r="FBI112" s="298"/>
      <c r="FBJ112" s="298"/>
      <c r="FBK112" s="298"/>
      <c r="FBL112" s="298"/>
      <c r="FBM112" s="298"/>
      <c r="FBN112" s="298"/>
      <c r="FBO112" s="298"/>
      <c r="FBP112" s="298"/>
      <c r="FBQ112" s="298"/>
      <c r="FBR112" s="298"/>
      <c r="FBS112" s="298"/>
      <c r="FBT112" s="298"/>
      <c r="FBU112" s="298"/>
      <c r="FBV112" s="298"/>
      <c r="FBW112" s="298"/>
      <c r="FBX112" s="298"/>
      <c r="FBY112" s="298"/>
      <c r="FBZ112" s="298"/>
      <c r="FCA112" s="298"/>
      <c r="FCB112" s="298"/>
      <c r="FCC112" s="298"/>
      <c r="FCD112" s="298"/>
      <c r="FCE112" s="298"/>
      <c r="FCF112" s="298"/>
      <c r="FCG112" s="298"/>
      <c r="FCH112" s="298"/>
      <c r="FCI112" s="298"/>
      <c r="FCJ112" s="298"/>
      <c r="FCK112" s="298"/>
      <c r="FCL112" s="298"/>
      <c r="FCM112" s="298"/>
      <c r="FCN112" s="298"/>
      <c r="FCO112" s="298"/>
      <c r="FCP112" s="298"/>
      <c r="FCQ112" s="298"/>
      <c r="FCR112" s="298"/>
      <c r="FCS112" s="298"/>
      <c r="FCT112" s="298"/>
      <c r="FCU112" s="298"/>
      <c r="FCV112" s="298"/>
      <c r="FCW112" s="298"/>
      <c r="FCX112" s="298"/>
      <c r="FCY112" s="298"/>
      <c r="FCZ112" s="298"/>
      <c r="FDA112" s="298"/>
      <c r="FDB112" s="298"/>
      <c r="FDC112" s="298"/>
      <c r="FDD112" s="298"/>
      <c r="FDE112" s="298"/>
      <c r="FDF112" s="298"/>
      <c r="FDG112" s="298"/>
      <c r="FDH112" s="298"/>
      <c r="FDI112" s="298"/>
      <c r="FDJ112" s="298"/>
      <c r="FDK112" s="298"/>
      <c r="FDL112" s="298"/>
      <c r="FDM112" s="298"/>
      <c r="FDN112" s="298"/>
      <c r="FDO112" s="298"/>
      <c r="FDP112" s="298"/>
      <c r="FDQ112" s="298"/>
      <c r="FDR112" s="298"/>
      <c r="FDS112" s="298"/>
      <c r="FDT112" s="298"/>
      <c r="FDU112" s="298"/>
      <c r="FDV112" s="298"/>
      <c r="FDW112" s="298"/>
      <c r="FDX112" s="298"/>
      <c r="FDY112" s="298"/>
      <c r="FDZ112" s="298"/>
      <c r="FEA112" s="298"/>
      <c r="FEB112" s="298"/>
      <c r="FEC112" s="298"/>
      <c r="FED112" s="298"/>
      <c r="FEE112" s="298"/>
      <c r="FEF112" s="298"/>
      <c r="FEG112" s="298"/>
      <c r="FEH112" s="298"/>
      <c r="FEI112" s="298"/>
      <c r="FEJ112" s="298"/>
      <c r="FEK112" s="298"/>
      <c r="FEL112" s="298"/>
      <c r="FEM112" s="298"/>
      <c r="FEN112" s="298"/>
      <c r="FEO112" s="298"/>
      <c r="FEP112" s="298"/>
      <c r="FEQ112" s="298"/>
      <c r="FER112" s="298"/>
      <c r="FES112" s="298"/>
      <c r="FET112" s="298"/>
      <c r="FEU112" s="298"/>
      <c r="FEV112" s="298"/>
      <c r="FEW112" s="298"/>
      <c r="FEX112" s="298"/>
      <c r="FEY112" s="298"/>
      <c r="FEZ112" s="298"/>
      <c r="FFA112" s="298"/>
      <c r="FFB112" s="298"/>
      <c r="FFC112" s="298"/>
      <c r="FFD112" s="298"/>
      <c r="FFE112" s="298"/>
      <c r="FFF112" s="298"/>
      <c r="FFG112" s="298"/>
      <c r="FFH112" s="298"/>
      <c r="FFI112" s="298"/>
      <c r="FFJ112" s="298"/>
      <c r="FFK112" s="298"/>
      <c r="FFL112" s="298"/>
      <c r="FFM112" s="298"/>
      <c r="FFN112" s="298"/>
      <c r="FFO112" s="298"/>
      <c r="FFP112" s="298"/>
      <c r="FFQ112" s="298"/>
      <c r="FFR112" s="298"/>
      <c r="FFS112" s="298"/>
      <c r="FFT112" s="298"/>
      <c r="FFU112" s="298"/>
      <c r="FFV112" s="298"/>
      <c r="FFW112" s="298"/>
      <c r="FFX112" s="298"/>
      <c r="FFY112" s="298"/>
      <c r="FFZ112" s="298"/>
      <c r="FGA112" s="298"/>
      <c r="FGB112" s="298"/>
      <c r="FGC112" s="298"/>
      <c r="FGD112" s="298"/>
      <c r="FGE112" s="298"/>
      <c r="FGF112" s="298"/>
      <c r="FGG112" s="298"/>
      <c r="FGH112" s="298"/>
      <c r="FGI112" s="298"/>
      <c r="FGJ112" s="298"/>
      <c r="FGK112" s="298"/>
      <c r="FGL112" s="298"/>
      <c r="FGM112" s="298"/>
      <c r="FGN112" s="298"/>
      <c r="FGO112" s="298"/>
      <c r="FGP112" s="298"/>
      <c r="FGQ112" s="298"/>
      <c r="FGR112" s="298"/>
      <c r="FGS112" s="298"/>
      <c r="FGT112" s="298"/>
      <c r="FGU112" s="298"/>
      <c r="FGV112" s="298"/>
      <c r="FGW112" s="298"/>
      <c r="FGX112" s="298"/>
      <c r="FGY112" s="298"/>
      <c r="FGZ112" s="298"/>
      <c r="FHA112" s="298"/>
      <c r="FHB112" s="298"/>
      <c r="FHC112" s="298"/>
      <c r="FHD112" s="298"/>
      <c r="FHE112" s="298"/>
      <c r="FHF112" s="298"/>
      <c r="FHG112" s="298"/>
      <c r="FHH112" s="298"/>
      <c r="FHI112" s="298"/>
      <c r="FHJ112" s="298"/>
      <c r="FHK112" s="298"/>
      <c r="FHL112" s="298"/>
      <c r="FHM112" s="298"/>
      <c r="FHN112" s="298"/>
      <c r="FHO112" s="298"/>
      <c r="FHP112" s="298"/>
      <c r="FHQ112" s="298"/>
      <c r="FHR112" s="298"/>
      <c r="FHS112" s="298"/>
      <c r="FHT112" s="298"/>
      <c r="FHU112" s="298"/>
      <c r="FHV112" s="298"/>
      <c r="FHW112" s="298"/>
      <c r="FHX112" s="298"/>
      <c r="FHY112" s="298"/>
      <c r="FHZ112" s="298"/>
      <c r="FIA112" s="298"/>
      <c r="FIB112" s="298"/>
      <c r="FIC112" s="298"/>
      <c r="FID112" s="298"/>
      <c r="FIE112" s="298"/>
      <c r="FIF112" s="298"/>
      <c r="FIG112" s="298"/>
      <c r="FIH112" s="298"/>
      <c r="FII112" s="298"/>
      <c r="FIJ112" s="298"/>
      <c r="FIK112" s="298"/>
      <c r="FIL112" s="298"/>
      <c r="FIM112" s="298"/>
      <c r="FIN112" s="298"/>
      <c r="FIO112" s="298"/>
      <c r="FIP112" s="298"/>
      <c r="FIQ112" s="298"/>
      <c r="FIR112" s="298"/>
      <c r="FIS112" s="298"/>
      <c r="FIT112" s="298"/>
      <c r="FIU112" s="298"/>
      <c r="FIV112" s="298"/>
      <c r="FIW112" s="298"/>
      <c r="FIX112" s="298"/>
      <c r="FIY112" s="298"/>
      <c r="FIZ112" s="298"/>
      <c r="FJA112" s="298"/>
      <c r="FJB112" s="298"/>
      <c r="FJC112" s="298"/>
      <c r="FJD112" s="298"/>
      <c r="FJE112" s="298"/>
      <c r="FJF112" s="298"/>
      <c r="FJG112" s="298"/>
      <c r="FJH112" s="298"/>
      <c r="FJI112" s="298"/>
      <c r="FJJ112" s="298"/>
      <c r="FJK112" s="298"/>
      <c r="FJL112" s="298"/>
      <c r="FJM112" s="298"/>
      <c r="FJN112" s="298"/>
      <c r="FJO112" s="298"/>
      <c r="FJP112" s="298"/>
      <c r="FJQ112" s="298"/>
      <c r="FJR112" s="298"/>
      <c r="FJS112" s="298"/>
      <c r="FJT112" s="298"/>
      <c r="FJU112" s="298"/>
      <c r="FJV112" s="298"/>
      <c r="FJW112" s="298"/>
      <c r="FJX112" s="298"/>
      <c r="FJY112" s="298"/>
      <c r="FJZ112" s="298"/>
      <c r="FKA112" s="298"/>
      <c r="FKB112" s="298"/>
      <c r="FKC112" s="298"/>
      <c r="FKD112" s="298"/>
      <c r="FKE112" s="298"/>
      <c r="FKF112" s="298"/>
      <c r="FKG112" s="298"/>
      <c r="FKH112" s="298"/>
      <c r="FKI112" s="298"/>
      <c r="FKJ112" s="298"/>
      <c r="FKK112" s="298"/>
      <c r="FKL112" s="298"/>
      <c r="FKM112" s="298"/>
      <c r="FKN112" s="298"/>
      <c r="FKO112" s="298"/>
      <c r="FKP112" s="298"/>
      <c r="FKQ112" s="298"/>
      <c r="FKR112" s="298"/>
      <c r="FKS112" s="298"/>
      <c r="FKT112" s="298"/>
      <c r="FKU112" s="298"/>
      <c r="FKV112" s="298"/>
      <c r="FKW112" s="298"/>
      <c r="FKX112" s="298"/>
      <c r="FKY112" s="298"/>
      <c r="FKZ112" s="298"/>
      <c r="FLA112" s="298"/>
      <c r="FLB112" s="298"/>
      <c r="FLC112" s="298"/>
      <c r="FLD112" s="298"/>
      <c r="FLE112" s="298"/>
      <c r="FLF112" s="298"/>
      <c r="FLG112" s="298"/>
      <c r="FLH112" s="298"/>
      <c r="FLI112" s="298"/>
      <c r="FLJ112" s="298"/>
      <c r="FLK112" s="298"/>
      <c r="FLL112" s="298"/>
      <c r="FLM112" s="298"/>
      <c r="FLN112" s="298"/>
      <c r="FLO112" s="298"/>
      <c r="FLP112" s="298"/>
      <c r="FLQ112" s="298"/>
      <c r="FLR112" s="298"/>
      <c r="FLS112" s="298"/>
      <c r="FLT112" s="298"/>
      <c r="FLU112" s="298"/>
      <c r="FLV112" s="298"/>
      <c r="FLW112" s="298"/>
      <c r="FLX112" s="298"/>
      <c r="FLY112" s="298"/>
      <c r="FLZ112" s="298"/>
      <c r="FMA112" s="298"/>
      <c r="FMB112" s="298"/>
      <c r="FMC112" s="298"/>
      <c r="FMD112" s="298"/>
      <c r="FME112" s="298"/>
      <c r="FMF112" s="298"/>
      <c r="FMG112" s="298"/>
      <c r="FMH112" s="298"/>
      <c r="FMI112" s="298"/>
      <c r="FMJ112" s="298"/>
      <c r="FMK112" s="298"/>
      <c r="FML112" s="298"/>
      <c r="FMM112" s="298"/>
      <c r="FMN112" s="298"/>
      <c r="FMO112" s="298"/>
      <c r="FMP112" s="298"/>
      <c r="FMQ112" s="298"/>
      <c r="FMR112" s="298"/>
      <c r="FMS112" s="298"/>
      <c r="FMT112" s="298"/>
      <c r="FMU112" s="298"/>
      <c r="FMV112" s="298"/>
      <c r="FMW112" s="298"/>
      <c r="FMX112" s="298"/>
      <c r="FMY112" s="298"/>
      <c r="FMZ112" s="298"/>
      <c r="FNA112" s="298"/>
      <c r="FNB112" s="298"/>
      <c r="FNC112" s="298"/>
      <c r="FND112" s="298"/>
      <c r="FNE112" s="298"/>
      <c r="FNF112" s="298"/>
      <c r="FNG112" s="298"/>
      <c r="FNH112" s="298"/>
      <c r="FNI112" s="298"/>
      <c r="FNJ112" s="298"/>
      <c r="FNK112" s="298"/>
      <c r="FNL112" s="298"/>
      <c r="FNM112" s="298"/>
      <c r="FNN112" s="298"/>
      <c r="FNO112" s="298"/>
      <c r="FNP112" s="298"/>
      <c r="FNQ112" s="298"/>
      <c r="FNR112" s="298"/>
      <c r="FNS112" s="298"/>
      <c r="FNT112" s="298"/>
      <c r="FNU112" s="298"/>
      <c r="FNV112" s="298"/>
      <c r="FNW112" s="298"/>
      <c r="FNX112" s="298"/>
      <c r="FNY112" s="298"/>
      <c r="FNZ112" s="298"/>
      <c r="FOA112" s="298"/>
      <c r="FOB112" s="298"/>
      <c r="FOC112" s="298"/>
      <c r="FOD112" s="298"/>
      <c r="FOE112" s="298"/>
      <c r="FOF112" s="298"/>
      <c r="FOG112" s="298"/>
      <c r="FOH112" s="298"/>
      <c r="FOI112" s="298"/>
      <c r="FOJ112" s="298"/>
      <c r="FOK112" s="298"/>
      <c r="FOL112" s="298"/>
      <c r="FOM112" s="298"/>
      <c r="FON112" s="298"/>
      <c r="FOO112" s="298"/>
      <c r="FOP112" s="298"/>
      <c r="FOQ112" s="298"/>
      <c r="FOR112" s="298"/>
      <c r="FOS112" s="298"/>
      <c r="FOT112" s="298"/>
      <c r="FOU112" s="298"/>
      <c r="FOV112" s="298"/>
      <c r="FOW112" s="298"/>
      <c r="FOX112" s="298"/>
      <c r="FOY112" s="298"/>
      <c r="FOZ112" s="298"/>
      <c r="FPA112" s="298"/>
      <c r="FPB112" s="298"/>
      <c r="FPC112" s="298"/>
      <c r="FPD112" s="298"/>
      <c r="FPE112" s="298"/>
      <c r="FPF112" s="298"/>
      <c r="FPG112" s="298"/>
      <c r="FPH112" s="298"/>
      <c r="FPI112" s="298"/>
      <c r="FPJ112" s="298"/>
      <c r="FPK112" s="298"/>
      <c r="FPL112" s="298"/>
      <c r="FPM112" s="298"/>
      <c r="FPN112" s="298"/>
      <c r="FPO112" s="298"/>
      <c r="FPP112" s="298"/>
      <c r="FPQ112" s="298"/>
      <c r="FPR112" s="298"/>
      <c r="FPS112" s="298"/>
      <c r="FPT112" s="298"/>
      <c r="FPU112" s="298"/>
      <c r="FPV112" s="298"/>
      <c r="FPW112" s="298"/>
      <c r="FPX112" s="298"/>
      <c r="FPY112" s="298"/>
      <c r="FPZ112" s="298"/>
      <c r="FQA112" s="298"/>
      <c r="FQB112" s="298"/>
      <c r="FQC112" s="298"/>
      <c r="FQD112" s="298"/>
      <c r="FQE112" s="298"/>
      <c r="FQF112" s="298"/>
      <c r="FQG112" s="298"/>
      <c r="FQH112" s="298"/>
      <c r="FQI112" s="298"/>
      <c r="FQJ112" s="298"/>
      <c r="FQK112" s="298"/>
      <c r="FQL112" s="298"/>
      <c r="FQM112" s="298"/>
      <c r="FQN112" s="298"/>
      <c r="FQO112" s="298"/>
      <c r="FQP112" s="298"/>
      <c r="FQQ112" s="298"/>
      <c r="FQR112" s="298"/>
      <c r="FQS112" s="298"/>
      <c r="FQT112" s="298"/>
      <c r="FQU112" s="298"/>
      <c r="FQV112" s="298"/>
      <c r="FQW112" s="298"/>
      <c r="FQX112" s="298"/>
      <c r="FQY112" s="298"/>
      <c r="FQZ112" s="298"/>
      <c r="FRA112" s="298"/>
      <c r="FRB112" s="298"/>
      <c r="FRC112" s="298"/>
      <c r="FRD112" s="298"/>
      <c r="FRE112" s="298"/>
      <c r="FRF112" s="298"/>
      <c r="FRG112" s="298"/>
      <c r="FRH112" s="298"/>
      <c r="FRI112" s="298"/>
      <c r="FRJ112" s="298"/>
      <c r="FRK112" s="298"/>
      <c r="FRL112" s="298"/>
      <c r="FRM112" s="298"/>
      <c r="FRN112" s="298"/>
      <c r="FRO112" s="298"/>
      <c r="FRP112" s="298"/>
      <c r="FRQ112" s="298"/>
      <c r="FRR112" s="298"/>
      <c r="FRS112" s="298"/>
      <c r="FRT112" s="298"/>
      <c r="FRU112" s="298"/>
      <c r="FRV112" s="298"/>
      <c r="FRW112" s="298"/>
      <c r="FRX112" s="298"/>
      <c r="FRY112" s="298"/>
      <c r="FRZ112" s="298"/>
      <c r="FSA112" s="298"/>
      <c r="FSB112" s="298"/>
      <c r="FSC112" s="298"/>
      <c r="FSD112" s="298"/>
      <c r="FSE112" s="298"/>
      <c r="FSF112" s="298"/>
      <c r="FSG112" s="298"/>
      <c r="FSH112" s="298"/>
      <c r="FSI112" s="298"/>
      <c r="FSJ112" s="298"/>
      <c r="FSK112" s="298"/>
      <c r="FSL112" s="298"/>
      <c r="FSM112" s="298"/>
      <c r="FSN112" s="298"/>
      <c r="FSO112" s="298"/>
      <c r="FSP112" s="298"/>
      <c r="FSQ112" s="298"/>
      <c r="FSR112" s="298"/>
      <c r="FSS112" s="298"/>
      <c r="FST112" s="298"/>
      <c r="FSU112" s="298"/>
      <c r="FSV112" s="298"/>
      <c r="FSW112" s="298"/>
      <c r="FSX112" s="298"/>
      <c r="FSY112" s="298"/>
      <c r="FSZ112" s="298"/>
      <c r="FTA112" s="298"/>
      <c r="FTB112" s="298"/>
      <c r="FTC112" s="298"/>
      <c r="FTD112" s="298"/>
      <c r="FTE112" s="298"/>
      <c r="FTF112" s="298"/>
      <c r="FTG112" s="298"/>
      <c r="FTH112" s="298"/>
      <c r="FTI112" s="298"/>
      <c r="FTJ112" s="298"/>
      <c r="FTK112" s="298"/>
      <c r="FTL112" s="298"/>
      <c r="FTM112" s="298"/>
      <c r="FTN112" s="298"/>
      <c r="FTO112" s="298"/>
      <c r="FTP112" s="298"/>
      <c r="FTQ112" s="298"/>
      <c r="FTR112" s="298"/>
      <c r="FTS112" s="298"/>
      <c r="FTT112" s="298"/>
      <c r="FTU112" s="298"/>
      <c r="FTV112" s="298"/>
      <c r="FTW112" s="298"/>
      <c r="FTX112" s="298"/>
      <c r="FTY112" s="298"/>
      <c r="FTZ112" s="298"/>
      <c r="FUA112" s="298"/>
      <c r="FUB112" s="298"/>
      <c r="FUC112" s="298"/>
      <c r="FUD112" s="298"/>
      <c r="FUE112" s="298"/>
      <c r="FUF112" s="298"/>
      <c r="FUG112" s="298"/>
      <c r="FUH112" s="298"/>
      <c r="FUI112" s="298"/>
      <c r="FUJ112" s="298"/>
      <c r="FUK112" s="298"/>
      <c r="FUL112" s="298"/>
      <c r="FUM112" s="298"/>
      <c r="FUN112" s="298"/>
      <c r="FUO112" s="298"/>
      <c r="FUP112" s="298"/>
      <c r="FUQ112" s="298"/>
      <c r="FUR112" s="298"/>
      <c r="FUS112" s="298"/>
      <c r="FUT112" s="298"/>
      <c r="FUU112" s="298"/>
      <c r="FUV112" s="298"/>
      <c r="FUW112" s="298"/>
      <c r="FUX112" s="298"/>
      <c r="FUY112" s="298"/>
      <c r="FUZ112" s="298"/>
      <c r="FVA112" s="298"/>
      <c r="FVB112" s="298"/>
      <c r="FVC112" s="298"/>
      <c r="FVD112" s="298"/>
      <c r="FVE112" s="298"/>
      <c r="FVF112" s="298"/>
      <c r="FVG112" s="298"/>
      <c r="FVH112" s="298"/>
      <c r="FVI112" s="298"/>
      <c r="FVJ112" s="298"/>
      <c r="FVK112" s="298"/>
      <c r="FVL112" s="298"/>
      <c r="FVM112" s="298"/>
      <c r="FVN112" s="298"/>
      <c r="FVO112" s="298"/>
      <c r="FVP112" s="298"/>
      <c r="FVQ112" s="298"/>
      <c r="FVR112" s="298"/>
      <c r="FVS112" s="298"/>
      <c r="FVT112" s="298"/>
      <c r="FVU112" s="298"/>
      <c r="FVV112" s="298"/>
      <c r="FVW112" s="298"/>
      <c r="FVX112" s="298"/>
      <c r="FVY112" s="298"/>
      <c r="FVZ112" s="298"/>
      <c r="FWA112" s="298"/>
      <c r="FWB112" s="298"/>
      <c r="FWC112" s="298"/>
      <c r="FWD112" s="298"/>
      <c r="FWE112" s="298"/>
      <c r="FWF112" s="298"/>
      <c r="FWG112" s="298"/>
      <c r="FWH112" s="298"/>
      <c r="FWI112" s="298"/>
      <c r="FWJ112" s="298"/>
      <c r="FWK112" s="298"/>
      <c r="FWL112" s="298"/>
      <c r="FWM112" s="298"/>
      <c r="FWN112" s="298"/>
      <c r="FWO112" s="298"/>
      <c r="FWP112" s="298"/>
      <c r="FWQ112" s="298"/>
      <c r="FWR112" s="298"/>
      <c r="FWS112" s="298"/>
      <c r="FWT112" s="298"/>
      <c r="FWU112" s="298"/>
      <c r="FWV112" s="298"/>
      <c r="FWW112" s="298"/>
      <c r="FWX112" s="298"/>
      <c r="FWY112" s="298"/>
      <c r="FWZ112" s="298"/>
      <c r="FXA112" s="298"/>
      <c r="FXB112" s="298"/>
      <c r="FXC112" s="298"/>
      <c r="FXD112" s="298"/>
      <c r="FXE112" s="298"/>
      <c r="FXF112" s="298"/>
      <c r="FXG112" s="298"/>
      <c r="FXH112" s="298"/>
      <c r="FXI112" s="298"/>
      <c r="FXJ112" s="298"/>
      <c r="FXK112" s="298"/>
      <c r="FXL112" s="298"/>
      <c r="FXM112" s="298"/>
      <c r="FXN112" s="298"/>
      <c r="FXO112" s="298"/>
      <c r="FXP112" s="298"/>
      <c r="FXQ112" s="298"/>
      <c r="FXR112" s="298"/>
      <c r="FXS112" s="298"/>
      <c r="FXT112" s="298"/>
      <c r="FXU112" s="298"/>
      <c r="FXV112" s="298"/>
      <c r="FXW112" s="298"/>
      <c r="FXX112" s="298"/>
      <c r="FXY112" s="298"/>
      <c r="FXZ112" s="298"/>
      <c r="FYA112" s="298"/>
      <c r="FYB112" s="298"/>
      <c r="FYC112" s="298"/>
      <c r="FYD112" s="298"/>
      <c r="FYE112" s="298"/>
      <c r="FYF112" s="298"/>
      <c r="FYG112" s="298"/>
      <c r="FYH112" s="298"/>
      <c r="FYI112" s="298"/>
      <c r="FYJ112" s="298"/>
      <c r="FYK112" s="298"/>
      <c r="FYL112" s="298"/>
      <c r="FYM112" s="298"/>
      <c r="FYN112" s="298"/>
      <c r="FYO112" s="298"/>
      <c r="FYP112" s="298"/>
      <c r="FYQ112" s="298"/>
      <c r="FYR112" s="298"/>
      <c r="FYS112" s="298"/>
      <c r="FYT112" s="298"/>
      <c r="FYU112" s="298"/>
      <c r="FYV112" s="298"/>
      <c r="FYW112" s="298"/>
      <c r="FYX112" s="298"/>
      <c r="FYY112" s="298"/>
      <c r="FYZ112" s="298"/>
      <c r="FZA112" s="298"/>
      <c r="FZB112" s="298"/>
      <c r="FZC112" s="298"/>
      <c r="FZD112" s="298"/>
      <c r="FZE112" s="298"/>
      <c r="FZF112" s="298"/>
      <c r="FZG112" s="298"/>
      <c r="FZH112" s="298"/>
      <c r="FZI112" s="298"/>
      <c r="FZJ112" s="298"/>
      <c r="FZK112" s="298"/>
      <c r="FZL112" s="298"/>
      <c r="FZM112" s="298"/>
      <c r="FZN112" s="298"/>
      <c r="FZO112" s="298"/>
      <c r="FZP112" s="298"/>
      <c r="FZQ112" s="298"/>
      <c r="FZR112" s="298"/>
      <c r="FZS112" s="298"/>
      <c r="FZT112" s="298"/>
      <c r="FZU112" s="298"/>
      <c r="FZV112" s="298"/>
      <c r="FZW112" s="298"/>
      <c r="FZX112" s="298"/>
      <c r="FZY112" s="298"/>
      <c r="FZZ112" s="298"/>
      <c r="GAA112" s="298"/>
      <c r="GAB112" s="298"/>
      <c r="GAC112" s="298"/>
      <c r="GAD112" s="298"/>
      <c r="GAE112" s="298"/>
      <c r="GAF112" s="298"/>
      <c r="GAG112" s="298"/>
      <c r="GAH112" s="298"/>
      <c r="GAI112" s="298"/>
      <c r="GAJ112" s="298"/>
      <c r="GAK112" s="298"/>
      <c r="GAL112" s="298"/>
      <c r="GAM112" s="298"/>
      <c r="GAN112" s="298"/>
      <c r="GAO112" s="298"/>
      <c r="GAP112" s="298"/>
      <c r="GAQ112" s="298"/>
      <c r="GAR112" s="298"/>
      <c r="GAS112" s="298"/>
      <c r="GAT112" s="298"/>
      <c r="GAU112" s="298"/>
      <c r="GAV112" s="298"/>
      <c r="GAW112" s="298"/>
      <c r="GAX112" s="298"/>
      <c r="GAY112" s="298"/>
      <c r="GAZ112" s="298"/>
      <c r="GBA112" s="298"/>
      <c r="GBB112" s="298"/>
      <c r="GBC112" s="298"/>
      <c r="GBD112" s="298"/>
      <c r="GBE112" s="298"/>
      <c r="GBF112" s="298"/>
      <c r="GBG112" s="298"/>
      <c r="GBH112" s="298"/>
      <c r="GBI112" s="298"/>
      <c r="GBJ112" s="298"/>
      <c r="GBK112" s="298"/>
      <c r="GBL112" s="298"/>
      <c r="GBM112" s="298"/>
      <c r="GBN112" s="298"/>
      <c r="GBO112" s="298"/>
      <c r="GBP112" s="298"/>
      <c r="GBQ112" s="298"/>
      <c r="GBR112" s="298"/>
      <c r="GBS112" s="298"/>
      <c r="GBT112" s="298"/>
      <c r="GBU112" s="298"/>
      <c r="GBV112" s="298"/>
      <c r="GBW112" s="298"/>
      <c r="GBX112" s="298"/>
      <c r="GBY112" s="298"/>
      <c r="GBZ112" s="298"/>
      <c r="GCA112" s="298"/>
      <c r="GCB112" s="298"/>
      <c r="GCC112" s="298"/>
      <c r="GCD112" s="298"/>
      <c r="GCE112" s="298"/>
      <c r="GCF112" s="298"/>
      <c r="GCG112" s="298"/>
      <c r="GCH112" s="298"/>
      <c r="GCI112" s="298"/>
      <c r="GCJ112" s="298"/>
      <c r="GCK112" s="298"/>
      <c r="GCL112" s="298"/>
      <c r="GCM112" s="298"/>
      <c r="GCN112" s="298"/>
      <c r="GCO112" s="298"/>
      <c r="GCP112" s="298"/>
      <c r="GCQ112" s="298"/>
      <c r="GCR112" s="298"/>
      <c r="GCS112" s="298"/>
      <c r="GCT112" s="298"/>
      <c r="GCU112" s="298"/>
      <c r="GCV112" s="298"/>
      <c r="GCW112" s="298"/>
      <c r="GCX112" s="298"/>
      <c r="GCY112" s="298"/>
      <c r="GCZ112" s="298"/>
      <c r="GDA112" s="298"/>
      <c r="GDB112" s="298"/>
      <c r="GDC112" s="298"/>
      <c r="GDD112" s="298"/>
      <c r="GDE112" s="298"/>
      <c r="GDF112" s="298"/>
      <c r="GDG112" s="298"/>
      <c r="GDH112" s="298"/>
      <c r="GDI112" s="298"/>
      <c r="GDJ112" s="298"/>
      <c r="GDK112" s="298"/>
      <c r="GDL112" s="298"/>
      <c r="GDM112" s="298"/>
      <c r="GDN112" s="298"/>
      <c r="GDO112" s="298"/>
      <c r="GDP112" s="298"/>
      <c r="GDQ112" s="298"/>
      <c r="GDR112" s="298"/>
      <c r="GDS112" s="298"/>
      <c r="GDT112" s="298"/>
      <c r="GDU112" s="298"/>
      <c r="GDV112" s="298"/>
      <c r="GDW112" s="298"/>
      <c r="GDX112" s="298"/>
      <c r="GDY112" s="298"/>
      <c r="GDZ112" s="298"/>
      <c r="GEA112" s="298"/>
      <c r="GEB112" s="298"/>
      <c r="GEC112" s="298"/>
      <c r="GED112" s="298"/>
      <c r="GEE112" s="298"/>
      <c r="GEF112" s="298"/>
      <c r="GEG112" s="298"/>
      <c r="GEH112" s="298"/>
      <c r="GEI112" s="298"/>
      <c r="GEJ112" s="298"/>
      <c r="GEK112" s="298"/>
      <c r="GEL112" s="298"/>
      <c r="GEM112" s="298"/>
      <c r="GEN112" s="298"/>
      <c r="GEO112" s="298"/>
      <c r="GEP112" s="298"/>
      <c r="GEQ112" s="298"/>
      <c r="GER112" s="298"/>
      <c r="GES112" s="298"/>
      <c r="GET112" s="298"/>
      <c r="GEU112" s="298"/>
      <c r="GEV112" s="298"/>
      <c r="GEW112" s="298"/>
      <c r="GEX112" s="298"/>
      <c r="GEY112" s="298"/>
      <c r="GEZ112" s="298"/>
      <c r="GFA112" s="298"/>
      <c r="GFB112" s="298"/>
      <c r="GFC112" s="298"/>
      <c r="GFD112" s="298"/>
      <c r="GFE112" s="298"/>
      <c r="GFF112" s="298"/>
      <c r="GFG112" s="298"/>
      <c r="GFH112" s="298"/>
      <c r="GFI112" s="298"/>
      <c r="GFJ112" s="298"/>
      <c r="GFK112" s="298"/>
      <c r="GFL112" s="298"/>
      <c r="GFM112" s="298"/>
      <c r="GFN112" s="298"/>
      <c r="GFO112" s="298"/>
      <c r="GFP112" s="298"/>
      <c r="GFQ112" s="298"/>
      <c r="GFR112" s="298"/>
      <c r="GFS112" s="298"/>
      <c r="GFT112" s="298"/>
      <c r="GFU112" s="298"/>
      <c r="GFV112" s="298"/>
      <c r="GFW112" s="298"/>
      <c r="GFX112" s="298"/>
      <c r="GFY112" s="298"/>
      <c r="GFZ112" s="298"/>
      <c r="GGA112" s="298"/>
      <c r="GGB112" s="298"/>
      <c r="GGC112" s="298"/>
      <c r="GGD112" s="298"/>
      <c r="GGE112" s="298"/>
      <c r="GGF112" s="298"/>
      <c r="GGG112" s="298"/>
      <c r="GGH112" s="298"/>
      <c r="GGI112" s="298"/>
      <c r="GGJ112" s="298"/>
      <c r="GGK112" s="298"/>
      <c r="GGL112" s="298"/>
      <c r="GGM112" s="298"/>
      <c r="GGN112" s="298"/>
      <c r="GGO112" s="298"/>
      <c r="GGP112" s="298"/>
      <c r="GGQ112" s="298"/>
      <c r="GGR112" s="298"/>
      <c r="GGS112" s="298"/>
      <c r="GGT112" s="298"/>
      <c r="GGU112" s="298"/>
      <c r="GGV112" s="298"/>
      <c r="GGW112" s="298"/>
      <c r="GGX112" s="298"/>
      <c r="GGY112" s="298"/>
      <c r="GGZ112" s="298"/>
      <c r="GHA112" s="298"/>
      <c r="GHB112" s="298"/>
      <c r="GHC112" s="298"/>
      <c r="GHD112" s="298"/>
      <c r="GHE112" s="298"/>
      <c r="GHF112" s="298"/>
      <c r="GHG112" s="298"/>
      <c r="GHH112" s="298"/>
      <c r="GHI112" s="298"/>
      <c r="GHJ112" s="298"/>
      <c r="GHK112" s="298"/>
      <c r="GHL112" s="298"/>
      <c r="GHM112" s="298"/>
      <c r="GHN112" s="298"/>
      <c r="GHO112" s="298"/>
      <c r="GHP112" s="298"/>
      <c r="GHQ112" s="298"/>
      <c r="GHR112" s="298"/>
      <c r="GHS112" s="298"/>
      <c r="GHT112" s="298"/>
      <c r="GHU112" s="298"/>
      <c r="GHV112" s="298"/>
      <c r="GHW112" s="298"/>
      <c r="GHX112" s="298"/>
      <c r="GHY112" s="298"/>
      <c r="GHZ112" s="298"/>
      <c r="GIA112" s="298"/>
      <c r="GIB112" s="298"/>
      <c r="GIC112" s="298"/>
      <c r="GID112" s="298"/>
      <c r="GIE112" s="298"/>
      <c r="GIF112" s="298"/>
      <c r="GIG112" s="298"/>
      <c r="GIH112" s="298"/>
      <c r="GII112" s="298"/>
      <c r="GIJ112" s="298"/>
      <c r="GIK112" s="298"/>
      <c r="GIL112" s="298"/>
      <c r="GIM112" s="298"/>
      <c r="GIN112" s="298"/>
      <c r="GIO112" s="298"/>
      <c r="GIP112" s="298"/>
      <c r="GIQ112" s="298"/>
      <c r="GIR112" s="298"/>
      <c r="GIS112" s="298"/>
      <c r="GIT112" s="298"/>
      <c r="GIU112" s="298"/>
      <c r="GIV112" s="298"/>
      <c r="GIW112" s="298"/>
      <c r="GIX112" s="298"/>
      <c r="GIY112" s="298"/>
      <c r="GIZ112" s="298"/>
      <c r="GJA112" s="298"/>
      <c r="GJB112" s="298"/>
      <c r="GJC112" s="298"/>
      <c r="GJD112" s="298"/>
      <c r="GJE112" s="298"/>
      <c r="GJF112" s="298"/>
      <c r="GJG112" s="298"/>
      <c r="GJH112" s="298"/>
      <c r="GJI112" s="298"/>
      <c r="GJJ112" s="298"/>
      <c r="GJK112" s="298"/>
      <c r="GJL112" s="298"/>
      <c r="GJM112" s="298"/>
      <c r="GJN112" s="298"/>
      <c r="GJO112" s="298"/>
      <c r="GJP112" s="298"/>
      <c r="GJQ112" s="298"/>
      <c r="GJR112" s="298"/>
      <c r="GJS112" s="298"/>
      <c r="GJT112" s="298"/>
      <c r="GJU112" s="298"/>
      <c r="GJV112" s="298"/>
      <c r="GJW112" s="298"/>
      <c r="GJX112" s="298"/>
      <c r="GJY112" s="298"/>
      <c r="GJZ112" s="298"/>
      <c r="GKA112" s="298"/>
      <c r="GKB112" s="298"/>
      <c r="GKC112" s="298"/>
      <c r="GKD112" s="298"/>
      <c r="GKE112" s="298"/>
      <c r="GKF112" s="298"/>
      <c r="GKG112" s="298"/>
      <c r="GKH112" s="298"/>
      <c r="GKI112" s="298"/>
      <c r="GKJ112" s="298"/>
      <c r="GKK112" s="298"/>
      <c r="GKL112" s="298"/>
      <c r="GKM112" s="298"/>
      <c r="GKN112" s="298"/>
      <c r="GKO112" s="298"/>
      <c r="GKP112" s="298"/>
      <c r="GKQ112" s="298"/>
      <c r="GKR112" s="298"/>
      <c r="GKS112" s="298"/>
      <c r="GKT112" s="298"/>
      <c r="GKU112" s="298"/>
      <c r="GKV112" s="298"/>
      <c r="GKW112" s="298"/>
      <c r="GKX112" s="298"/>
      <c r="GKY112" s="298"/>
      <c r="GKZ112" s="298"/>
      <c r="GLA112" s="298"/>
      <c r="GLB112" s="298"/>
      <c r="GLC112" s="298"/>
      <c r="GLD112" s="298"/>
      <c r="GLE112" s="298"/>
      <c r="GLF112" s="298"/>
      <c r="GLG112" s="298"/>
      <c r="GLH112" s="298"/>
      <c r="GLI112" s="298"/>
      <c r="GLJ112" s="298"/>
      <c r="GLK112" s="298"/>
      <c r="GLL112" s="298"/>
      <c r="GLM112" s="298"/>
      <c r="GLN112" s="298"/>
      <c r="GLO112" s="298"/>
      <c r="GLP112" s="298"/>
      <c r="GLQ112" s="298"/>
      <c r="GLR112" s="298"/>
      <c r="GLS112" s="298"/>
      <c r="GLT112" s="298"/>
      <c r="GLU112" s="298"/>
      <c r="GLV112" s="298"/>
      <c r="GLW112" s="298"/>
      <c r="GLX112" s="298"/>
      <c r="GLY112" s="298"/>
      <c r="GLZ112" s="298"/>
      <c r="GMA112" s="298"/>
      <c r="GMB112" s="298"/>
      <c r="GMC112" s="298"/>
      <c r="GMD112" s="298"/>
      <c r="GME112" s="298"/>
      <c r="GMF112" s="298"/>
      <c r="GMG112" s="298"/>
      <c r="GMH112" s="298"/>
      <c r="GMI112" s="298"/>
      <c r="GMJ112" s="298"/>
      <c r="GMK112" s="298"/>
      <c r="GML112" s="298"/>
      <c r="GMM112" s="298"/>
      <c r="GMN112" s="298"/>
      <c r="GMO112" s="298"/>
      <c r="GMP112" s="298"/>
      <c r="GMQ112" s="298"/>
      <c r="GMR112" s="298"/>
      <c r="GMS112" s="298"/>
      <c r="GMT112" s="298"/>
      <c r="GMU112" s="298"/>
      <c r="GMV112" s="298"/>
      <c r="GMW112" s="298"/>
      <c r="GMX112" s="298"/>
      <c r="GMY112" s="298"/>
      <c r="GMZ112" s="298"/>
      <c r="GNA112" s="298"/>
      <c r="GNB112" s="298"/>
      <c r="GNC112" s="298"/>
      <c r="GND112" s="298"/>
      <c r="GNE112" s="298"/>
      <c r="GNF112" s="298"/>
      <c r="GNG112" s="298"/>
      <c r="GNH112" s="298"/>
      <c r="GNI112" s="298"/>
      <c r="GNJ112" s="298"/>
      <c r="GNK112" s="298"/>
      <c r="GNL112" s="298"/>
      <c r="GNM112" s="298"/>
      <c r="GNN112" s="298"/>
      <c r="GNO112" s="298"/>
      <c r="GNP112" s="298"/>
      <c r="GNQ112" s="298"/>
      <c r="GNR112" s="298"/>
      <c r="GNS112" s="298"/>
      <c r="GNT112" s="298"/>
      <c r="GNU112" s="298"/>
      <c r="GNV112" s="298"/>
      <c r="GNW112" s="298"/>
      <c r="GNX112" s="298"/>
      <c r="GNY112" s="298"/>
      <c r="GNZ112" s="298"/>
      <c r="GOA112" s="298"/>
      <c r="GOB112" s="298"/>
      <c r="GOC112" s="298"/>
      <c r="GOD112" s="298"/>
      <c r="GOE112" s="298"/>
      <c r="GOF112" s="298"/>
      <c r="GOG112" s="298"/>
      <c r="GOH112" s="298"/>
      <c r="GOI112" s="298"/>
      <c r="GOJ112" s="298"/>
      <c r="GOK112" s="298"/>
      <c r="GOL112" s="298"/>
      <c r="GOM112" s="298"/>
      <c r="GON112" s="298"/>
      <c r="GOO112" s="298"/>
      <c r="GOP112" s="298"/>
      <c r="GOQ112" s="298"/>
      <c r="GOR112" s="298"/>
      <c r="GOS112" s="298"/>
      <c r="GOT112" s="298"/>
      <c r="GOU112" s="298"/>
      <c r="GOV112" s="298"/>
      <c r="GOW112" s="298"/>
      <c r="GOX112" s="298"/>
      <c r="GOY112" s="298"/>
      <c r="GOZ112" s="298"/>
      <c r="GPA112" s="298"/>
      <c r="GPB112" s="298"/>
      <c r="GPC112" s="298"/>
      <c r="GPD112" s="298"/>
      <c r="GPE112" s="298"/>
      <c r="GPF112" s="298"/>
      <c r="GPG112" s="298"/>
      <c r="GPH112" s="298"/>
      <c r="GPI112" s="298"/>
      <c r="GPJ112" s="298"/>
      <c r="GPK112" s="298"/>
      <c r="GPL112" s="298"/>
      <c r="GPM112" s="298"/>
      <c r="GPN112" s="298"/>
      <c r="GPO112" s="298"/>
      <c r="GPP112" s="298"/>
      <c r="GPQ112" s="298"/>
      <c r="GPR112" s="298"/>
      <c r="GPS112" s="298"/>
      <c r="GPT112" s="298"/>
      <c r="GPU112" s="298"/>
      <c r="GPV112" s="298"/>
      <c r="GPW112" s="298"/>
      <c r="GPX112" s="298"/>
      <c r="GPY112" s="298"/>
      <c r="GPZ112" s="298"/>
      <c r="GQA112" s="298"/>
      <c r="GQB112" s="298"/>
      <c r="GQC112" s="298"/>
      <c r="GQD112" s="298"/>
      <c r="GQE112" s="298"/>
      <c r="GQF112" s="298"/>
      <c r="GQG112" s="298"/>
      <c r="GQH112" s="298"/>
      <c r="GQI112" s="298"/>
      <c r="GQJ112" s="298"/>
      <c r="GQK112" s="298"/>
      <c r="GQL112" s="298"/>
      <c r="GQM112" s="298"/>
      <c r="GQN112" s="298"/>
      <c r="GQO112" s="298"/>
      <c r="GQP112" s="298"/>
      <c r="GQQ112" s="298"/>
      <c r="GQR112" s="298"/>
      <c r="GQS112" s="298"/>
      <c r="GQT112" s="298"/>
      <c r="GQU112" s="298"/>
      <c r="GQV112" s="298"/>
      <c r="GQW112" s="298"/>
      <c r="GQX112" s="298"/>
      <c r="GQY112" s="298"/>
      <c r="GQZ112" s="298"/>
      <c r="GRA112" s="298"/>
      <c r="GRB112" s="298"/>
      <c r="GRC112" s="298"/>
      <c r="GRD112" s="298"/>
      <c r="GRE112" s="298"/>
      <c r="GRF112" s="298"/>
      <c r="GRG112" s="298"/>
      <c r="GRH112" s="298"/>
      <c r="GRI112" s="298"/>
      <c r="GRJ112" s="298"/>
      <c r="GRK112" s="298"/>
      <c r="GRL112" s="298"/>
      <c r="GRM112" s="298"/>
      <c r="GRN112" s="298"/>
      <c r="GRO112" s="298"/>
      <c r="GRP112" s="298"/>
      <c r="GRQ112" s="298"/>
      <c r="GRR112" s="298"/>
      <c r="GRS112" s="298"/>
      <c r="GRT112" s="298"/>
      <c r="GRU112" s="298"/>
      <c r="GRV112" s="298"/>
      <c r="GRW112" s="298"/>
      <c r="GRX112" s="298"/>
      <c r="GRY112" s="298"/>
      <c r="GRZ112" s="298"/>
      <c r="GSA112" s="298"/>
      <c r="GSB112" s="298"/>
      <c r="GSC112" s="298"/>
      <c r="GSD112" s="298"/>
      <c r="GSE112" s="298"/>
      <c r="GSF112" s="298"/>
      <c r="GSG112" s="298"/>
      <c r="GSH112" s="298"/>
      <c r="GSI112" s="298"/>
      <c r="GSJ112" s="298"/>
      <c r="GSK112" s="298"/>
      <c r="GSL112" s="298"/>
      <c r="GSM112" s="298"/>
      <c r="GSN112" s="298"/>
      <c r="GSO112" s="298"/>
      <c r="GSP112" s="298"/>
      <c r="GSQ112" s="298"/>
      <c r="GSR112" s="298"/>
      <c r="GSS112" s="298"/>
      <c r="GST112" s="298"/>
      <c r="GSU112" s="298"/>
      <c r="GSV112" s="298"/>
      <c r="GSW112" s="298"/>
      <c r="GSX112" s="298"/>
      <c r="GSY112" s="298"/>
      <c r="GSZ112" s="298"/>
      <c r="GTA112" s="298"/>
      <c r="GTB112" s="298"/>
      <c r="GTC112" s="298"/>
      <c r="GTD112" s="298"/>
      <c r="GTE112" s="298"/>
      <c r="GTF112" s="298"/>
      <c r="GTG112" s="298"/>
      <c r="GTH112" s="298"/>
      <c r="GTI112" s="298"/>
      <c r="GTJ112" s="298"/>
      <c r="GTK112" s="298"/>
      <c r="GTL112" s="298"/>
      <c r="GTM112" s="298"/>
      <c r="GTN112" s="298"/>
      <c r="GTO112" s="298"/>
      <c r="GTP112" s="298"/>
      <c r="GTQ112" s="298"/>
      <c r="GTR112" s="298"/>
      <c r="GTS112" s="298"/>
      <c r="GTT112" s="298"/>
      <c r="GTU112" s="298"/>
      <c r="GTV112" s="298"/>
      <c r="GTW112" s="298"/>
      <c r="GTX112" s="298"/>
      <c r="GTY112" s="298"/>
      <c r="GTZ112" s="298"/>
      <c r="GUA112" s="298"/>
      <c r="GUB112" s="298"/>
      <c r="GUC112" s="298"/>
      <c r="GUD112" s="298"/>
      <c r="GUE112" s="298"/>
      <c r="GUF112" s="298"/>
      <c r="GUG112" s="298"/>
      <c r="GUH112" s="298"/>
      <c r="GUI112" s="298"/>
      <c r="GUJ112" s="298"/>
      <c r="GUK112" s="298"/>
      <c r="GUL112" s="298"/>
      <c r="GUM112" s="298"/>
      <c r="GUN112" s="298"/>
      <c r="GUO112" s="298"/>
      <c r="GUP112" s="298"/>
      <c r="GUQ112" s="298"/>
      <c r="GUR112" s="298"/>
      <c r="GUS112" s="298"/>
      <c r="GUT112" s="298"/>
      <c r="GUU112" s="298"/>
      <c r="GUV112" s="298"/>
      <c r="GUW112" s="298"/>
      <c r="GUX112" s="298"/>
      <c r="GUY112" s="298"/>
      <c r="GUZ112" s="298"/>
      <c r="GVA112" s="298"/>
      <c r="GVB112" s="298"/>
      <c r="GVC112" s="298"/>
      <c r="GVD112" s="298"/>
      <c r="GVE112" s="298"/>
      <c r="GVF112" s="298"/>
      <c r="GVG112" s="298"/>
      <c r="GVH112" s="298"/>
      <c r="GVI112" s="298"/>
      <c r="GVJ112" s="298"/>
      <c r="GVK112" s="298"/>
      <c r="GVL112" s="298"/>
      <c r="GVM112" s="298"/>
      <c r="GVN112" s="298"/>
      <c r="GVO112" s="298"/>
      <c r="GVP112" s="298"/>
      <c r="GVQ112" s="298"/>
      <c r="GVR112" s="298"/>
      <c r="GVS112" s="298"/>
      <c r="GVT112" s="298"/>
      <c r="GVU112" s="298"/>
      <c r="GVV112" s="298"/>
      <c r="GVW112" s="298"/>
      <c r="GVX112" s="298"/>
      <c r="GVY112" s="298"/>
      <c r="GVZ112" s="298"/>
      <c r="GWA112" s="298"/>
      <c r="GWB112" s="298"/>
      <c r="GWC112" s="298"/>
      <c r="GWD112" s="298"/>
      <c r="GWE112" s="298"/>
      <c r="GWF112" s="298"/>
      <c r="GWG112" s="298"/>
      <c r="GWH112" s="298"/>
      <c r="GWI112" s="298"/>
      <c r="GWJ112" s="298"/>
      <c r="GWK112" s="298"/>
      <c r="GWL112" s="298"/>
      <c r="GWM112" s="298"/>
      <c r="GWN112" s="298"/>
      <c r="GWO112" s="298"/>
      <c r="GWP112" s="298"/>
      <c r="GWQ112" s="298"/>
      <c r="GWR112" s="298"/>
      <c r="GWS112" s="298"/>
      <c r="GWT112" s="298"/>
      <c r="GWU112" s="298"/>
      <c r="GWV112" s="298"/>
      <c r="GWW112" s="298"/>
      <c r="GWX112" s="298"/>
      <c r="GWY112" s="298"/>
      <c r="GWZ112" s="298"/>
      <c r="GXA112" s="298"/>
      <c r="GXB112" s="298"/>
      <c r="GXC112" s="298"/>
      <c r="GXD112" s="298"/>
      <c r="GXE112" s="298"/>
      <c r="GXF112" s="298"/>
      <c r="GXG112" s="298"/>
      <c r="GXH112" s="298"/>
      <c r="GXI112" s="298"/>
      <c r="GXJ112" s="298"/>
      <c r="GXK112" s="298"/>
      <c r="GXL112" s="298"/>
      <c r="GXM112" s="298"/>
      <c r="GXN112" s="298"/>
      <c r="GXO112" s="298"/>
      <c r="GXP112" s="298"/>
      <c r="GXQ112" s="298"/>
      <c r="GXR112" s="298"/>
      <c r="GXS112" s="298"/>
      <c r="GXT112" s="298"/>
      <c r="GXU112" s="298"/>
      <c r="GXV112" s="298"/>
      <c r="GXW112" s="298"/>
      <c r="GXX112" s="298"/>
      <c r="GXY112" s="298"/>
      <c r="GXZ112" s="298"/>
      <c r="GYA112" s="298"/>
      <c r="GYB112" s="298"/>
      <c r="GYC112" s="298"/>
      <c r="GYD112" s="298"/>
      <c r="GYE112" s="298"/>
      <c r="GYF112" s="298"/>
      <c r="GYG112" s="298"/>
      <c r="GYH112" s="298"/>
      <c r="GYI112" s="298"/>
      <c r="GYJ112" s="298"/>
      <c r="GYK112" s="298"/>
      <c r="GYL112" s="298"/>
      <c r="GYM112" s="298"/>
      <c r="GYN112" s="298"/>
      <c r="GYO112" s="298"/>
      <c r="GYP112" s="298"/>
      <c r="GYQ112" s="298"/>
      <c r="GYR112" s="298"/>
      <c r="GYS112" s="298"/>
      <c r="GYT112" s="298"/>
      <c r="GYU112" s="298"/>
      <c r="GYV112" s="298"/>
      <c r="GYW112" s="298"/>
      <c r="GYX112" s="298"/>
      <c r="GYY112" s="298"/>
      <c r="GYZ112" s="298"/>
      <c r="GZA112" s="298"/>
      <c r="GZB112" s="298"/>
      <c r="GZC112" s="298"/>
      <c r="GZD112" s="298"/>
      <c r="GZE112" s="298"/>
      <c r="GZF112" s="298"/>
      <c r="GZG112" s="298"/>
      <c r="GZH112" s="298"/>
      <c r="GZI112" s="298"/>
      <c r="GZJ112" s="298"/>
      <c r="GZK112" s="298"/>
      <c r="GZL112" s="298"/>
      <c r="GZM112" s="298"/>
      <c r="GZN112" s="298"/>
      <c r="GZO112" s="298"/>
      <c r="GZP112" s="298"/>
      <c r="GZQ112" s="298"/>
      <c r="GZR112" s="298"/>
      <c r="GZS112" s="298"/>
      <c r="GZT112" s="298"/>
      <c r="GZU112" s="298"/>
      <c r="GZV112" s="298"/>
      <c r="GZW112" s="298"/>
      <c r="GZX112" s="298"/>
      <c r="GZY112" s="298"/>
      <c r="GZZ112" s="298"/>
      <c r="HAA112" s="298"/>
      <c r="HAB112" s="298"/>
      <c r="HAC112" s="298"/>
      <c r="HAD112" s="298"/>
      <c r="HAE112" s="298"/>
      <c r="HAF112" s="298"/>
      <c r="HAG112" s="298"/>
      <c r="HAH112" s="298"/>
      <c r="HAI112" s="298"/>
      <c r="HAJ112" s="298"/>
      <c r="HAK112" s="298"/>
      <c r="HAL112" s="298"/>
      <c r="HAM112" s="298"/>
      <c r="HAN112" s="298"/>
      <c r="HAO112" s="298"/>
      <c r="HAP112" s="298"/>
      <c r="HAQ112" s="298"/>
      <c r="HAR112" s="298"/>
      <c r="HAS112" s="298"/>
      <c r="HAT112" s="298"/>
      <c r="HAU112" s="298"/>
      <c r="HAV112" s="298"/>
      <c r="HAW112" s="298"/>
      <c r="HAX112" s="298"/>
      <c r="HAY112" s="298"/>
      <c r="HAZ112" s="298"/>
      <c r="HBA112" s="298"/>
      <c r="HBB112" s="298"/>
      <c r="HBC112" s="298"/>
      <c r="HBD112" s="298"/>
      <c r="HBE112" s="298"/>
      <c r="HBF112" s="298"/>
      <c r="HBG112" s="298"/>
      <c r="HBH112" s="298"/>
      <c r="HBI112" s="298"/>
      <c r="HBJ112" s="298"/>
      <c r="HBK112" s="298"/>
      <c r="HBL112" s="298"/>
      <c r="HBM112" s="298"/>
      <c r="HBN112" s="298"/>
      <c r="HBO112" s="298"/>
      <c r="HBP112" s="298"/>
      <c r="HBQ112" s="298"/>
      <c r="HBR112" s="298"/>
      <c r="HBS112" s="298"/>
      <c r="HBT112" s="298"/>
      <c r="HBU112" s="298"/>
      <c r="HBV112" s="298"/>
      <c r="HBW112" s="298"/>
      <c r="HBX112" s="298"/>
      <c r="HBY112" s="298"/>
      <c r="HBZ112" s="298"/>
      <c r="HCA112" s="298"/>
      <c r="HCB112" s="298"/>
      <c r="HCC112" s="298"/>
      <c r="HCD112" s="298"/>
      <c r="HCE112" s="298"/>
      <c r="HCF112" s="298"/>
      <c r="HCG112" s="298"/>
      <c r="HCH112" s="298"/>
      <c r="HCI112" s="298"/>
      <c r="HCJ112" s="298"/>
      <c r="HCK112" s="298"/>
      <c r="HCL112" s="298"/>
      <c r="HCM112" s="298"/>
      <c r="HCN112" s="298"/>
      <c r="HCO112" s="298"/>
      <c r="HCP112" s="298"/>
      <c r="HCQ112" s="298"/>
      <c r="HCR112" s="298"/>
      <c r="HCS112" s="298"/>
      <c r="HCT112" s="298"/>
      <c r="HCU112" s="298"/>
      <c r="HCV112" s="298"/>
      <c r="HCW112" s="298"/>
      <c r="HCX112" s="298"/>
      <c r="HCY112" s="298"/>
      <c r="HCZ112" s="298"/>
      <c r="HDA112" s="298"/>
      <c r="HDB112" s="298"/>
      <c r="HDC112" s="298"/>
      <c r="HDD112" s="298"/>
      <c r="HDE112" s="298"/>
      <c r="HDF112" s="298"/>
      <c r="HDG112" s="298"/>
      <c r="HDH112" s="298"/>
      <c r="HDI112" s="298"/>
      <c r="HDJ112" s="298"/>
      <c r="HDK112" s="298"/>
      <c r="HDL112" s="298"/>
      <c r="HDM112" s="298"/>
      <c r="HDN112" s="298"/>
      <c r="HDO112" s="298"/>
      <c r="HDP112" s="298"/>
      <c r="HDQ112" s="298"/>
      <c r="HDR112" s="298"/>
      <c r="HDS112" s="298"/>
      <c r="HDT112" s="298"/>
      <c r="HDU112" s="298"/>
      <c r="HDV112" s="298"/>
      <c r="HDW112" s="298"/>
      <c r="HDX112" s="298"/>
      <c r="HDY112" s="298"/>
      <c r="HDZ112" s="298"/>
      <c r="HEA112" s="298"/>
      <c r="HEB112" s="298"/>
      <c r="HEC112" s="298"/>
      <c r="HED112" s="298"/>
      <c r="HEE112" s="298"/>
      <c r="HEF112" s="298"/>
      <c r="HEG112" s="298"/>
      <c r="HEH112" s="298"/>
      <c r="HEI112" s="298"/>
      <c r="HEJ112" s="298"/>
      <c r="HEK112" s="298"/>
      <c r="HEL112" s="298"/>
      <c r="HEM112" s="298"/>
      <c r="HEN112" s="298"/>
      <c r="HEO112" s="298"/>
      <c r="HEP112" s="298"/>
      <c r="HEQ112" s="298"/>
      <c r="HER112" s="298"/>
      <c r="HES112" s="298"/>
      <c r="HET112" s="298"/>
      <c r="HEU112" s="298"/>
      <c r="HEV112" s="298"/>
      <c r="HEW112" s="298"/>
      <c r="HEX112" s="298"/>
      <c r="HEY112" s="298"/>
      <c r="HEZ112" s="298"/>
      <c r="HFA112" s="298"/>
      <c r="HFB112" s="298"/>
      <c r="HFC112" s="298"/>
      <c r="HFD112" s="298"/>
      <c r="HFE112" s="298"/>
      <c r="HFF112" s="298"/>
      <c r="HFG112" s="298"/>
      <c r="HFH112" s="298"/>
      <c r="HFI112" s="298"/>
      <c r="HFJ112" s="298"/>
      <c r="HFK112" s="298"/>
      <c r="HFL112" s="298"/>
      <c r="HFM112" s="298"/>
      <c r="HFN112" s="298"/>
      <c r="HFO112" s="298"/>
      <c r="HFP112" s="298"/>
      <c r="HFQ112" s="298"/>
      <c r="HFR112" s="298"/>
      <c r="HFS112" s="298"/>
      <c r="HFT112" s="298"/>
      <c r="HFU112" s="298"/>
      <c r="HFV112" s="298"/>
      <c r="HFW112" s="298"/>
      <c r="HFX112" s="298"/>
      <c r="HFY112" s="298"/>
      <c r="HFZ112" s="298"/>
      <c r="HGA112" s="298"/>
      <c r="HGB112" s="298"/>
      <c r="HGC112" s="298"/>
      <c r="HGD112" s="298"/>
      <c r="HGE112" s="298"/>
      <c r="HGF112" s="298"/>
      <c r="HGG112" s="298"/>
      <c r="HGH112" s="298"/>
      <c r="HGI112" s="298"/>
      <c r="HGJ112" s="298"/>
      <c r="HGK112" s="298"/>
      <c r="HGL112" s="298"/>
      <c r="HGM112" s="298"/>
      <c r="HGN112" s="298"/>
      <c r="HGO112" s="298"/>
      <c r="HGP112" s="298"/>
      <c r="HGQ112" s="298"/>
      <c r="HGR112" s="298"/>
      <c r="HGS112" s="298"/>
      <c r="HGT112" s="298"/>
      <c r="HGU112" s="298"/>
      <c r="HGV112" s="298"/>
      <c r="HGW112" s="298"/>
      <c r="HGX112" s="298"/>
      <c r="HGY112" s="298"/>
      <c r="HGZ112" s="298"/>
      <c r="HHA112" s="298"/>
      <c r="HHB112" s="298"/>
      <c r="HHC112" s="298"/>
      <c r="HHD112" s="298"/>
      <c r="HHE112" s="298"/>
      <c r="HHF112" s="298"/>
      <c r="HHG112" s="298"/>
      <c r="HHH112" s="298"/>
      <c r="HHI112" s="298"/>
      <c r="HHJ112" s="298"/>
      <c r="HHK112" s="298"/>
      <c r="HHL112" s="298"/>
      <c r="HHM112" s="298"/>
      <c r="HHN112" s="298"/>
      <c r="HHO112" s="298"/>
      <c r="HHP112" s="298"/>
      <c r="HHQ112" s="298"/>
      <c r="HHR112" s="298"/>
      <c r="HHS112" s="298"/>
      <c r="HHT112" s="298"/>
      <c r="HHU112" s="298"/>
      <c r="HHV112" s="298"/>
      <c r="HHW112" s="298"/>
      <c r="HHX112" s="298"/>
      <c r="HHY112" s="298"/>
      <c r="HHZ112" s="298"/>
      <c r="HIA112" s="298"/>
      <c r="HIB112" s="298"/>
      <c r="HIC112" s="298"/>
      <c r="HID112" s="298"/>
      <c r="HIE112" s="298"/>
      <c r="HIF112" s="298"/>
      <c r="HIG112" s="298"/>
      <c r="HIH112" s="298"/>
      <c r="HII112" s="298"/>
      <c r="HIJ112" s="298"/>
      <c r="HIK112" s="298"/>
      <c r="HIL112" s="298"/>
      <c r="HIM112" s="298"/>
      <c r="HIN112" s="298"/>
      <c r="HIO112" s="298"/>
      <c r="HIP112" s="298"/>
      <c r="HIQ112" s="298"/>
      <c r="HIR112" s="298"/>
      <c r="HIS112" s="298"/>
      <c r="HIT112" s="298"/>
      <c r="HIU112" s="298"/>
      <c r="HIV112" s="298"/>
      <c r="HIW112" s="298"/>
      <c r="HIX112" s="298"/>
      <c r="HIY112" s="298"/>
      <c r="HIZ112" s="298"/>
      <c r="HJA112" s="298"/>
      <c r="HJB112" s="298"/>
      <c r="HJC112" s="298"/>
      <c r="HJD112" s="298"/>
      <c r="HJE112" s="298"/>
      <c r="HJF112" s="298"/>
      <c r="HJG112" s="298"/>
      <c r="HJH112" s="298"/>
      <c r="HJI112" s="298"/>
      <c r="HJJ112" s="298"/>
      <c r="HJK112" s="298"/>
      <c r="HJL112" s="298"/>
      <c r="HJM112" s="298"/>
      <c r="HJN112" s="298"/>
      <c r="HJO112" s="298"/>
      <c r="HJP112" s="298"/>
      <c r="HJQ112" s="298"/>
      <c r="HJR112" s="298"/>
      <c r="HJS112" s="298"/>
      <c r="HJT112" s="298"/>
      <c r="HJU112" s="298"/>
      <c r="HJV112" s="298"/>
      <c r="HJW112" s="298"/>
      <c r="HJX112" s="298"/>
      <c r="HJY112" s="298"/>
      <c r="HJZ112" s="298"/>
      <c r="HKA112" s="298"/>
      <c r="HKB112" s="298"/>
      <c r="HKC112" s="298"/>
      <c r="HKD112" s="298"/>
      <c r="HKE112" s="298"/>
      <c r="HKF112" s="298"/>
      <c r="HKG112" s="298"/>
      <c r="HKH112" s="298"/>
      <c r="HKI112" s="298"/>
      <c r="HKJ112" s="298"/>
      <c r="HKK112" s="298"/>
      <c r="HKL112" s="298"/>
      <c r="HKM112" s="298"/>
      <c r="HKN112" s="298"/>
      <c r="HKO112" s="298"/>
      <c r="HKP112" s="298"/>
      <c r="HKQ112" s="298"/>
      <c r="HKR112" s="298"/>
      <c r="HKS112" s="298"/>
      <c r="HKT112" s="298"/>
      <c r="HKU112" s="298"/>
      <c r="HKV112" s="298"/>
      <c r="HKW112" s="298"/>
      <c r="HKX112" s="298"/>
      <c r="HKY112" s="298"/>
      <c r="HKZ112" s="298"/>
      <c r="HLA112" s="298"/>
      <c r="HLB112" s="298"/>
      <c r="HLC112" s="298"/>
      <c r="HLD112" s="298"/>
      <c r="HLE112" s="298"/>
      <c r="HLF112" s="298"/>
      <c r="HLG112" s="298"/>
      <c r="HLH112" s="298"/>
      <c r="HLI112" s="298"/>
      <c r="HLJ112" s="298"/>
      <c r="HLK112" s="298"/>
      <c r="HLL112" s="298"/>
      <c r="HLM112" s="298"/>
      <c r="HLN112" s="298"/>
      <c r="HLO112" s="298"/>
      <c r="HLP112" s="298"/>
      <c r="HLQ112" s="298"/>
      <c r="HLR112" s="298"/>
      <c r="HLS112" s="298"/>
      <c r="HLT112" s="298"/>
      <c r="HLU112" s="298"/>
      <c r="HLV112" s="298"/>
      <c r="HLW112" s="298"/>
      <c r="HLX112" s="298"/>
      <c r="HLY112" s="298"/>
      <c r="HLZ112" s="298"/>
      <c r="HMA112" s="298"/>
      <c r="HMB112" s="298"/>
      <c r="HMC112" s="298"/>
      <c r="HMD112" s="298"/>
      <c r="HME112" s="298"/>
      <c r="HMF112" s="298"/>
      <c r="HMG112" s="298"/>
      <c r="HMH112" s="298"/>
      <c r="HMI112" s="298"/>
      <c r="HMJ112" s="298"/>
      <c r="HMK112" s="298"/>
      <c r="HML112" s="298"/>
      <c r="HMM112" s="298"/>
      <c r="HMN112" s="298"/>
      <c r="HMO112" s="298"/>
      <c r="HMP112" s="298"/>
      <c r="HMQ112" s="298"/>
      <c r="HMR112" s="298"/>
      <c r="HMS112" s="298"/>
      <c r="HMT112" s="298"/>
      <c r="HMU112" s="298"/>
      <c r="HMV112" s="298"/>
      <c r="HMW112" s="298"/>
      <c r="HMX112" s="298"/>
      <c r="HMY112" s="298"/>
      <c r="HMZ112" s="298"/>
      <c r="HNA112" s="298"/>
      <c r="HNB112" s="298"/>
      <c r="HNC112" s="298"/>
      <c r="HND112" s="298"/>
      <c r="HNE112" s="298"/>
      <c r="HNF112" s="298"/>
      <c r="HNG112" s="298"/>
      <c r="HNH112" s="298"/>
      <c r="HNI112" s="298"/>
      <c r="HNJ112" s="298"/>
      <c r="HNK112" s="298"/>
      <c r="HNL112" s="298"/>
      <c r="HNM112" s="298"/>
      <c r="HNN112" s="298"/>
      <c r="HNO112" s="298"/>
      <c r="HNP112" s="298"/>
      <c r="HNQ112" s="298"/>
      <c r="HNR112" s="298"/>
      <c r="HNS112" s="298"/>
      <c r="HNT112" s="298"/>
      <c r="HNU112" s="298"/>
      <c r="HNV112" s="298"/>
      <c r="HNW112" s="298"/>
      <c r="HNX112" s="298"/>
      <c r="HNY112" s="298"/>
      <c r="HNZ112" s="298"/>
      <c r="HOA112" s="298"/>
      <c r="HOB112" s="298"/>
      <c r="HOC112" s="298"/>
      <c r="HOD112" s="298"/>
      <c r="HOE112" s="298"/>
      <c r="HOF112" s="298"/>
      <c r="HOG112" s="298"/>
      <c r="HOH112" s="298"/>
      <c r="HOI112" s="298"/>
      <c r="HOJ112" s="298"/>
      <c r="HOK112" s="298"/>
      <c r="HOL112" s="298"/>
      <c r="HOM112" s="298"/>
      <c r="HON112" s="298"/>
      <c r="HOO112" s="298"/>
      <c r="HOP112" s="298"/>
      <c r="HOQ112" s="298"/>
      <c r="HOR112" s="298"/>
      <c r="HOS112" s="298"/>
      <c r="HOT112" s="298"/>
      <c r="HOU112" s="298"/>
      <c r="HOV112" s="298"/>
      <c r="HOW112" s="298"/>
      <c r="HOX112" s="298"/>
      <c r="HOY112" s="298"/>
      <c r="HOZ112" s="298"/>
      <c r="HPA112" s="298"/>
      <c r="HPB112" s="298"/>
      <c r="HPC112" s="298"/>
      <c r="HPD112" s="298"/>
      <c r="HPE112" s="298"/>
      <c r="HPF112" s="298"/>
      <c r="HPG112" s="298"/>
      <c r="HPH112" s="298"/>
      <c r="HPI112" s="298"/>
      <c r="HPJ112" s="298"/>
      <c r="HPK112" s="298"/>
      <c r="HPL112" s="298"/>
      <c r="HPM112" s="298"/>
      <c r="HPN112" s="298"/>
      <c r="HPO112" s="298"/>
      <c r="HPP112" s="298"/>
      <c r="HPQ112" s="298"/>
      <c r="HPR112" s="298"/>
      <c r="HPS112" s="298"/>
      <c r="HPT112" s="298"/>
      <c r="HPU112" s="298"/>
      <c r="HPV112" s="298"/>
      <c r="HPW112" s="298"/>
      <c r="HPX112" s="298"/>
      <c r="HPY112" s="298"/>
      <c r="HPZ112" s="298"/>
      <c r="HQA112" s="298"/>
      <c r="HQB112" s="298"/>
      <c r="HQC112" s="298"/>
      <c r="HQD112" s="298"/>
      <c r="HQE112" s="298"/>
      <c r="HQF112" s="298"/>
      <c r="HQG112" s="298"/>
      <c r="HQH112" s="298"/>
      <c r="HQI112" s="298"/>
      <c r="HQJ112" s="298"/>
      <c r="HQK112" s="298"/>
      <c r="HQL112" s="298"/>
      <c r="HQM112" s="298"/>
      <c r="HQN112" s="298"/>
      <c r="HQO112" s="298"/>
      <c r="HQP112" s="298"/>
      <c r="HQQ112" s="298"/>
      <c r="HQR112" s="298"/>
      <c r="HQS112" s="298"/>
      <c r="HQT112" s="298"/>
      <c r="HQU112" s="298"/>
      <c r="HQV112" s="298"/>
      <c r="HQW112" s="298"/>
      <c r="HQX112" s="298"/>
      <c r="HQY112" s="298"/>
      <c r="HQZ112" s="298"/>
      <c r="HRA112" s="298"/>
      <c r="HRB112" s="298"/>
      <c r="HRC112" s="298"/>
      <c r="HRD112" s="298"/>
      <c r="HRE112" s="298"/>
      <c r="HRF112" s="298"/>
      <c r="HRG112" s="298"/>
      <c r="HRH112" s="298"/>
      <c r="HRI112" s="298"/>
      <c r="HRJ112" s="298"/>
      <c r="HRK112" s="298"/>
      <c r="HRL112" s="298"/>
      <c r="HRM112" s="298"/>
      <c r="HRN112" s="298"/>
      <c r="HRO112" s="298"/>
      <c r="HRP112" s="298"/>
      <c r="HRQ112" s="298"/>
      <c r="HRR112" s="298"/>
      <c r="HRS112" s="298"/>
      <c r="HRT112" s="298"/>
      <c r="HRU112" s="298"/>
      <c r="HRV112" s="298"/>
      <c r="HRW112" s="298"/>
      <c r="HRX112" s="298"/>
      <c r="HRY112" s="298"/>
      <c r="HRZ112" s="298"/>
      <c r="HSA112" s="298"/>
      <c r="HSB112" s="298"/>
      <c r="HSC112" s="298"/>
      <c r="HSD112" s="298"/>
      <c r="HSE112" s="298"/>
      <c r="HSF112" s="298"/>
      <c r="HSG112" s="298"/>
      <c r="HSH112" s="298"/>
      <c r="HSI112" s="298"/>
      <c r="HSJ112" s="298"/>
      <c r="HSK112" s="298"/>
      <c r="HSL112" s="298"/>
      <c r="HSM112" s="298"/>
      <c r="HSN112" s="298"/>
      <c r="HSO112" s="298"/>
      <c r="HSP112" s="298"/>
      <c r="HSQ112" s="298"/>
      <c r="HSR112" s="298"/>
      <c r="HSS112" s="298"/>
      <c r="HST112" s="298"/>
      <c r="HSU112" s="298"/>
      <c r="HSV112" s="298"/>
      <c r="HSW112" s="298"/>
      <c r="HSX112" s="298"/>
      <c r="HSY112" s="298"/>
      <c r="HSZ112" s="298"/>
      <c r="HTA112" s="298"/>
      <c r="HTB112" s="298"/>
      <c r="HTC112" s="298"/>
      <c r="HTD112" s="298"/>
      <c r="HTE112" s="298"/>
      <c r="HTF112" s="298"/>
      <c r="HTG112" s="298"/>
      <c r="HTH112" s="298"/>
      <c r="HTI112" s="298"/>
      <c r="HTJ112" s="298"/>
      <c r="HTK112" s="298"/>
      <c r="HTL112" s="298"/>
      <c r="HTM112" s="298"/>
      <c r="HTN112" s="298"/>
      <c r="HTO112" s="298"/>
      <c r="HTP112" s="298"/>
      <c r="HTQ112" s="298"/>
      <c r="HTR112" s="298"/>
      <c r="HTS112" s="298"/>
      <c r="HTT112" s="298"/>
      <c r="HTU112" s="298"/>
      <c r="HTV112" s="298"/>
      <c r="HTW112" s="298"/>
      <c r="HTX112" s="298"/>
      <c r="HTY112" s="298"/>
      <c r="HTZ112" s="298"/>
      <c r="HUA112" s="298"/>
      <c r="HUB112" s="298"/>
      <c r="HUC112" s="298"/>
      <c r="HUD112" s="298"/>
      <c r="HUE112" s="298"/>
      <c r="HUF112" s="298"/>
      <c r="HUG112" s="298"/>
      <c r="HUH112" s="298"/>
      <c r="HUI112" s="298"/>
      <c r="HUJ112" s="298"/>
      <c r="HUK112" s="298"/>
      <c r="HUL112" s="298"/>
      <c r="HUM112" s="298"/>
      <c r="HUN112" s="298"/>
      <c r="HUO112" s="298"/>
      <c r="HUP112" s="298"/>
      <c r="HUQ112" s="298"/>
      <c r="HUR112" s="298"/>
      <c r="HUS112" s="298"/>
      <c r="HUT112" s="298"/>
      <c r="HUU112" s="298"/>
      <c r="HUV112" s="298"/>
      <c r="HUW112" s="298"/>
      <c r="HUX112" s="298"/>
      <c r="HUY112" s="298"/>
      <c r="HUZ112" s="298"/>
      <c r="HVA112" s="298"/>
      <c r="HVB112" s="298"/>
      <c r="HVC112" s="298"/>
      <c r="HVD112" s="298"/>
      <c r="HVE112" s="298"/>
      <c r="HVF112" s="298"/>
      <c r="HVG112" s="298"/>
      <c r="HVH112" s="298"/>
      <c r="HVI112" s="298"/>
      <c r="HVJ112" s="298"/>
      <c r="HVK112" s="298"/>
      <c r="HVL112" s="298"/>
      <c r="HVM112" s="298"/>
      <c r="HVN112" s="298"/>
      <c r="HVO112" s="298"/>
      <c r="HVP112" s="298"/>
      <c r="HVQ112" s="298"/>
      <c r="HVR112" s="298"/>
      <c r="HVS112" s="298"/>
      <c r="HVT112" s="298"/>
      <c r="HVU112" s="298"/>
      <c r="HVV112" s="298"/>
      <c r="HVW112" s="298"/>
      <c r="HVX112" s="298"/>
      <c r="HVY112" s="298"/>
      <c r="HVZ112" s="298"/>
      <c r="HWA112" s="298"/>
      <c r="HWB112" s="298"/>
      <c r="HWC112" s="298"/>
      <c r="HWD112" s="298"/>
      <c r="HWE112" s="298"/>
      <c r="HWF112" s="298"/>
      <c r="HWG112" s="298"/>
      <c r="HWH112" s="298"/>
      <c r="HWI112" s="298"/>
      <c r="HWJ112" s="298"/>
      <c r="HWK112" s="298"/>
      <c r="HWL112" s="298"/>
      <c r="HWM112" s="298"/>
      <c r="HWN112" s="298"/>
      <c r="HWO112" s="298"/>
      <c r="HWP112" s="298"/>
      <c r="HWQ112" s="298"/>
      <c r="HWR112" s="298"/>
      <c r="HWS112" s="298"/>
      <c r="HWT112" s="298"/>
      <c r="HWU112" s="298"/>
      <c r="HWV112" s="298"/>
      <c r="HWW112" s="298"/>
      <c r="HWX112" s="298"/>
      <c r="HWY112" s="298"/>
      <c r="HWZ112" s="298"/>
      <c r="HXA112" s="298"/>
      <c r="HXB112" s="298"/>
      <c r="HXC112" s="298"/>
      <c r="HXD112" s="298"/>
      <c r="HXE112" s="298"/>
      <c r="HXF112" s="298"/>
      <c r="HXG112" s="298"/>
      <c r="HXH112" s="298"/>
      <c r="HXI112" s="298"/>
      <c r="HXJ112" s="298"/>
      <c r="HXK112" s="298"/>
      <c r="HXL112" s="298"/>
      <c r="HXM112" s="298"/>
      <c r="HXN112" s="298"/>
      <c r="HXO112" s="298"/>
      <c r="HXP112" s="298"/>
      <c r="HXQ112" s="298"/>
      <c r="HXR112" s="298"/>
      <c r="HXS112" s="298"/>
      <c r="HXT112" s="298"/>
      <c r="HXU112" s="298"/>
      <c r="HXV112" s="298"/>
      <c r="HXW112" s="298"/>
      <c r="HXX112" s="298"/>
      <c r="HXY112" s="298"/>
      <c r="HXZ112" s="298"/>
      <c r="HYA112" s="298"/>
      <c r="HYB112" s="298"/>
      <c r="HYC112" s="298"/>
      <c r="HYD112" s="298"/>
      <c r="HYE112" s="298"/>
      <c r="HYF112" s="298"/>
      <c r="HYG112" s="298"/>
      <c r="HYH112" s="298"/>
      <c r="HYI112" s="298"/>
      <c r="HYJ112" s="298"/>
      <c r="HYK112" s="298"/>
      <c r="HYL112" s="298"/>
      <c r="HYM112" s="298"/>
      <c r="HYN112" s="298"/>
      <c r="HYO112" s="298"/>
      <c r="HYP112" s="298"/>
      <c r="HYQ112" s="298"/>
      <c r="HYR112" s="298"/>
      <c r="HYS112" s="298"/>
      <c r="HYT112" s="298"/>
      <c r="HYU112" s="298"/>
      <c r="HYV112" s="298"/>
      <c r="HYW112" s="298"/>
      <c r="HYX112" s="298"/>
      <c r="HYY112" s="298"/>
      <c r="HYZ112" s="298"/>
      <c r="HZA112" s="298"/>
      <c r="HZB112" s="298"/>
      <c r="HZC112" s="298"/>
      <c r="HZD112" s="298"/>
      <c r="HZE112" s="298"/>
      <c r="HZF112" s="298"/>
      <c r="HZG112" s="298"/>
      <c r="HZH112" s="298"/>
      <c r="HZI112" s="298"/>
      <c r="HZJ112" s="298"/>
      <c r="HZK112" s="298"/>
      <c r="HZL112" s="298"/>
      <c r="HZM112" s="298"/>
      <c r="HZN112" s="298"/>
      <c r="HZO112" s="298"/>
      <c r="HZP112" s="298"/>
      <c r="HZQ112" s="298"/>
      <c r="HZR112" s="298"/>
      <c r="HZS112" s="298"/>
      <c r="HZT112" s="298"/>
      <c r="HZU112" s="298"/>
      <c r="HZV112" s="298"/>
      <c r="HZW112" s="298"/>
      <c r="HZX112" s="298"/>
      <c r="HZY112" s="298"/>
      <c r="HZZ112" s="298"/>
      <c r="IAA112" s="298"/>
      <c r="IAB112" s="298"/>
      <c r="IAC112" s="298"/>
      <c r="IAD112" s="298"/>
      <c r="IAE112" s="298"/>
      <c r="IAF112" s="298"/>
      <c r="IAG112" s="298"/>
      <c r="IAH112" s="298"/>
      <c r="IAI112" s="298"/>
      <c r="IAJ112" s="298"/>
      <c r="IAK112" s="298"/>
      <c r="IAL112" s="298"/>
      <c r="IAM112" s="298"/>
      <c r="IAN112" s="298"/>
      <c r="IAO112" s="298"/>
      <c r="IAP112" s="298"/>
      <c r="IAQ112" s="298"/>
      <c r="IAR112" s="298"/>
      <c r="IAS112" s="298"/>
      <c r="IAT112" s="298"/>
      <c r="IAU112" s="298"/>
      <c r="IAV112" s="298"/>
      <c r="IAW112" s="298"/>
      <c r="IAX112" s="298"/>
      <c r="IAY112" s="298"/>
      <c r="IAZ112" s="298"/>
      <c r="IBA112" s="298"/>
      <c r="IBB112" s="298"/>
      <c r="IBC112" s="298"/>
      <c r="IBD112" s="298"/>
      <c r="IBE112" s="298"/>
      <c r="IBF112" s="298"/>
      <c r="IBG112" s="298"/>
      <c r="IBH112" s="298"/>
      <c r="IBI112" s="298"/>
      <c r="IBJ112" s="298"/>
      <c r="IBK112" s="298"/>
      <c r="IBL112" s="298"/>
      <c r="IBM112" s="298"/>
      <c r="IBN112" s="298"/>
      <c r="IBO112" s="298"/>
      <c r="IBP112" s="298"/>
      <c r="IBQ112" s="298"/>
      <c r="IBR112" s="298"/>
      <c r="IBS112" s="298"/>
      <c r="IBT112" s="298"/>
      <c r="IBU112" s="298"/>
      <c r="IBV112" s="298"/>
      <c r="IBW112" s="298"/>
      <c r="IBX112" s="298"/>
      <c r="IBY112" s="298"/>
      <c r="IBZ112" s="298"/>
      <c r="ICA112" s="298"/>
      <c r="ICB112" s="298"/>
      <c r="ICC112" s="298"/>
      <c r="ICD112" s="298"/>
      <c r="ICE112" s="298"/>
      <c r="ICF112" s="298"/>
      <c r="ICG112" s="298"/>
      <c r="ICH112" s="298"/>
      <c r="ICI112" s="298"/>
      <c r="ICJ112" s="298"/>
      <c r="ICK112" s="298"/>
      <c r="ICL112" s="298"/>
      <c r="ICM112" s="298"/>
      <c r="ICN112" s="298"/>
      <c r="ICO112" s="298"/>
      <c r="ICP112" s="298"/>
      <c r="ICQ112" s="298"/>
      <c r="ICR112" s="298"/>
      <c r="ICS112" s="298"/>
      <c r="ICT112" s="298"/>
      <c r="ICU112" s="298"/>
      <c r="ICV112" s="298"/>
      <c r="ICW112" s="298"/>
      <c r="ICX112" s="298"/>
      <c r="ICY112" s="298"/>
      <c r="ICZ112" s="298"/>
      <c r="IDA112" s="298"/>
      <c r="IDB112" s="298"/>
      <c r="IDC112" s="298"/>
      <c r="IDD112" s="298"/>
      <c r="IDE112" s="298"/>
      <c r="IDF112" s="298"/>
      <c r="IDG112" s="298"/>
      <c r="IDH112" s="298"/>
      <c r="IDI112" s="298"/>
      <c r="IDJ112" s="298"/>
      <c r="IDK112" s="298"/>
      <c r="IDL112" s="298"/>
      <c r="IDM112" s="298"/>
      <c r="IDN112" s="298"/>
      <c r="IDO112" s="298"/>
      <c r="IDP112" s="298"/>
      <c r="IDQ112" s="298"/>
      <c r="IDR112" s="298"/>
      <c r="IDS112" s="298"/>
      <c r="IDT112" s="298"/>
      <c r="IDU112" s="298"/>
      <c r="IDV112" s="298"/>
      <c r="IDW112" s="298"/>
      <c r="IDX112" s="298"/>
      <c r="IDY112" s="298"/>
      <c r="IDZ112" s="298"/>
      <c r="IEA112" s="298"/>
      <c r="IEB112" s="298"/>
      <c r="IEC112" s="298"/>
      <c r="IED112" s="298"/>
      <c r="IEE112" s="298"/>
      <c r="IEF112" s="298"/>
      <c r="IEG112" s="298"/>
      <c r="IEH112" s="298"/>
      <c r="IEI112" s="298"/>
      <c r="IEJ112" s="298"/>
      <c r="IEK112" s="298"/>
      <c r="IEL112" s="298"/>
      <c r="IEM112" s="298"/>
      <c r="IEN112" s="298"/>
      <c r="IEO112" s="298"/>
      <c r="IEP112" s="298"/>
      <c r="IEQ112" s="298"/>
      <c r="IER112" s="298"/>
      <c r="IES112" s="298"/>
      <c r="IET112" s="298"/>
      <c r="IEU112" s="298"/>
      <c r="IEV112" s="298"/>
      <c r="IEW112" s="298"/>
      <c r="IEX112" s="298"/>
      <c r="IEY112" s="298"/>
      <c r="IEZ112" s="298"/>
      <c r="IFA112" s="298"/>
      <c r="IFB112" s="298"/>
      <c r="IFC112" s="298"/>
      <c r="IFD112" s="298"/>
      <c r="IFE112" s="298"/>
      <c r="IFF112" s="298"/>
      <c r="IFG112" s="298"/>
      <c r="IFH112" s="298"/>
      <c r="IFI112" s="298"/>
      <c r="IFJ112" s="298"/>
      <c r="IFK112" s="298"/>
      <c r="IFL112" s="298"/>
      <c r="IFM112" s="298"/>
      <c r="IFN112" s="298"/>
      <c r="IFO112" s="298"/>
      <c r="IFP112" s="298"/>
      <c r="IFQ112" s="298"/>
      <c r="IFR112" s="298"/>
      <c r="IFS112" s="298"/>
      <c r="IFT112" s="298"/>
      <c r="IFU112" s="298"/>
      <c r="IFV112" s="298"/>
      <c r="IFW112" s="298"/>
      <c r="IFX112" s="298"/>
      <c r="IFY112" s="298"/>
      <c r="IFZ112" s="298"/>
      <c r="IGA112" s="298"/>
      <c r="IGB112" s="298"/>
      <c r="IGC112" s="298"/>
      <c r="IGD112" s="298"/>
      <c r="IGE112" s="298"/>
      <c r="IGF112" s="298"/>
      <c r="IGG112" s="298"/>
      <c r="IGH112" s="298"/>
      <c r="IGI112" s="298"/>
      <c r="IGJ112" s="298"/>
      <c r="IGK112" s="298"/>
      <c r="IGL112" s="298"/>
      <c r="IGM112" s="298"/>
      <c r="IGN112" s="298"/>
      <c r="IGO112" s="298"/>
      <c r="IGP112" s="298"/>
      <c r="IGQ112" s="298"/>
      <c r="IGR112" s="298"/>
      <c r="IGS112" s="298"/>
      <c r="IGT112" s="298"/>
      <c r="IGU112" s="298"/>
      <c r="IGV112" s="298"/>
      <c r="IGW112" s="298"/>
      <c r="IGX112" s="298"/>
      <c r="IGY112" s="298"/>
      <c r="IGZ112" s="298"/>
      <c r="IHA112" s="298"/>
      <c r="IHB112" s="298"/>
      <c r="IHC112" s="298"/>
      <c r="IHD112" s="298"/>
      <c r="IHE112" s="298"/>
      <c r="IHF112" s="298"/>
      <c r="IHG112" s="298"/>
      <c r="IHH112" s="298"/>
      <c r="IHI112" s="298"/>
      <c r="IHJ112" s="298"/>
      <c r="IHK112" s="298"/>
      <c r="IHL112" s="298"/>
      <c r="IHM112" s="298"/>
      <c r="IHN112" s="298"/>
      <c r="IHO112" s="298"/>
      <c r="IHP112" s="298"/>
      <c r="IHQ112" s="298"/>
      <c r="IHR112" s="298"/>
      <c r="IHS112" s="298"/>
      <c r="IHT112" s="298"/>
      <c r="IHU112" s="298"/>
      <c r="IHV112" s="298"/>
      <c r="IHW112" s="298"/>
      <c r="IHX112" s="298"/>
      <c r="IHY112" s="298"/>
      <c r="IHZ112" s="298"/>
      <c r="IIA112" s="298"/>
      <c r="IIB112" s="298"/>
      <c r="IIC112" s="298"/>
      <c r="IID112" s="298"/>
      <c r="IIE112" s="298"/>
      <c r="IIF112" s="298"/>
      <c r="IIG112" s="298"/>
      <c r="IIH112" s="298"/>
      <c r="III112" s="298"/>
      <c r="IIJ112" s="298"/>
      <c r="IIK112" s="298"/>
      <c r="IIL112" s="298"/>
      <c r="IIM112" s="298"/>
      <c r="IIN112" s="298"/>
      <c r="IIO112" s="298"/>
      <c r="IIP112" s="298"/>
      <c r="IIQ112" s="298"/>
      <c r="IIR112" s="298"/>
      <c r="IIS112" s="298"/>
      <c r="IIT112" s="298"/>
      <c r="IIU112" s="298"/>
      <c r="IIV112" s="298"/>
      <c r="IIW112" s="298"/>
      <c r="IIX112" s="298"/>
      <c r="IIY112" s="298"/>
      <c r="IIZ112" s="298"/>
      <c r="IJA112" s="298"/>
      <c r="IJB112" s="298"/>
      <c r="IJC112" s="298"/>
      <c r="IJD112" s="298"/>
      <c r="IJE112" s="298"/>
      <c r="IJF112" s="298"/>
      <c r="IJG112" s="298"/>
      <c r="IJH112" s="298"/>
      <c r="IJI112" s="298"/>
      <c r="IJJ112" s="298"/>
      <c r="IJK112" s="298"/>
      <c r="IJL112" s="298"/>
      <c r="IJM112" s="298"/>
      <c r="IJN112" s="298"/>
      <c r="IJO112" s="298"/>
      <c r="IJP112" s="298"/>
      <c r="IJQ112" s="298"/>
      <c r="IJR112" s="298"/>
      <c r="IJS112" s="298"/>
      <c r="IJT112" s="298"/>
      <c r="IJU112" s="298"/>
      <c r="IJV112" s="298"/>
      <c r="IJW112" s="298"/>
      <c r="IJX112" s="298"/>
      <c r="IJY112" s="298"/>
      <c r="IJZ112" s="298"/>
      <c r="IKA112" s="298"/>
      <c r="IKB112" s="298"/>
      <c r="IKC112" s="298"/>
      <c r="IKD112" s="298"/>
      <c r="IKE112" s="298"/>
      <c r="IKF112" s="298"/>
      <c r="IKG112" s="298"/>
      <c r="IKH112" s="298"/>
      <c r="IKI112" s="298"/>
      <c r="IKJ112" s="298"/>
      <c r="IKK112" s="298"/>
      <c r="IKL112" s="298"/>
      <c r="IKM112" s="298"/>
      <c r="IKN112" s="298"/>
      <c r="IKO112" s="298"/>
      <c r="IKP112" s="298"/>
      <c r="IKQ112" s="298"/>
      <c r="IKR112" s="298"/>
      <c r="IKS112" s="298"/>
      <c r="IKT112" s="298"/>
      <c r="IKU112" s="298"/>
      <c r="IKV112" s="298"/>
      <c r="IKW112" s="298"/>
      <c r="IKX112" s="298"/>
      <c r="IKY112" s="298"/>
      <c r="IKZ112" s="298"/>
      <c r="ILA112" s="298"/>
      <c r="ILB112" s="298"/>
      <c r="ILC112" s="298"/>
      <c r="ILD112" s="298"/>
      <c r="ILE112" s="298"/>
      <c r="ILF112" s="298"/>
      <c r="ILG112" s="298"/>
      <c r="ILH112" s="298"/>
      <c r="ILI112" s="298"/>
      <c r="ILJ112" s="298"/>
      <c r="ILK112" s="298"/>
      <c r="ILL112" s="298"/>
      <c r="ILM112" s="298"/>
      <c r="ILN112" s="298"/>
      <c r="ILO112" s="298"/>
      <c r="ILP112" s="298"/>
      <c r="ILQ112" s="298"/>
      <c r="ILR112" s="298"/>
      <c r="ILS112" s="298"/>
      <c r="ILT112" s="298"/>
      <c r="ILU112" s="298"/>
      <c r="ILV112" s="298"/>
      <c r="ILW112" s="298"/>
      <c r="ILX112" s="298"/>
      <c r="ILY112" s="298"/>
      <c r="ILZ112" s="298"/>
      <c r="IMA112" s="298"/>
      <c r="IMB112" s="298"/>
      <c r="IMC112" s="298"/>
      <c r="IMD112" s="298"/>
      <c r="IME112" s="298"/>
      <c r="IMF112" s="298"/>
      <c r="IMG112" s="298"/>
      <c r="IMH112" s="298"/>
      <c r="IMI112" s="298"/>
      <c r="IMJ112" s="298"/>
      <c r="IMK112" s="298"/>
      <c r="IML112" s="298"/>
      <c r="IMM112" s="298"/>
      <c r="IMN112" s="298"/>
      <c r="IMO112" s="298"/>
      <c r="IMP112" s="298"/>
      <c r="IMQ112" s="298"/>
      <c r="IMR112" s="298"/>
      <c r="IMS112" s="298"/>
      <c r="IMT112" s="298"/>
      <c r="IMU112" s="298"/>
      <c r="IMV112" s="298"/>
      <c r="IMW112" s="298"/>
      <c r="IMX112" s="298"/>
      <c r="IMY112" s="298"/>
      <c r="IMZ112" s="298"/>
      <c r="INA112" s="298"/>
      <c r="INB112" s="298"/>
      <c r="INC112" s="298"/>
      <c r="IND112" s="298"/>
      <c r="INE112" s="298"/>
      <c r="INF112" s="298"/>
      <c r="ING112" s="298"/>
      <c r="INH112" s="298"/>
      <c r="INI112" s="298"/>
      <c r="INJ112" s="298"/>
      <c r="INK112" s="298"/>
      <c r="INL112" s="298"/>
      <c r="INM112" s="298"/>
      <c r="INN112" s="298"/>
      <c r="INO112" s="298"/>
      <c r="INP112" s="298"/>
      <c r="INQ112" s="298"/>
      <c r="INR112" s="298"/>
      <c r="INS112" s="298"/>
      <c r="INT112" s="298"/>
      <c r="INU112" s="298"/>
      <c r="INV112" s="298"/>
      <c r="INW112" s="298"/>
      <c r="INX112" s="298"/>
      <c r="INY112" s="298"/>
      <c r="INZ112" s="298"/>
      <c r="IOA112" s="298"/>
      <c r="IOB112" s="298"/>
      <c r="IOC112" s="298"/>
      <c r="IOD112" s="298"/>
      <c r="IOE112" s="298"/>
      <c r="IOF112" s="298"/>
      <c r="IOG112" s="298"/>
      <c r="IOH112" s="298"/>
      <c r="IOI112" s="298"/>
      <c r="IOJ112" s="298"/>
      <c r="IOK112" s="298"/>
      <c r="IOL112" s="298"/>
      <c r="IOM112" s="298"/>
      <c r="ION112" s="298"/>
      <c r="IOO112" s="298"/>
      <c r="IOP112" s="298"/>
      <c r="IOQ112" s="298"/>
      <c r="IOR112" s="298"/>
      <c r="IOS112" s="298"/>
      <c r="IOT112" s="298"/>
      <c r="IOU112" s="298"/>
      <c r="IOV112" s="298"/>
      <c r="IOW112" s="298"/>
      <c r="IOX112" s="298"/>
      <c r="IOY112" s="298"/>
      <c r="IOZ112" s="298"/>
      <c r="IPA112" s="298"/>
      <c r="IPB112" s="298"/>
      <c r="IPC112" s="298"/>
      <c r="IPD112" s="298"/>
      <c r="IPE112" s="298"/>
      <c r="IPF112" s="298"/>
      <c r="IPG112" s="298"/>
      <c r="IPH112" s="298"/>
      <c r="IPI112" s="298"/>
      <c r="IPJ112" s="298"/>
      <c r="IPK112" s="298"/>
      <c r="IPL112" s="298"/>
      <c r="IPM112" s="298"/>
      <c r="IPN112" s="298"/>
      <c r="IPO112" s="298"/>
      <c r="IPP112" s="298"/>
      <c r="IPQ112" s="298"/>
      <c r="IPR112" s="298"/>
      <c r="IPS112" s="298"/>
      <c r="IPT112" s="298"/>
      <c r="IPU112" s="298"/>
      <c r="IPV112" s="298"/>
      <c r="IPW112" s="298"/>
      <c r="IPX112" s="298"/>
      <c r="IPY112" s="298"/>
      <c r="IPZ112" s="298"/>
      <c r="IQA112" s="298"/>
      <c r="IQB112" s="298"/>
      <c r="IQC112" s="298"/>
      <c r="IQD112" s="298"/>
      <c r="IQE112" s="298"/>
      <c r="IQF112" s="298"/>
      <c r="IQG112" s="298"/>
      <c r="IQH112" s="298"/>
      <c r="IQI112" s="298"/>
      <c r="IQJ112" s="298"/>
      <c r="IQK112" s="298"/>
      <c r="IQL112" s="298"/>
      <c r="IQM112" s="298"/>
      <c r="IQN112" s="298"/>
      <c r="IQO112" s="298"/>
      <c r="IQP112" s="298"/>
      <c r="IQQ112" s="298"/>
      <c r="IQR112" s="298"/>
      <c r="IQS112" s="298"/>
      <c r="IQT112" s="298"/>
      <c r="IQU112" s="298"/>
      <c r="IQV112" s="298"/>
      <c r="IQW112" s="298"/>
      <c r="IQX112" s="298"/>
      <c r="IQY112" s="298"/>
      <c r="IQZ112" s="298"/>
      <c r="IRA112" s="298"/>
      <c r="IRB112" s="298"/>
      <c r="IRC112" s="298"/>
      <c r="IRD112" s="298"/>
      <c r="IRE112" s="298"/>
      <c r="IRF112" s="298"/>
      <c r="IRG112" s="298"/>
      <c r="IRH112" s="298"/>
      <c r="IRI112" s="298"/>
      <c r="IRJ112" s="298"/>
      <c r="IRK112" s="298"/>
      <c r="IRL112" s="298"/>
      <c r="IRM112" s="298"/>
      <c r="IRN112" s="298"/>
      <c r="IRO112" s="298"/>
      <c r="IRP112" s="298"/>
      <c r="IRQ112" s="298"/>
      <c r="IRR112" s="298"/>
      <c r="IRS112" s="298"/>
      <c r="IRT112" s="298"/>
      <c r="IRU112" s="298"/>
      <c r="IRV112" s="298"/>
      <c r="IRW112" s="298"/>
      <c r="IRX112" s="298"/>
      <c r="IRY112" s="298"/>
      <c r="IRZ112" s="298"/>
      <c r="ISA112" s="298"/>
      <c r="ISB112" s="298"/>
      <c r="ISC112" s="298"/>
      <c r="ISD112" s="298"/>
      <c r="ISE112" s="298"/>
      <c r="ISF112" s="298"/>
      <c r="ISG112" s="298"/>
      <c r="ISH112" s="298"/>
      <c r="ISI112" s="298"/>
      <c r="ISJ112" s="298"/>
      <c r="ISK112" s="298"/>
      <c r="ISL112" s="298"/>
      <c r="ISM112" s="298"/>
      <c r="ISN112" s="298"/>
      <c r="ISO112" s="298"/>
      <c r="ISP112" s="298"/>
      <c r="ISQ112" s="298"/>
      <c r="ISR112" s="298"/>
      <c r="ISS112" s="298"/>
      <c r="IST112" s="298"/>
      <c r="ISU112" s="298"/>
      <c r="ISV112" s="298"/>
      <c r="ISW112" s="298"/>
      <c r="ISX112" s="298"/>
      <c r="ISY112" s="298"/>
      <c r="ISZ112" s="298"/>
      <c r="ITA112" s="298"/>
      <c r="ITB112" s="298"/>
      <c r="ITC112" s="298"/>
      <c r="ITD112" s="298"/>
      <c r="ITE112" s="298"/>
      <c r="ITF112" s="298"/>
      <c r="ITG112" s="298"/>
      <c r="ITH112" s="298"/>
      <c r="ITI112" s="298"/>
      <c r="ITJ112" s="298"/>
      <c r="ITK112" s="298"/>
      <c r="ITL112" s="298"/>
      <c r="ITM112" s="298"/>
      <c r="ITN112" s="298"/>
      <c r="ITO112" s="298"/>
      <c r="ITP112" s="298"/>
      <c r="ITQ112" s="298"/>
      <c r="ITR112" s="298"/>
      <c r="ITS112" s="298"/>
      <c r="ITT112" s="298"/>
      <c r="ITU112" s="298"/>
      <c r="ITV112" s="298"/>
      <c r="ITW112" s="298"/>
      <c r="ITX112" s="298"/>
      <c r="ITY112" s="298"/>
      <c r="ITZ112" s="298"/>
      <c r="IUA112" s="298"/>
      <c r="IUB112" s="298"/>
      <c r="IUC112" s="298"/>
      <c r="IUD112" s="298"/>
      <c r="IUE112" s="298"/>
      <c r="IUF112" s="298"/>
      <c r="IUG112" s="298"/>
      <c r="IUH112" s="298"/>
      <c r="IUI112" s="298"/>
      <c r="IUJ112" s="298"/>
      <c r="IUK112" s="298"/>
      <c r="IUL112" s="298"/>
      <c r="IUM112" s="298"/>
      <c r="IUN112" s="298"/>
      <c r="IUO112" s="298"/>
      <c r="IUP112" s="298"/>
      <c r="IUQ112" s="298"/>
      <c r="IUR112" s="298"/>
      <c r="IUS112" s="298"/>
      <c r="IUT112" s="298"/>
      <c r="IUU112" s="298"/>
      <c r="IUV112" s="298"/>
      <c r="IUW112" s="298"/>
      <c r="IUX112" s="298"/>
      <c r="IUY112" s="298"/>
      <c r="IUZ112" s="298"/>
      <c r="IVA112" s="298"/>
      <c r="IVB112" s="298"/>
      <c r="IVC112" s="298"/>
      <c r="IVD112" s="298"/>
      <c r="IVE112" s="298"/>
      <c r="IVF112" s="298"/>
      <c r="IVG112" s="298"/>
      <c r="IVH112" s="298"/>
      <c r="IVI112" s="298"/>
      <c r="IVJ112" s="298"/>
      <c r="IVK112" s="298"/>
      <c r="IVL112" s="298"/>
      <c r="IVM112" s="298"/>
      <c r="IVN112" s="298"/>
      <c r="IVO112" s="298"/>
      <c r="IVP112" s="298"/>
      <c r="IVQ112" s="298"/>
      <c r="IVR112" s="298"/>
      <c r="IVS112" s="298"/>
      <c r="IVT112" s="298"/>
      <c r="IVU112" s="298"/>
      <c r="IVV112" s="298"/>
      <c r="IVW112" s="298"/>
      <c r="IVX112" s="298"/>
      <c r="IVY112" s="298"/>
      <c r="IVZ112" s="298"/>
      <c r="IWA112" s="298"/>
      <c r="IWB112" s="298"/>
      <c r="IWC112" s="298"/>
      <c r="IWD112" s="298"/>
      <c r="IWE112" s="298"/>
      <c r="IWF112" s="298"/>
      <c r="IWG112" s="298"/>
      <c r="IWH112" s="298"/>
      <c r="IWI112" s="298"/>
      <c r="IWJ112" s="298"/>
      <c r="IWK112" s="298"/>
      <c r="IWL112" s="298"/>
      <c r="IWM112" s="298"/>
      <c r="IWN112" s="298"/>
      <c r="IWO112" s="298"/>
      <c r="IWP112" s="298"/>
      <c r="IWQ112" s="298"/>
      <c r="IWR112" s="298"/>
      <c r="IWS112" s="298"/>
      <c r="IWT112" s="298"/>
      <c r="IWU112" s="298"/>
      <c r="IWV112" s="298"/>
      <c r="IWW112" s="298"/>
      <c r="IWX112" s="298"/>
      <c r="IWY112" s="298"/>
      <c r="IWZ112" s="298"/>
      <c r="IXA112" s="298"/>
      <c r="IXB112" s="298"/>
      <c r="IXC112" s="298"/>
      <c r="IXD112" s="298"/>
      <c r="IXE112" s="298"/>
      <c r="IXF112" s="298"/>
      <c r="IXG112" s="298"/>
      <c r="IXH112" s="298"/>
      <c r="IXI112" s="298"/>
      <c r="IXJ112" s="298"/>
      <c r="IXK112" s="298"/>
      <c r="IXL112" s="298"/>
      <c r="IXM112" s="298"/>
      <c r="IXN112" s="298"/>
      <c r="IXO112" s="298"/>
      <c r="IXP112" s="298"/>
      <c r="IXQ112" s="298"/>
      <c r="IXR112" s="298"/>
      <c r="IXS112" s="298"/>
      <c r="IXT112" s="298"/>
      <c r="IXU112" s="298"/>
      <c r="IXV112" s="298"/>
      <c r="IXW112" s="298"/>
      <c r="IXX112" s="298"/>
      <c r="IXY112" s="298"/>
      <c r="IXZ112" s="298"/>
      <c r="IYA112" s="298"/>
      <c r="IYB112" s="298"/>
      <c r="IYC112" s="298"/>
      <c r="IYD112" s="298"/>
      <c r="IYE112" s="298"/>
      <c r="IYF112" s="298"/>
      <c r="IYG112" s="298"/>
      <c r="IYH112" s="298"/>
      <c r="IYI112" s="298"/>
      <c r="IYJ112" s="298"/>
      <c r="IYK112" s="298"/>
      <c r="IYL112" s="298"/>
      <c r="IYM112" s="298"/>
      <c r="IYN112" s="298"/>
      <c r="IYO112" s="298"/>
      <c r="IYP112" s="298"/>
      <c r="IYQ112" s="298"/>
      <c r="IYR112" s="298"/>
      <c r="IYS112" s="298"/>
      <c r="IYT112" s="298"/>
      <c r="IYU112" s="298"/>
      <c r="IYV112" s="298"/>
      <c r="IYW112" s="298"/>
      <c r="IYX112" s="298"/>
      <c r="IYY112" s="298"/>
      <c r="IYZ112" s="298"/>
      <c r="IZA112" s="298"/>
      <c r="IZB112" s="298"/>
      <c r="IZC112" s="298"/>
      <c r="IZD112" s="298"/>
      <c r="IZE112" s="298"/>
      <c r="IZF112" s="298"/>
      <c r="IZG112" s="298"/>
      <c r="IZH112" s="298"/>
      <c r="IZI112" s="298"/>
      <c r="IZJ112" s="298"/>
      <c r="IZK112" s="298"/>
      <c r="IZL112" s="298"/>
      <c r="IZM112" s="298"/>
      <c r="IZN112" s="298"/>
      <c r="IZO112" s="298"/>
      <c r="IZP112" s="298"/>
      <c r="IZQ112" s="298"/>
      <c r="IZR112" s="298"/>
      <c r="IZS112" s="298"/>
      <c r="IZT112" s="298"/>
      <c r="IZU112" s="298"/>
      <c r="IZV112" s="298"/>
      <c r="IZW112" s="298"/>
      <c r="IZX112" s="298"/>
      <c r="IZY112" s="298"/>
      <c r="IZZ112" s="298"/>
      <c r="JAA112" s="298"/>
      <c r="JAB112" s="298"/>
      <c r="JAC112" s="298"/>
      <c r="JAD112" s="298"/>
      <c r="JAE112" s="298"/>
      <c r="JAF112" s="298"/>
      <c r="JAG112" s="298"/>
      <c r="JAH112" s="298"/>
      <c r="JAI112" s="298"/>
      <c r="JAJ112" s="298"/>
      <c r="JAK112" s="298"/>
      <c r="JAL112" s="298"/>
      <c r="JAM112" s="298"/>
      <c r="JAN112" s="298"/>
      <c r="JAO112" s="298"/>
      <c r="JAP112" s="298"/>
      <c r="JAQ112" s="298"/>
      <c r="JAR112" s="298"/>
      <c r="JAS112" s="298"/>
      <c r="JAT112" s="298"/>
      <c r="JAU112" s="298"/>
      <c r="JAV112" s="298"/>
      <c r="JAW112" s="298"/>
      <c r="JAX112" s="298"/>
      <c r="JAY112" s="298"/>
      <c r="JAZ112" s="298"/>
      <c r="JBA112" s="298"/>
      <c r="JBB112" s="298"/>
      <c r="JBC112" s="298"/>
      <c r="JBD112" s="298"/>
      <c r="JBE112" s="298"/>
      <c r="JBF112" s="298"/>
      <c r="JBG112" s="298"/>
      <c r="JBH112" s="298"/>
      <c r="JBI112" s="298"/>
      <c r="JBJ112" s="298"/>
      <c r="JBK112" s="298"/>
      <c r="JBL112" s="298"/>
      <c r="JBM112" s="298"/>
      <c r="JBN112" s="298"/>
      <c r="JBO112" s="298"/>
      <c r="JBP112" s="298"/>
      <c r="JBQ112" s="298"/>
      <c r="JBR112" s="298"/>
      <c r="JBS112" s="298"/>
      <c r="JBT112" s="298"/>
      <c r="JBU112" s="298"/>
      <c r="JBV112" s="298"/>
      <c r="JBW112" s="298"/>
      <c r="JBX112" s="298"/>
      <c r="JBY112" s="298"/>
      <c r="JBZ112" s="298"/>
      <c r="JCA112" s="298"/>
      <c r="JCB112" s="298"/>
      <c r="JCC112" s="298"/>
      <c r="JCD112" s="298"/>
      <c r="JCE112" s="298"/>
      <c r="JCF112" s="298"/>
      <c r="JCG112" s="298"/>
      <c r="JCH112" s="298"/>
      <c r="JCI112" s="298"/>
      <c r="JCJ112" s="298"/>
      <c r="JCK112" s="298"/>
      <c r="JCL112" s="298"/>
      <c r="JCM112" s="298"/>
      <c r="JCN112" s="298"/>
      <c r="JCO112" s="298"/>
      <c r="JCP112" s="298"/>
      <c r="JCQ112" s="298"/>
      <c r="JCR112" s="298"/>
      <c r="JCS112" s="298"/>
      <c r="JCT112" s="298"/>
      <c r="JCU112" s="298"/>
      <c r="JCV112" s="298"/>
      <c r="JCW112" s="298"/>
      <c r="JCX112" s="298"/>
      <c r="JCY112" s="298"/>
      <c r="JCZ112" s="298"/>
      <c r="JDA112" s="298"/>
      <c r="JDB112" s="298"/>
      <c r="JDC112" s="298"/>
      <c r="JDD112" s="298"/>
      <c r="JDE112" s="298"/>
      <c r="JDF112" s="298"/>
      <c r="JDG112" s="298"/>
      <c r="JDH112" s="298"/>
      <c r="JDI112" s="298"/>
      <c r="JDJ112" s="298"/>
      <c r="JDK112" s="298"/>
      <c r="JDL112" s="298"/>
      <c r="JDM112" s="298"/>
      <c r="JDN112" s="298"/>
      <c r="JDO112" s="298"/>
      <c r="JDP112" s="298"/>
      <c r="JDQ112" s="298"/>
      <c r="JDR112" s="298"/>
      <c r="JDS112" s="298"/>
      <c r="JDT112" s="298"/>
      <c r="JDU112" s="298"/>
      <c r="JDV112" s="298"/>
      <c r="JDW112" s="298"/>
      <c r="JDX112" s="298"/>
      <c r="JDY112" s="298"/>
      <c r="JDZ112" s="298"/>
      <c r="JEA112" s="298"/>
      <c r="JEB112" s="298"/>
      <c r="JEC112" s="298"/>
      <c r="JED112" s="298"/>
      <c r="JEE112" s="298"/>
      <c r="JEF112" s="298"/>
      <c r="JEG112" s="298"/>
      <c r="JEH112" s="298"/>
      <c r="JEI112" s="298"/>
      <c r="JEJ112" s="298"/>
      <c r="JEK112" s="298"/>
      <c r="JEL112" s="298"/>
      <c r="JEM112" s="298"/>
      <c r="JEN112" s="298"/>
      <c r="JEO112" s="298"/>
      <c r="JEP112" s="298"/>
      <c r="JEQ112" s="298"/>
      <c r="JER112" s="298"/>
      <c r="JES112" s="298"/>
      <c r="JET112" s="298"/>
      <c r="JEU112" s="298"/>
      <c r="JEV112" s="298"/>
      <c r="JEW112" s="298"/>
      <c r="JEX112" s="298"/>
      <c r="JEY112" s="298"/>
      <c r="JEZ112" s="298"/>
      <c r="JFA112" s="298"/>
      <c r="JFB112" s="298"/>
      <c r="JFC112" s="298"/>
      <c r="JFD112" s="298"/>
      <c r="JFE112" s="298"/>
      <c r="JFF112" s="298"/>
      <c r="JFG112" s="298"/>
      <c r="JFH112" s="298"/>
      <c r="JFI112" s="298"/>
      <c r="JFJ112" s="298"/>
      <c r="JFK112" s="298"/>
      <c r="JFL112" s="298"/>
      <c r="JFM112" s="298"/>
      <c r="JFN112" s="298"/>
      <c r="JFO112" s="298"/>
      <c r="JFP112" s="298"/>
      <c r="JFQ112" s="298"/>
      <c r="JFR112" s="298"/>
      <c r="JFS112" s="298"/>
      <c r="JFT112" s="298"/>
      <c r="JFU112" s="298"/>
      <c r="JFV112" s="298"/>
      <c r="JFW112" s="298"/>
      <c r="JFX112" s="298"/>
      <c r="JFY112" s="298"/>
      <c r="JFZ112" s="298"/>
      <c r="JGA112" s="298"/>
      <c r="JGB112" s="298"/>
      <c r="JGC112" s="298"/>
      <c r="JGD112" s="298"/>
      <c r="JGE112" s="298"/>
      <c r="JGF112" s="298"/>
      <c r="JGG112" s="298"/>
      <c r="JGH112" s="298"/>
      <c r="JGI112" s="298"/>
      <c r="JGJ112" s="298"/>
      <c r="JGK112" s="298"/>
      <c r="JGL112" s="298"/>
      <c r="JGM112" s="298"/>
      <c r="JGN112" s="298"/>
      <c r="JGO112" s="298"/>
      <c r="JGP112" s="298"/>
      <c r="JGQ112" s="298"/>
      <c r="JGR112" s="298"/>
      <c r="JGS112" s="298"/>
      <c r="JGT112" s="298"/>
      <c r="JGU112" s="298"/>
      <c r="JGV112" s="298"/>
      <c r="JGW112" s="298"/>
      <c r="JGX112" s="298"/>
      <c r="JGY112" s="298"/>
      <c r="JGZ112" s="298"/>
      <c r="JHA112" s="298"/>
      <c r="JHB112" s="298"/>
      <c r="JHC112" s="298"/>
      <c r="JHD112" s="298"/>
      <c r="JHE112" s="298"/>
      <c r="JHF112" s="298"/>
      <c r="JHG112" s="298"/>
      <c r="JHH112" s="298"/>
      <c r="JHI112" s="298"/>
      <c r="JHJ112" s="298"/>
      <c r="JHK112" s="298"/>
      <c r="JHL112" s="298"/>
      <c r="JHM112" s="298"/>
      <c r="JHN112" s="298"/>
      <c r="JHO112" s="298"/>
      <c r="JHP112" s="298"/>
      <c r="JHQ112" s="298"/>
      <c r="JHR112" s="298"/>
      <c r="JHS112" s="298"/>
      <c r="JHT112" s="298"/>
      <c r="JHU112" s="298"/>
      <c r="JHV112" s="298"/>
      <c r="JHW112" s="298"/>
      <c r="JHX112" s="298"/>
      <c r="JHY112" s="298"/>
      <c r="JHZ112" s="298"/>
      <c r="JIA112" s="298"/>
      <c r="JIB112" s="298"/>
      <c r="JIC112" s="298"/>
      <c r="JID112" s="298"/>
      <c r="JIE112" s="298"/>
      <c r="JIF112" s="298"/>
      <c r="JIG112" s="298"/>
      <c r="JIH112" s="298"/>
      <c r="JII112" s="298"/>
      <c r="JIJ112" s="298"/>
      <c r="JIK112" s="298"/>
      <c r="JIL112" s="298"/>
      <c r="JIM112" s="298"/>
      <c r="JIN112" s="298"/>
      <c r="JIO112" s="298"/>
      <c r="JIP112" s="298"/>
      <c r="JIQ112" s="298"/>
      <c r="JIR112" s="298"/>
      <c r="JIS112" s="298"/>
      <c r="JIT112" s="298"/>
      <c r="JIU112" s="298"/>
      <c r="JIV112" s="298"/>
      <c r="JIW112" s="298"/>
      <c r="JIX112" s="298"/>
      <c r="JIY112" s="298"/>
      <c r="JIZ112" s="298"/>
      <c r="JJA112" s="298"/>
      <c r="JJB112" s="298"/>
      <c r="JJC112" s="298"/>
      <c r="JJD112" s="298"/>
      <c r="JJE112" s="298"/>
      <c r="JJF112" s="298"/>
      <c r="JJG112" s="298"/>
      <c r="JJH112" s="298"/>
      <c r="JJI112" s="298"/>
      <c r="JJJ112" s="298"/>
      <c r="JJK112" s="298"/>
      <c r="JJL112" s="298"/>
      <c r="JJM112" s="298"/>
      <c r="JJN112" s="298"/>
      <c r="JJO112" s="298"/>
      <c r="JJP112" s="298"/>
      <c r="JJQ112" s="298"/>
      <c r="JJR112" s="298"/>
      <c r="JJS112" s="298"/>
      <c r="JJT112" s="298"/>
      <c r="JJU112" s="298"/>
      <c r="JJV112" s="298"/>
      <c r="JJW112" s="298"/>
      <c r="JJX112" s="298"/>
      <c r="JJY112" s="298"/>
      <c r="JJZ112" s="298"/>
      <c r="JKA112" s="298"/>
      <c r="JKB112" s="298"/>
      <c r="JKC112" s="298"/>
      <c r="JKD112" s="298"/>
      <c r="JKE112" s="298"/>
      <c r="JKF112" s="298"/>
      <c r="JKG112" s="298"/>
      <c r="JKH112" s="298"/>
      <c r="JKI112" s="298"/>
      <c r="JKJ112" s="298"/>
      <c r="JKK112" s="298"/>
      <c r="JKL112" s="298"/>
      <c r="JKM112" s="298"/>
      <c r="JKN112" s="298"/>
      <c r="JKO112" s="298"/>
      <c r="JKP112" s="298"/>
      <c r="JKQ112" s="298"/>
      <c r="JKR112" s="298"/>
      <c r="JKS112" s="298"/>
      <c r="JKT112" s="298"/>
      <c r="JKU112" s="298"/>
      <c r="JKV112" s="298"/>
      <c r="JKW112" s="298"/>
      <c r="JKX112" s="298"/>
      <c r="JKY112" s="298"/>
      <c r="JKZ112" s="298"/>
      <c r="JLA112" s="298"/>
      <c r="JLB112" s="298"/>
      <c r="JLC112" s="298"/>
      <c r="JLD112" s="298"/>
      <c r="JLE112" s="298"/>
      <c r="JLF112" s="298"/>
      <c r="JLG112" s="298"/>
      <c r="JLH112" s="298"/>
      <c r="JLI112" s="298"/>
      <c r="JLJ112" s="298"/>
      <c r="JLK112" s="298"/>
      <c r="JLL112" s="298"/>
      <c r="JLM112" s="298"/>
      <c r="JLN112" s="298"/>
      <c r="JLO112" s="298"/>
      <c r="JLP112" s="298"/>
      <c r="JLQ112" s="298"/>
      <c r="JLR112" s="298"/>
      <c r="JLS112" s="298"/>
      <c r="JLT112" s="298"/>
      <c r="JLU112" s="298"/>
      <c r="JLV112" s="298"/>
      <c r="JLW112" s="298"/>
      <c r="JLX112" s="298"/>
      <c r="JLY112" s="298"/>
      <c r="JLZ112" s="298"/>
      <c r="JMA112" s="298"/>
      <c r="JMB112" s="298"/>
      <c r="JMC112" s="298"/>
      <c r="JMD112" s="298"/>
      <c r="JME112" s="298"/>
      <c r="JMF112" s="298"/>
      <c r="JMG112" s="298"/>
      <c r="JMH112" s="298"/>
      <c r="JMI112" s="298"/>
      <c r="JMJ112" s="298"/>
      <c r="JMK112" s="298"/>
      <c r="JML112" s="298"/>
      <c r="JMM112" s="298"/>
      <c r="JMN112" s="298"/>
      <c r="JMO112" s="298"/>
      <c r="JMP112" s="298"/>
      <c r="JMQ112" s="298"/>
      <c r="JMR112" s="298"/>
      <c r="JMS112" s="298"/>
      <c r="JMT112" s="298"/>
      <c r="JMU112" s="298"/>
      <c r="JMV112" s="298"/>
      <c r="JMW112" s="298"/>
      <c r="JMX112" s="298"/>
      <c r="JMY112" s="298"/>
      <c r="JMZ112" s="298"/>
      <c r="JNA112" s="298"/>
      <c r="JNB112" s="298"/>
      <c r="JNC112" s="298"/>
      <c r="JND112" s="298"/>
      <c r="JNE112" s="298"/>
      <c r="JNF112" s="298"/>
      <c r="JNG112" s="298"/>
      <c r="JNH112" s="298"/>
      <c r="JNI112" s="298"/>
      <c r="JNJ112" s="298"/>
      <c r="JNK112" s="298"/>
      <c r="JNL112" s="298"/>
      <c r="JNM112" s="298"/>
      <c r="JNN112" s="298"/>
      <c r="JNO112" s="298"/>
      <c r="JNP112" s="298"/>
      <c r="JNQ112" s="298"/>
      <c r="JNR112" s="298"/>
      <c r="JNS112" s="298"/>
      <c r="JNT112" s="298"/>
      <c r="JNU112" s="298"/>
      <c r="JNV112" s="298"/>
      <c r="JNW112" s="298"/>
      <c r="JNX112" s="298"/>
      <c r="JNY112" s="298"/>
      <c r="JNZ112" s="298"/>
      <c r="JOA112" s="298"/>
      <c r="JOB112" s="298"/>
      <c r="JOC112" s="298"/>
      <c r="JOD112" s="298"/>
      <c r="JOE112" s="298"/>
      <c r="JOF112" s="298"/>
      <c r="JOG112" s="298"/>
      <c r="JOH112" s="298"/>
      <c r="JOI112" s="298"/>
      <c r="JOJ112" s="298"/>
      <c r="JOK112" s="298"/>
      <c r="JOL112" s="298"/>
      <c r="JOM112" s="298"/>
      <c r="JON112" s="298"/>
      <c r="JOO112" s="298"/>
      <c r="JOP112" s="298"/>
      <c r="JOQ112" s="298"/>
      <c r="JOR112" s="298"/>
      <c r="JOS112" s="298"/>
      <c r="JOT112" s="298"/>
      <c r="JOU112" s="298"/>
      <c r="JOV112" s="298"/>
      <c r="JOW112" s="298"/>
      <c r="JOX112" s="298"/>
      <c r="JOY112" s="298"/>
      <c r="JOZ112" s="298"/>
      <c r="JPA112" s="298"/>
      <c r="JPB112" s="298"/>
      <c r="JPC112" s="298"/>
      <c r="JPD112" s="298"/>
      <c r="JPE112" s="298"/>
      <c r="JPF112" s="298"/>
      <c r="JPG112" s="298"/>
      <c r="JPH112" s="298"/>
      <c r="JPI112" s="298"/>
      <c r="JPJ112" s="298"/>
      <c r="JPK112" s="298"/>
      <c r="JPL112" s="298"/>
      <c r="JPM112" s="298"/>
      <c r="JPN112" s="298"/>
      <c r="JPO112" s="298"/>
      <c r="JPP112" s="298"/>
      <c r="JPQ112" s="298"/>
      <c r="JPR112" s="298"/>
      <c r="JPS112" s="298"/>
      <c r="JPT112" s="298"/>
      <c r="JPU112" s="298"/>
      <c r="JPV112" s="298"/>
      <c r="JPW112" s="298"/>
      <c r="JPX112" s="298"/>
      <c r="JPY112" s="298"/>
      <c r="JPZ112" s="298"/>
      <c r="JQA112" s="298"/>
      <c r="JQB112" s="298"/>
      <c r="JQC112" s="298"/>
      <c r="JQD112" s="298"/>
      <c r="JQE112" s="298"/>
      <c r="JQF112" s="298"/>
      <c r="JQG112" s="298"/>
      <c r="JQH112" s="298"/>
      <c r="JQI112" s="298"/>
      <c r="JQJ112" s="298"/>
      <c r="JQK112" s="298"/>
      <c r="JQL112" s="298"/>
      <c r="JQM112" s="298"/>
      <c r="JQN112" s="298"/>
      <c r="JQO112" s="298"/>
      <c r="JQP112" s="298"/>
      <c r="JQQ112" s="298"/>
      <c r="JQR112" s="298"/>
      <c r="JQS112" s="298"/>
      <c r="JQT112" s="298"/>
      <c r="JQU112" s="298"/>
      <c r="JQV112" s="298"/>
      <c r="JQW112" s="298"/>
      <c r="JQX112" s="298"/>
      <c r="JQY112" s="298"/>
      <c r="JQZ112" s="298"/>
      <c r="JRA112" s="298"/>
      <c r="JRB112" s="298"/>
      <c r="JRC112" s="298"/>
      <c r="JRD112" s="298"/>
      <c r="JRE112" s="298"/>
      <c r="JRF112" s="298"/>
      <c r="JRG112" s="298"/>
      <c r="JRH112" s="298"/>
      <c r="JRI112" s="298"/>
      <c r="JRJ112" s="298"/>
      <c r="JRK112" s="298"/>
      <c r="JRL112" s="298"/>
      <c r="JRM112" s="298"/>
      <c r="JRN112" s="298"/>
      <c r="JRO112" s="298"/>
      <c r="JRP112" s="298"/>
      <c r="JRQ112" s="298"/>
      <c r="JRR112" s="298"/>
      <c r="JRS112" s="298"/>
      <c r="JRT112" s="298"/>
      <c r="JRU112" s="298"/>
      <c r="JRV112" s="298"/>
      <c r="JRW112" s="298"/>
      <c r="JRX112" s="298"/>
      <c r="JRY112" s="298"/>
      <c r="JRZ112" s="298"/>
      <c r="JSA112" s="298"/>
      <c r="JSB112" s="298"/>
      <c r="JSC112" s="298"/>
      <c r="JSD112" s="298"/>
      <c r="JSE112" s="298"/>
      <c r="JSF112" s="298"/>
      <c r="JSG112" s="298"/>
      <c r="JSH112" s="298"/>
      <c r="JSI112" s="298"/>
      <c r="JSJ112" s="298"/>
      <c r="JSK112" s="298"/>
      <c r="JSL112" s="298"/>
      <c r="JSM112" s="298"/>
      <c r="JSN112" s="298"/>
      <c r="JSO112" s="298"/>
      <c r="JSP112" s="298"/>
      <c r="JSQ112" s="298"/>
      <c r="JSR112" s="298"/>
      <c r="JSS112" s="298"/>
      <c r="JST112" s="298"/>
      <c r="JSU112" s="298"/>
      <c r="JSV112" s="298"/>
      <c r="JSW112" s="298"/>
      <c r="JSX112" s="298"/>
      <c r="JSY112" s="298"/>
      <c r="JSZ112" s="298"/>
      <c r="JTA112" s="298"/>
      <c r="JTB112" s="298"/>
      <c r="JTC112" s="298"/>
      <c r="JTD112" s="298"/>
      <c r="JTE112" s="298"/>
      <c r="JTF112" s="298"/>
      <c r="JTG112" s="298"/>
      <c r="JTH112" s="298"/>
      <c r="JTI112" s="298"/>
      <c r="JTJ112" s="298"/>
      <c r="JTK112" s="298"/>
      <c r="JTL112" s="298"/>
      <c r="JTM112" s="298"/>
      <c r="JTN112" s="298"/>
      <c r="JTO112" s="298"/>
      <c r="JTP112" s="298"/>
      <c r="JTQ112" s="298"/>
      <c r="JTR112" s="298"/>
      <c r="JTS112" s="298"/>
      <c r="JTT112" s="298"/>
      <c r="JTU112" s="298"/>
      <c r="JTV112" s="298"/>
      <c r="JTW112" s="298"/>
      <c r="JTX112" s="298"/>
      <c r="JTY112" s="298"/>
      <c r="JTZ112" s="298"/>
      <c r="JUA112" s="298"/>
      <c r="JUB112" s="298"/>
      <c r="JUC112" s="298"/>
      <c r="JUD112" s="298"/>
      <c r="JUE112" s="298"/>
      <c r="JUF112" s="298"/>
      <c r="JUG112" s="298"/>
      <c r="JUH112" s="298"/>
      <c r="JUI112" s="298"/>
      <c r="JUJ112" s="298"/>
      <c r="JUK112" s="298"/>
      <c r="JUL112" s="298"/>
      <c r="JUM112" s="298"/>
      <c r="JUN112" s="298"/>
      <c r="JUO112" s="298"/>
      <c r="JUP112" s="298"/>
      <c r="JUQ112" s="298"/>
      <c r="JUR112" s="298"/>
      <c r="JUS112" s="298"/>
      <c r="JUT112" s="298"/>
      <c r="JUU112" s="298"/>
      <c r="JUV112" s="298"/>
      <c r="JUW112" s="298"/>
      <c r="JUX112" s="298"/>
      <c r="JUY112" s="298"/>
      <c r="JUZ112" s="298"/>
      <c r="JVA112" s="298"/>
      <c r="JVB112" s="298"/>
      <c r="JVC112" s="298"/>
      <c r="JVD112" s="298"/>
      <c r="JVE112" s="298"/>
      <c r="JVF112" s="298"/>
      <c r="JVG112" s="298"/>
      <c r="JVH112" s="298"/>
      <c r="JVI112" s="298"/>
      <c r="JVJ112" s="298"/>
      <c r="JVK112" s="298"/>
      <c r="JVL112" s="298"/>
      <c r="JVM112" s="298"/>
      <c r="JVN112" s="298"/>
      <c r="JVO112" s="298"/>
      <c r="JVP112" s="298"/>
      <c r="JVQ112" s="298"/>
      <c r="JVR112" s="298"/>
      <c r="JVS112" s="298"/>
      <c r="JVT112" s="298"/>
      <c r="JVU112" s="298"/>
      <c r="JVV112" s="298"/>
      <c r="JVW112" s="298"/>
      <c r="JVX112" s="298"/>
      <c r="JVY112" s="298"/>
      <c r="JVZ112" s="298"/>
      <c r="JWA112" s="298"/>
      <c r="JWB112" s="298"/>
      <c r="JWC112" s="298"/>
      <c r="JWD112" s="298"/>
      <c r="JWE112" s="298"/>
      <c r="JWF112" s="298"/>
      <c r="JWG112" s="298"/>
      <c r="JWH112" s="298"/>
      <c r="JWI112" s="298"/>
      <c r="JWJ112" s="298"/>
      <c r="JWK112" s="298"/>
      <c r="JWL112" s="298"/>
      <c r="JWM112" s="298"/>
      <c r="JWN112" s="298"/>
      <c r="JWO112" s="298"/>
      <c r="JWP112" s="298"/>
      <c r="JWQ112" s="298"/>
      <c r="JWR112" s="298"/>
      <c r="JWS112" s="298"/>
      <c r="JWT112" s="298"/>
      <c r="JWU112" s="298"/>
      <c r="JWV112" s="298"/>
      <c r="JWW112" s="298"/>
      <c r="JWX112" s="298"/>
      <c r="JWY112" s="298"/>
      <c r="JWZ112" s="298"/>
      <c r="JXA112" s="298"/>
      <c r="JXB112" s="298"/>
      <c r="JXC112" s="298"/>
      <c r="JXD112" s="298"/>
      <c r="JXE112" s="298"/>
      <c r="JXF112" s="298"/>
      <c r="JXG112" s="298"/>
      <c r="JXH112" s="298"/>
      <c r="JXI112" s="298"/>
      <c r="JXJ112" s="298"/>
      <c r="JXK112" s="298"/>
      <c r="JXL112" s="298"/>
      <c r="JXM112" s="298"/>
      <c r="JXN112" s="298"/>
      <c r="JXO112" s="298"/>
      <c r="JXP112" s="298"/>
      <c r="JXQ112" s="298"/>
      <c r="JXR112" s="298"/>
      <c r="JXS112" s="298"/>
      <c r="JXT112" s="298"/>
      <c r="JXU112" s="298"/>
      <c r="JXV112" s="298"/>
      <c r="JXW112" s="298"/>
      <c r="JXX112" s="298"/>
      <c r="JXY112" s="298"/>
      <c r="JXZ112" s="298"/>
      <c r="JYA112" s="298"/>
      <c r="JYB112" s="298"/>
      <c r="JYC112" s="298"/>
      <c r="JYD112" s="298"/>
      <c r="JYE112" s="298"/>
      <c r="JYF112" s="298"/>
      <c r="JYG112" s="298"/>
      <c r="JYH112" s="298"/>
      <c r="JYI112" s="298"/>
      <c r="JYJ112" s="298"/>
      <c r="JYK112" s="298"/>
      <c r="JYL112" s="298"/>
      <c r="JYM112" s="298"/>
      <c r="JYN112" s="298"/>
      <c r="JYO112" s="298"/>
      <c r="JYP112" s="298"/>
      <c r="JYQ112" s="298"/>
      <c r="JYR112" s="298"/>
      <c r="JYS112" s="298"/>
      <c r="JYT112" s="298"/>
      <c r="JYU112" s="298"/>
      <c r="JYV112" s="298"/>
      <c r="JYW112" s="298"/>
      <c r="JYX112" s="298"/>
      <c r="JYY112" s="298"/>
      <c r="JYZ112" s="298"/>
      <c r="JZA112" s="298"/>
      <c r="JZB112" s="298"/>
      <c r="JZC112" s="298"/>
      <c r="JZD112" s="298"/>
      <c r="JZE112" s="298"/>
      <c r="JZF112" s="298"/>
      <c r="JZG112" s="298"/>
      <c r="JZH112" s="298"/>
      <c r="JZI112" s="298"/>
      <c r="JZJ112" s="298"/>
      <c r="JZK112" s="298"/>
      <c r="JZL112" s="298"/>
      <c r="JZM112" s="298"/>
      <c r="JZN112" s="298"/>
      <c r="JZO112" s="298"/>
      <c r="JZP112" s="298"/>
      <c r="JZQ112" s="298"/>
      <c r="JZR112" s="298"/>
      <c r="JZS112" s="298"/>
      <c r="JZT112" s="298"/>
      <c r="JZU112" s="298"/>
      <c r="JZV112" s="298"/>
      <c r="JZW112" s="298"/>
      <c r="JZX112" s="298"/>
      <c r="JZY112" s="298"/>
      <c r="JZZ112" s="298"/>
      <c r="KAA112" s="298"/>
      <c r="KAB112" s="298"/>
      <c r="KAC112" s="298"/>
      <c r="KAD112" s="298"/>
      <c r="KAE112" s="298"/>
      <c r="KAF112" s="298"/>
      <c r="KAG112" s="298"/>
      <c r="KAH112" s="298"/>
      <c r="KAI112" s="298"/>
      <c r="KAJ112" s="298"/>
      <c r="KAK112" s="298"/>
      <c r="KAL112" s="298"/>
      <c r="KAM112" s="298"/>
      <c r="KAN112" s="298"/>
      <c r="KAO112" s="298"/>
      <c r="KAP112" s="298"/>
      <c r="KAQ112" s="298"/>
      <c r="KAR112" s="298"/>
      <c r="KAS112" s="298"/>
      <c r="KAT112" s="298"/>
      <c r="KAU112" s="298"/>
      <c r="KAV112" s="298"/>
      <c r="KAW112" s="298"/>
      <c r="KAX112" s="298"/>
      <c r="KAY112" s="298"/>
      <c r="KAZ112" s="298"/>
      <c r="KBA112" s="298"/>
      <c r="KBB112" s="298"/>
      <c r="KBC112" s="298"/>
      <c r="KBD112" s="298"/>
      <c r="KBE112" s="298"/>
      <c r="KBF112" s="298"/>
      <c r="KBG112" s="298"/>
      <c r="KBH112" s="298"/>
      <c r="KBI112" s="298"/>
      <c r="KBJ112" s="298"/>
      <c r="KBK112" s="298"/>
      <c r="KBL112" s="298"/>
      <c r="KBM112" s="298"/>
      <c r="KBN112" s="298"/>
      <c r="KBO112" s="298"/>
      <c r="KBP112" s="298"/>
      <c r="KBQ112" s="298"/>
      <c r="KBR112" s="298"/>
      <c r="KBS112" s="298"/>
      <c r="KBT112" s="298"/>
      <c r="KBU112" s="298"/>
      <c r="KBV112" s="298"/>
      <c r="KBW112" s="298"/>
      <c r="KBX112" s="298"/>
      <c r="KBY112" s="298"/>
      <c r="KBZ112" s="298"/>
      <c r="KCA112" s="298"/>
      <c r="KCB112" s="298"/>
      <c r="KCC112" s="298"/>
      <c r="KCD112" s="298"/>
      <c r="KCE112" s="298"/>
      <c r="KCF112" s="298"/>
      <c r="KCG112" s="298"/>
      <c r="KCH112" s="298"/>
      <c r="KCI112" s="298"/>
      <c r="KCJ112" s="298"/>
      <c r="KCK112" s="298"/>
      <c r="KCL112" s="298"/>
      <c r="KCM112" s="298"/>
      <c r="KCN112" s="298"/>
      <c r="KCO112" s="298"/>
      <c r="KCP112" s="298"/>
      <c r="KCQ112" s="298"/>
      <c r="KCR112" s="298"/>
      <c r="KCS112" s="298"/>
      <c r="KCT112" s="298"/>
      <c r="KCU112" s="298"/>
      <c r="KCV112" s="298"/>
      <c r="KCW112" s="298"/>
      <c r="KCX112" s="298"/>
      <c r="KCY112" s="298"/>
      <c r="KCZ112" s="298"/>
      <c r="KDA112" s="298"/>
      <c r="KDB112" s="298"/>
      <c r="KDC112" s="298"/>
      <c r="KDD112" s="298"/>
      <c r="KDE112" s="298"/>
      <c r="KDF112" s="298"/>
      <c r="KDG112" s="298"/>
      <c r="KDH112" s="298"/>
      <c r="KDI112" s="298"/>
      <c r="KDJ112" s="298"/>
      <c r="KDK112" s="298"/>
      <c r="KDL112" s="298"/>
      <c r="KDM112" s="298"/>
      <c r="KDN112" s="298"/>
      <c r="KDO112" s="298"/>
      <c r="KDP112" s="298"/>
      <c r="KDQ112" s="298"/>
      <c r="KDR112" s="298"/>
      <c r="KDS112" s="298"/>
      <c r="KDT112" s="298"/>
      <c r="KDU112" s="298"/>
      <c r="KDV112" s="298"/>
      <c r="KDW112" s="298"/>
      <c r="KDX112" s="298"/>
      <c r="KDY112" s="298"/>
      <c r="KDZ112" s="298"/>
      <c r="KEA112" s="298"/>
      <c r="KEB112" s="298"/>
      <c r="KEC112" s="298"/>
      <c r="KED112" s="298"/>
      <c r="KEE112" s="298"/>
      <c r="KEF112" s="298"/>
      <c r="KEG112" s="298"/>
      <c r="KEH112" s="298"/>
      <c r="KEI112" s="298"/>
      <c r="KEJ112" s="298"/>
      <c r="KEK112" s="298"/>
      <c r="KEL112" s="298"/>
      <c r="KEM112" s="298"/>
      <c r="KEN112" s="298"/>
      <c r="KEO112" s="298"/>
      <c r="KEP112" s="298"/>
      <c r="KEQ112" s="298"/>
      <c r="KER112" s="298"/>
      <c r="KES112" s="298"/>
      <c r="KET112" s="298"/>
      <c r="KEU112" s="298"/>
      <c r="KEV112" s="298"/>
      <c r="KEW112" s="298"/>
      <c r="KEX112" s="298"/>
      <c r="KEY112" s="298"/>
      <c r="KEZ112" s="298"/>
      <c r="KFA112" s="298"/>
      <c r="KFB112" s="298"/>
      <c r="KFC112" s="298"/>
      <c r="KFD112" s="298"/>
      <c r="KFE112" s="298"/>
      <c r="KFF112" s="298"/>
      <c r="KFG112" s="298"/>
      <c r="KFH112" s="298"/>
      <c r="KFI112" s="298"/>
      <c r="KFJ112" s="298"/>
      <c r="KFK112" s="298"/>
      <c r="KFL112" s="298"/>
      <c r="KFM112" s="298"/>
      <c r="KFN112" s="298"/>
      <c r="KFO112" s="298"/>
      <c r="KFP112" s="298"/>
      <c r="KFQ112" s="298"/>
      <c r="KFR112" s="298"/>
      <c r="KFS112" s="298"/>
      <c r="KFT112" s="298"/>
      <c r="KFU112" s="298"/>
      <c r="KFV112" s="298"/>
      <c r="KFW112" s="298"/>
      <c r="KFX112" s="298"/>
      <c r="KFY112" s="298"/>
      <c r="KFZ112" s="298"/>
      <c r="KGA112" s="298"/>
      <c r="KGB112" s="298"/>
      <c r="KGC112" s="298"/>
      <c r="KGD112" s="298"/>
      <c r="KGE112" s="298"/>
      <c r="KGF112" s="298"/>
      <c r="KGG112" s="298"/>
      <c r="KGH112" s="298"/>
      <c r="KGI112" s="298"/>
      <c r="KGJ112" s="298"/>
      <c r="KGK112" s="298"/>
      <c r="KGL112" s="298"/>
      <c r="KGM112" s="298"/>
      <c r="KGN112" s="298"/>
      <c r="KGO112" s="298"/>
      <c r="KGP112" s="298"/>
      <c r="KGQ112" s="298"/>
      <c r="KGR112" s="298"/>
      <c r="KGS112" s="298"/>
      <c r="KGT112" s="298"/>
      <c r="KGU112" s="298"/>
      <c r="KGV112" s="298"/>
      <c r="KGW112" s="298"/>
      <c r="KGX112" s="298"/>
      <c r="KGY112" s="298"/>
      <c r="KGZ112" s="298"/>
      <c r="KHA112" s="298"/>
      <c r="KHB112" s="298"/>
      <c r="KHC112" s="298"/>
      <c r="KHD112" s="298"/>
      <c r="KHE112" s="298"/>
      <c r="KHF112" s="298"/>
      <c r="KHG112" s="298"/>
      <c r="KHH112" s="298"/>
      <c r="KHI112" s="298"/>
      <c r="KHJ112" s="298"/>
      <c r="KHK112" s="298"/>
      <c r="KHL112" s="298"/>
      <c r="KHM112" s="298"/>
      <c r="KHN112" s="298"/>
      <c r="KHO112" s="298"/>
      <c r="KHP112" s="298"/>
      <c r="KHQ112" s="298"/>
      <c r="KHR112" s="298"/>
      <c r="KHS112" s="298"/>
      <c r="KHT112" s="298"/>
      <c r="KHU112" s="298"/>
      <c r="KHV112" s="298"/>
      <c r="KHW112" s="298"/>
      <c r="KHX112" s="298"/>
      <c r="KHY112" s="298"/>
      <c r="KHZ112" s="298"/>
      <c r="KIA112" s="298"/>
      <c r="KIB112" s="298"/>
      <c r="KIC112" s="298"/>
      <c r="KID112" s="298"/>
      <c r="KIE112" s="298"/>
      <c r="KIF112" s="298"/>
      <c r="KIG112" s="298"/>
      <c r="KIH112" s="298"/>
      <c r="KII112" s="298"/>
      <c r="KIJ112" s="298"/>
      <c r="KIK112" s="298"/>
      <c r="KIL112" s="298"/>
      <c r="KIM112" s="298"/>
      <c r="KIN112" s="298"/>
      <c r="KIO112" s="298"/>
      <c r="KIP112" s="298"/>
      <c r="KIQ112" s="298"/>
      <c r="KIR112" s="298"/>
      <c r="KIS112" s="298"/>
      <c r="KIT112" s="298"/>
      <c r="KIU112" s="298"/>
      <c r="KIV112" s="298"/>
      <c r="KIW112" s="298"/>
      <c r="KIX112" s="298"/>
      <c r="KIY112" s="298"/>
      <c r="KIZ112" s="298"/>
      <c r="KJA112" s="298"/>
      <c r="KJB112" s="298"/>
      <c r="KJC112" s="298"/>
      <c r="KJD112" s="298"/>
      <c r="KJE112" s="298"/>
      <c r="KJF112" s="298"/>
      <c r="KJG112" s="298"/>
      <c r="KJH112" s="298"/>
      <c r="KJI112" s="298"/>
      <c r="KJJ112" s="298"/>
      <c r="KJK112" s="298"/>
      <c r="KJL112" s="298"/>
      <c r="KJM112" s="298"/>
      <c r="KJN112" s="298"/>
      <c r="KJO112" s="298"/>
      <c r="KJP112" s="298"/>
      <c r="KJQ112" s="298"/>
      <c r="KJR112" s="298"/>
      <c r="KJS112" s="298"/>
      <c r="KJT112" s="298"/>
      <c r="KJU112" s="298"/>
      <c r="KJV112" s="298"/>
      <c r="KJW112" s="298"/>
      <c r="KJX112" s="298"/>
      <c r="KJY112" s="298"/>
      <c r="KJZ112" s="298"/>
      <c r="KKA112" s="298"/>
      <c r="KKB112" s="298"/>
      <c r="KKC112" s="298"/>
      <c r="KKD112" s="298"/>
      <c r="KKE112" s="298"/>
      <c r="KKF112" s="298"/>
      <c r="KKG112" s="298"/>
      <c r="KKH112" s="298"/>
      <c r="KKI112" s="298"/>
      <c r="KKJ112" s="298"/>
      <c r="KKK112" s="298"/>
      <c r="KKL112" s="298"/>
      <c r="KKM112" s="298"/>
      <c r="KKN112" s="298"/>
      <c r="KKO112" s="298"/>
      <c r="KKP112" s="298"/>
      <c r="KKQ112" s="298"/>
      <c r="KKR112" s="298"/>
      <c r="KKS112" s="298"/>
      <c r="KKT112" s="298"/>
      <c r="KKU112" s="298"/>
      <c r="KKV112" s="298"/>
      <c r="KKW112" s="298"/>
      <c r="KKX112" s="298"/>
      <c r="KKY112" s="298"/>
      <c r="KKZ112" s="298"/>
      <c r="KLA112" s="298"/>
      <c r="KLB112" s="298"/>
      <c r="KLC112" s="298"/>
      <c r="KLD112" s="298"/>
      <c r="KLE112" s="298"/>
      <c r="KLF112" s="298"/>
      <c r="KLG112" s="298"/>
      <c r="KLH112" s="298"/>
      <c r="KLI112" s="298"/>
      <c r="KLJ112" s="298"/>
      <c r="KLK112" s="298"/>
      <c r="KLL112" s="298"/>
      <c r="KLM112" s="298"/>
      <c r="KLN112" s="298"/>
      <c r="KLO112" s="298"/>
      <c r="KLP112" s="298"/>
      <c r="KLQ112" s="298"/>
      <c r="KLR112" s="298"/>
      <c r="KLS112" s="298"/>
      <c r="KLT112" s="298"/>
      <c r="KLU112" s="298"/>
      <c r="KLV112" s="298"/>
      <c r="KLW112" s="298"/>
      <c r="KLX112" s="298"/>
      <c r="KLY112" s="298"/>
      <c r="KLZ112" s="298"/>
      <c r="KMA112" s="298"/>
      <c r="KMB112" s="298"/>
      <c r="KMC112" s="298"/>
      <c r="KMD112" s="298"/>
      <c r="KME112" s="298"/>
      <c r="KMF112" s="298"/>
      <c r="KMG112" s="298"/>
      <c r="KMH112" s="298"/>
      <c r="KMI112" s="298"/>
      <c r="KMJ112" s="298"/>
      <c r="KMK112" s="298"/>
      <c r="KML112" s="298"/>
      <c r="KMM112" s="298"/>
      <c r="KMN112" s="298"/>
      <c r="KMO112" s="298"/>
      <c r="KMP112" s="298"/>
      <c r="KMQ112" s="298"/>
      <c r="KMR112" s="298"/>
      <c r="KMS112" s="298"/>
      <c r="KMT112" s="298"/>
      <c r="KMU112" s="298"/>
      <c r="KMV112" s="298"/>
      <c r="KMW112" s="298"/>
      <c r="KMX112" s="298"/>
      <c r="KMY112" s="298"/>
      <c r="KMZ112" s="298"/>
      <c r="KNA112" s="298"/>
      <c r="KNB112" s="298"/>
      <c r="KNC112" s="298"/>
      <c r="KND112" s="298"/>
      <c r="KNE112" s="298"/>
      <c r="KNF112" s="298"/>
      <c r="KNG112" s="298"/>
      <c r="KNH112" s="298"/>
      <c r="KNI112" s="298"/>
      <c r="KNJ112" s="298"/>
      <c r="KNK112" s="298"/>
      <c r="KNL112" s="298"/>
      <c r="KNM112" s="298"/>
      <c r="KNN112" s="298"/>
      <c r="KNO112" s="298"/>
      <c r="KNP112" s="298"/>
      <c r="KNQ112" s="298"/>
      <c r="KNR112" s="298"/>
      <c r="KNS112" s="298"/>
      <c r="KNT112" s="298"/>
      <c r="KNU112" s="298"/>
      <c r="KNV112" s="298"/>
      <c r="KNW112" s="298"/>
      <c r="KNX112" s="298"/>
      <c r="KNY112" s="298"/>
      <c r="KNZ112" s="298"/>
      <c r="KOA112" s="298"/>
      <c r="KOB112" s="298"/>
      <c r="KOC112" s="298"/>
      <c r="KOD112" s="298"/>
      <c r="KOE112" s="298"/>
      <c r="KOF112" s="298"/>
      <c r="KOG112" s="298"/>
      <c r="KOH112" s="298"/>
      <c r="KOI112" s="298"/>
      <c r="KOJ112" s="298"/>
      <c r="KOK112" s="298"/>
      <c r="KOL112" s="298"/>
      <c r="KOM112" s="298"/>
      <c r="KON112" s="298"/>
      <c r="KOO112" s="298"/>
      <c r="KOP112" s="298"/>
      <c r="KOQ112" s="298"/>
      <c r="KOR112" s="298"/>
      <c r="KOS112" s="298"/>
      <c r="KOT112" s="298"/>
      <c r="KOU112" s="298"/>
      <c r="KOV112" s="298"/>
      <c r="KOW112" s="298"/>
      <c r="KOX112" s="298"/>
      <c r="KOY112" s="298"/>
      <c r="KOZ112" s="298"/>
      <c r="KPA112" s="298"/>
      <c r="KPB112" s="298"/>
      <c r="KPC112" s="298"/>
      <c r="KPD112" s="298"/>
      <c r="KPE112" s="298"/>
      <c r="KPF112" s="298"/>
      <c r="KPG112" s="298"/>
      <c r="KPH112" s="298"/>
      <c r="KPI112" s="298"/>
      <c r="KPJ112" s="298"/>
      <c r="KPK112" s="298"/>
      <c r="KPL112" s="298"/>
      <c r="KPM112" s="298"/>
      <c r="KPN112" s="298"/>
      <c r="KPO112" s="298"/>
      <c r="KPP112" s="298"/>
      <c r="KPQ112" s="298"/>
      <c r="KPR112" s="298"/>
      <c r="KPS112" s="298"/>
      <c r="KPT112" s="298"/>
      <c r="KPU112" s="298"/>
      <c r="KPV112" s="298"/>
      <c r="KPW112" s="298"/>
      <c r="KPX112" s="298"/>
      <c r="KPY112" s="298"/>
      <c r="KPZ112" s="298"/>
      <c r="KQA112" s="298"/>
      <c r="KQB112" s="298"/>
      <c r="KQC112" s="298"/>
      <c r="KQD112" s="298"/>
      <c r="KQE112" s="298"/>
      <c r="KQF112" s="298"/>
      <c r="KQG112" s="298"/>
      <c r="KQH112" s="298"/>
      <c r="KQI112" s="298"/>
      <c r="KQJ112" s="298"/>
      <c r="KQK112" s="298"/>
      <c r="KQL112" s="298"/>
      <c r="KQM112" s="298"/>
      <c r="KQN112" s="298"/>
      <c r="KQO112" s="298"/>
      <c r="KQP112" s="298"/>
      <c r="KQQ112" s="298"/>
      <c r="KQR112" s="298"/>
      <c r="KQS112" s="298"/>
      <c r="KQT112" s="298"/>
      <c r="KQU112" s="298"/>
      <c r="KQV112" s="298"/>
      <c r="KQW112" s="298"/>
      <c r="KQX112" s="298"/>
      <c r="KQY112" s="298"/>
      <c r="KQZ112" s="298"/>
      <c r="KRA112" s="298"/>
      <c r="KRB112" s="298"/>
      <c r="KRC112" s="298"/>
      <c r="KRD112" s="298"/>
      <c r="KRE112" s="298"/>
      <c r="KRF112" s="298"/>
      <c r="KRG112" s="298"/>
      <c r="KRH112" s="298"/>
      <c r="KRI112" s="298"/>
      <c r="KRJ112" s="298"/>
      <c r="KRK112" s="298"/>
      <c r="KRL112" s="298"/>
      <c r="KRM112" s="298"/>
      <c r="KRN112" s="298"/>
      <c r="KRO112" s="298"/>
      <c r="KRP112" s="298"/>
      <c r="KRQ112" s="298"/>
      <c r="KRR112" s="298"/>
      <c r="KRS112" s="298"/>
      <c r="KRT112" s="298"/>
      <c r="KRU112" s="298"/>
      <c r="KRV112" s="298"/>
      <c r="KRW112" s="298"/>
      <c r="KRX112" s="298"/>
      <c r="KRY112" s="298"/>
      <c r="KRZ112" s="298"/>
      <c r="KSA112" s="298"/>
      <c r="KSB112" s="298"/>
      <c r="KSC112" s="298"/>
      <c r="KSD112" s="298"/>
      <c r="KSE112" s="298"/>
      <c r="KSF112" s="298"/>
      <c r="KSG112" s="298"/>
      <c r="KSH112" s="298"/>
      <c r="KSI112" s="298"/>
      <c r="KSJ112" s="298"/>
      <c r="KSK112" s="298"/>
      <c r="KSL112" s="298"/>
      <c r="KSM112" s="298"/>
      <c r="KSN112" s="298"/>
      <c r="KSO112" s="298"/>
      <c r="KSP112" s="298"/>
      <c r="KSQ112" s="298"/>
      <c r="KSR112" s="298"/>
      <c r="KSS112" s="298"/>
      <c r="KST112" s="298"/>
      <c r="KSU112" s="298"/>
      <c r="KSV112" s="298"/>
      <c r="KSW112" s="298"/>
      <c r="KSX112" s="298"/>
      <c r="KSY112" s="298"/>
      <c r="KSZ112" s="298"/>
      <c r="KTA112" s="298"/>
      <c r="KTB112" s="298"/>
      <c r="KTC112" s="298"/>
      <c r="KTD112" s="298"/>
      <c r="KTE112" s="298"/>
      <c r="KTF112" s="298"/>
      <c r="KTG112" s="298"/>
      <c r="KTH112" s="298"/>
      <c r="KTI112" s="298"/>
      <c r="KTJ112" s="298"/>
      <c r="KTK112" s="298"/>
      <c r="KTL112" s="298"/>
      <c r="KTM112" s="298"/>
      <c r="KTN112" s="298"/>
      <c r="KTO112" s="298"/>
      <c r="KTP112" s="298"/>
      <c r="KTQ112" s="298"/>
      <c r="KTR112" s="298"/>
      <c r="KTS112" s="298"/>
      <c r="KTT112" s="298"/>
      <c r="KTU112" s="298"/>
      <c r="KTV112" s="298"/>
      <c r="KTW112" s="298"/>
      <c r="KTX112" s="298"/>
      <c r="KTY112" s="298"/>
      <c r="KTZ112" s="298"/>
      <c r="KUA112" s="298"/>
      <c r="KUB112" s="298"/>
      <c r="KUC112" s="298"/>
      <c r="KUD112" s="298"/>
      <c r="KUE112" s="298"/>
      <c r="KUF112" s="298"/>
      <c r="KUG112" s="298"/>
      <c r="KUH112" s="298"/>
      <c r="KUI112" s="298"/>
      <c r="KUJ112" s="298"/>
      <c r="KUK112" s="298"/>
      <c r="KUL112" s="298"/>
      <c r="KUM112" s="298"/>
      <c r="KUN112" s="298"/>
      <c r="KUO112" s="298"/>
      <c r="KUP112" s="298"/>
      <c r="KUQ112" s="298"/>
      <c r="KUR112" s="298"/>
      <c r="KUS112" s="298"/>
      <c r="KUT112" s="298"/>
      <c r="KUU112" s="298"/>
      <c r="KUV112" s="298"/>
      <c r="KUW112" s="298"/>
      <c r="KUX112" s="298"/>
      <c r="KUY112" s="298"/>
      <c r="KUZ112" s="298"/>
      <c r="KVA112" s="298"/>
      <c r="KVB112" s="298"/>
      <c r="KVC112" s="298"/>
      <c r="KVD112" s="298"/>
      <c r="KVE112" s="298"/>
      <c r="KVF112" s="298"/>
      <c r="KVG112" s="298"/>
      <c r="KVH112" s="298"/>
      <c r="KVI112" s="298"/>
      <c r="KVJ112" s="298"/>
      <c r="KVK112" s="298"/>
      <c r="KVL112" s="298"/>
      <c r="KVM112" s="298"/>
      <c r="KVN112" s="298"/>
      <c r="KVO112" s="298"/>
      <c r="KVP112" s="298"/>
      <c r="KVQ112" s="298"/>
      <c r="KVR112" s="298"/>
      <c r="KVS112" s="298"/>
      <c r="KVT112" s="298"/>
      <c r="KVU112" s="298"/>
      <c r="KVV112" s="298"/>
      <c r="KVW112" s="298"/>
      <c r="KVX112" s="298"/>
      <c r="KVY112" s="298"/>
      <c r="KVZ112" s="298"/>
      <c r="KWA112" s="298"/>
      <c r="KWB112" s="298"/>
      <c r="KWC112" s="298"/>
      <c r="KWD112" s="298"/>
      <c r="KWE112" s="298"/>
      <c r="KWF112" s="298"/>
      <c r="KWG112" s="298"/>
      <c r="KWH112" s="298"/>
      <c r="KWI112" s="298"/>
      <c r="KWJ112" s="298"/>
      <c r="KWK112" s="298"/>
      <c r="KWL112" s="298"/>
      <c r="KWM112" s="298"/>
      <c r="KWN112" s="298"/>
      <c r="KWO112" s="298"/>
      <c r="KWP112" s="298"/>
      <c r="KWQ112" s="298"/>
      <c r="KWR112" s="298"/>
      <c r="KWS112" s="298"/>
      <c r="KWT112" s="298"/>
      <c r="KWU112" s="298"/>
      <c r="KWV112" s="298"/>
      <c r="KWW112" s="298"/>
      <c r="KWX112" s="298"/>
      <c r="KWY112" s="298"/>
      <c r="KWZ112" s="298"/>
      <c r="KXA112" s="298"/>
      <c r="KXB112" s="298"/>
      <c r="KXC112" s="298"/>
      <c r="KXD112" s="298"/>
      <c r="KXE112" s="298"/>
      <c r="KXF112" s="298"/>
      <c r="KXG112" s="298"/>
      <c r="KXH112" s="298"/>
      <c r="KXI112" s="298"/>
      <c r="KXJ112" s="298"/>
      <c r="KXK112" s="298"/>
      <c r="KXL112" s="298"/>
      <c r="KXM112" s="298"/>
      <c r="KXN112" s="298"/>
      <c r="KXO112" s="298"/>
      <c r="KXP112" s="298"/>
      <c r="KXQ112" s="298"/>
      <c r="KXR112" s="298"/>
      <c r="KXS112" s="298"/>
      <c r="KXT112" s="298"/>
      <c r="KXU112" s="298"/>
      <c r="KXV112" s="298"/>
      <c r="KXW112" s="298"/>
      <c r="KXX112" s="298"/>
      <c r="KXY112" s="298"/>
      <c r="KXZ112" s="298"/>
      <c r="KYA112" s="298"/>
      <c r="KYB112" s="298"/>
      <c r="KYC112" s="298"/>
      <c r="KYD112" s="298"/>
      <c r="KYE112" s="298"/>
      <c r="KYF112" s="298"/>
      <c r="KYG112" s="298"/>
      <c r="KYH112" s="298"/>
      <c r="KYI112" s="298"/>
      <c r="KYJ112" s="298"/>
      <c r="KYK112" s="298"/>
      <c r="KYL112" s="298"/>
      <c r="KYM112" s="298"/>
      <c r="KYN112" s="298"/>
      <c r="KYO112" s="298"/>
      <c r="KYP112" s="298"/>
      <c r="KYQ112" s="298"/>
      <c r="KYR112" s="298"/>
      <c r="KYS112" s="298"/>
      <c r="KYT112" s="298"/>
      <c r="KYU112" s="298"/>
      <c r="KYV112" s="298"/>
      <c r="KYW112" s="298"/>
      <c r="KYX112" s="298"/>
      <c r="KYY112" s="298"/>
      <c r="KYZ112" s="298"/>
      <c r="KZA112" s="298"/>
      <c r="KZB112" s="298"/>
      <c r="KZC112" s="298"/>
      <c r="KZD112" s="298"/>
      <c r="KZE112" s="298"/>
      <c r="KZF112" s="298"/>
      <c r="KZG112" s="298"/>
      <c r="KZH112" s="298"/>
      <c r="KZI112" s="298"/>
      <c r="KZJ112" s="298"/>
      <c r="KZK112" s="298"/>
      <c r="KZL112" s="298"/>
      <c r="KZM112" s="298"/>
      <c r="KZN112" s="298"/>
      <c r="KZO112" s="298"/>
      <c r="KZP112" s="298"/>
      <c r="KZQ112" s="298"/>
      <c r="KZR112" s="298"/>
      <c r="KZS112" s="298"/>
      <c r="KZT112" s="298"/>
      <c r="KZU112" s="298"/>
      <c r="KZV112" s="298"/>
      <c r="KZW112" s="298"/>
      <c r="KZX112" s="298"/>
      <c r="KZY112" s="298"/>
      <c r="KZZ112" s="298"/>
      <c r="LAA112" s="298"/>
      <c r="LAB112" s="298"/>
      <c r="LAC112" s="298"/>
      <c r="LAD112" s="298"/>
      <c r="LAE112" s="298"/>
      <c r="LAF112" s="298"/>
      <c r="LAG112" s="298"/>
      <c r="LAH112" s="298"/>
      <c r="LAI112" s="298"/>
      <c r="LAJ112" s="298"/>
      <c r="LAK112" s="298"/>
      <c r="LAL112" s="298"/>
      <c r="LAM112" s="298"/>
      <c r="LAN112" s="298"/>
      <c r="LAO112" s="298"/>
      <c r="LAP112" s="298"/>
      <c r="LAQ112" s="298"/>
      <c r="LAR112" s="298"/>
      <c r="LAS112" s="298"/>
      <c r="LAT112" s="298"/>
      <c r="LAU112" s="298"/>
      <c r="LAV112" s="298"/>
      <c r="LAW112" s="298"/>
      <c r="LAX112" s="298"/>
      <c r="LAY112" s="298"/>
      <c r="LAZ112" s="298"/>
      <c r="LBA112" s="298"/>
      <c r="LBB112" s="298"/>
      <c r="LBC112" s="298"/>
      <c r="LBD112" s="298"/>
      <c r="LBE112" s="298"/>
      <c r="LBF112" s="298"/>
      <c r="LBG112" s="298"/>
      <c r="LBH112" s="298"/>
      <c r="LBI112" s="298"/>
      <c r="LBJ112" s="298"/>
      <c r="LBK112" s="298"/>
      <c r="LBL112" s="298"/>
      <c r="LBM112" s="298"/>
      <c r="LBN112" s="298"/>
      <c r="LBO112" s="298"/>
      <c r="LBP112" s="298"/>
      <c r="LBQ112" s="298"/>
      <c r="LBR112" s="298"/>
      <c r="LBS112" s="298"/>
      <c r="LBT112" s="298"/>
      <c r="LBU112" s="298"/>
      <c r="LBV112" s="298"/>
      <c r="LBW112" s="298"/>
      <c r="LBX112" s="298"/>
      <c r="LBY112" s="298"/>
      <c r="LBZ112" s="298"/>
      <c r="LCA112" s="298"/>
      <c r="LCB112" s="298"/>
      <c r="LCC112" s="298"/>
      <c r="LCD112" s="298"/>
      <c r="LCE112" s="298"/>
      <c r="LCF112" s="298"/>
      <c r="LCG112" s="298"/>
      <c r="LCH112" s="298"/>
      <c r="LCI112" s="298"/>
      <c r="LCJ112" s="298"/>
      <c r="LCK112" s="298"/>
      <c r="LCL112" s="298"/>
      <c r="LCM112" s="298"/>
      <c r="LCN112" s="298"/>
      <c r="LCO112" s="298"/>
      <c r="LCP112" s="298"/>
      <c r="LCQ112" s="298"/>
      <c r="LCR112" s="298"/>
      <c r="LCS112" s="298"/>
      <c r="LCT112" s="298"/>
      <c r="LCU112" s="298"/>
      <c r="LCV112" s="298"/>
      <c r="LCW112" s="298"/>
      <c r="LCX112" s="298"/>
      <c r="LCY112" s="298"/>
      <c r="LCZ112" s="298"/>
      <c r="LDA112" s="298"/>
      <c r="LDB112" s="298"/>
      <c r="LDC112" s="298"/>
      <c r="LDD112" s="298"/>
      <c r="LDE112" s="298"/>
      <c r="LDF112" s="298"/>
      <c r="LDG112" s="298"/>
      <c r="LDH112" s="298"/>
      <c r="LDI112" s="298"/>
      <c r="LDJ112" s="298"/>
      <c r="LDK112" s="298"/>
      <c r="LDL112" s="298"/>
      <c r="LDM112" s="298"/>
      <c r="LDN112" s="298"/>
      <c r="LDO112" s="298"/>
      <c r="LDP112" s="298"/>
      <c r="LDQ112" s="298"/>
      <c r="LDR112" s="298"/>
      <c r="LDS112" s="298"/>
      <c r="LDT112" s="298"/>
      <c r="LDU112" s="298"/>
      <c r="LDV112" s="298"/>
      <c r="LDW112" s="298"/>
      <c r="LDX112" s="298"/>
      <c r="LDY112" s="298"/>
      <c r="LDZ112" s="298"/>
      <c r="LEA112" s="298"/>
      <c r="LEB112" s="298"/>
      <c r="LEC112" s="298"/>
      <c r="LED112" s="298"/>
      <c r="LEE112" s="298"/>
      <c r="LEF112" s="298"/>
      <c r="LEG112" s="298"/>
      <c r="LEH112" s="298"/>
      <c r="LEI112" s="298"/>
      <c r="LEJ112" s="298"/>
      <c r="LEK112" s="298"/>
      <c r="LEL112" s="298"/>
      <c r="LEM112" s="298"/>
      <c r="LEN112" s="298"/>
      <c r="LEO112" s="298"/>
      <c r="LEP112" s="298"/>
      <c r="LEQ112" s="298"/>
      <c r="LER112" s="298"/>
      <c r="LES112" s="298"/>
      <c r="LET112" s="298"/>
      <c r="LEU112" s="298"/>
      <c r="LEV112" s="298"/>
      <c r="LEW112" s="298"/>
      <c r="LEX112" s="298"/>
      <c r="LEY112" s="298"/>
      <c r="LEZ112" s="298"/>
      <c r="LFA112" s="298"/>
      <c r="LFB112" s="298"/>
      <c r="LFC112" s="298"/>
      <c r="LFD112" s="298"/>
      <c r="LFE112" s="298"/>
      <c r="LFF112" s="298"/>
      <c r="LFG112" s="298"/>
      <c r="LFH112" s="298"/>
      <c r="LFI112" s="298"/>
      <c r="LFJ112" s="298"/>
      <c r="LFK112" s="298"/>
      <c r="LFL112" s="298"/>
      <c r="LFM112" s="298"/>
      <c r="LFN112" s="298"/>
      <c r="LFO112" s="298"/>
      <c r="LFP112" s="298"/>
      <c r="LFQ112" s="298"/>
      <c r="LFR112" s="298"/>
      <c r="LFS112" s="298"/>
      <c r="LFT112" s="298"/>
      <c r="LFU112" s="298"/>
      <c r="LFV112" s="298"/>
      <c r="LFW112" s="298"/>
      <c r="LFX112" s="298"/>
      <c r="LFY112" s="298"/>
      <c r="LFZ112" s="298"/>
      <c r="LGA112" s="298"/>
      <c r="LGB112" s="298"/>
      <c r="LGC112" s="298"/>
      <c r="LGD112" s="298"/>
      <c r="LGE112" s="298"/>
      <c r="LGF112" s="298"/>
      <c r="LGG112" s="298"/>
      <c r="LGH112" s="298"/>
      <c r="LGI112" s="298"/>
      <c r="LGJ112" s="298"/>
      <c r="LGK112" s="298"/>
      <c r="LGL112" s="298"/>
      <c r="LGM112" s="298"/>
      <c r="LGN112" s="298"/>
      <c r="LGO112" s="298"/>
      <c r="LGP112" s="298"/>
      <c r="LGQ112" s="298"/>
      <c r="LGR112" s="298"/>
      <c r="LGS112" s="298"/>
      <c r="LGT112" s="298"/>
      <c r="LGU112" s="298"/>
      <c r="LGV112" s="298"/>
      <c r="LGW112" s="298"/>
      <c r="LGX112" s="298"/>
      <c r="LGY112" s="298"/>
      <c r="LGZ112" s="298"/>
      <c r="LHA112" s="298"/>
      <c r="LHB112" s="298"/>
      <c r="LHC112" s="298"/>
      <c r="LHD112" s="298"/>
      <c r="LHE112" s="298"/>
      <c r="LHF112" s="298"/>
      <c r="LHG112" s="298"/>
      <c r="LHH112" s="298"/>
      <c r="LHI112" s="298"/>
      <c r="LHJ112" s="298"/>
      <c r="LHK112" s="298"/>
      <c r="LHL112" s="298"/>
      <c r="LHM112" s="298"/>
      <c r="LHN112" s="298"/>
      <c r="LHO112" s="298"/>
      <c r="LHP112" s="298"/>
      <c r="LHQ112" s="298"/>
      <c r="LHR112" s="298"/>
      <c r="LHS112" s="298"/>
      <c r="LHT112" s="298"/>
      <c r="LHU112" s="298"/>
      <c r="LHV112" s="298"/>
      <c r="LHW112" s="298"/>
      <c r="LHX112" s="298"/>
      <c r="LHY112" s="298"/>
      <c r="LHZ112" s="298"/>
      <c r="LIA112" s="298"/>
      <c r="LIB112" s="298"/>
      <c r="LIC112" s="298"/>
      <c r="LID112" s="298"/>
      <c r="LIE112" s="298"/>
      <c r="LIF112" s="298"/>
      <c r="LIG112" s="298"/>
      <c r="LIH112" s="298"/>
      <c r="LII112" s="298"/>
      <c r="LIJ112" s="298"/>
      <c r="LIK112" s="298"/>
      <c r="LIL112" s="298"/>
      <c r="LIM112" s="298"/>
      <c r="LIN112" s="298"/>
      <c r="LIO112" s="298"/>
      <c r="LIP112" s="298"/>
      <c r="LIQ112" s="298"/>
      <c r="LIR112" s="298"/>
      <c r="LIS112" s="298"/>
      <c r="LIT112" s="298"/>
      <c r="LIU112" s="298"/>
      <c r="LIV112" s="298"/>
      <c r="LIW112" s="298"/>
      <c r="LIX112" s="298"/>
      <c r="LIY112" s="298"/>
      <c r="LIZ112" s="298"/>
      <c r="LJA112" s="298"/>
      <c r="LJB112" s="298"/>
      <c r="LJC112" s="298"/>
      <c r="LJD112" s="298"/>
      <c r="LJE112" s="298"/>
      <c r="LJF112" s="298"/>
      <c r="LJG112" s="298"/>
      <c r="LJH112" s="298"/>
      <c r="LJI112" s="298"/>
      <c r="LJJ112" s="298"/>
      <c r="LJK112" s="298"/>
      <c r="LJL112" s="298"/>
      <c r="LJM112" s="298"/>
      <c r="LJN112" s="298"/>
      <c r="LJO112" s="298"/>
      <c r="LJP112" s="298"/>
      <c r="LJQ112" s="298"/>
      <c r="LJR112" s="298"/>
      <c r="LJS112" s="298"/>
      <c r="LJT112" s="298"/>
      <c r="LJU112" s="298"/>
      <c r="LJV112" s="298"/>
      <c r="LJW112" s="298"/>
      <c r="LJX112" s="298"/>
      <c r="LJY112" s="298"/>
      <c r="LJZ112" s="298"/>
      <c r="LKA112" s="298"/>
      <c r="LKB112" s="298"/>
      <c r="LKC112" s="298"/>
      <c r="LKD112" s="298"/>
      <c r="LKE112" s="298"/>
      <c r="LKF112" s="298"/>
      <c r="LKG112" s="298"/>
      <c r="LKH112" s="298"/>
      <c r="LKI112" s="298"/>
      <c r="LKJ112" s="298"/>
      <c r="LKK112" s="298"/>
      <c r="LKL112" s="298"/>
      <c r="LKM112" s="298"/>
      <c r="LKN112" s="298"/>
      <c r="LKO112" s="298"/>
      <c r="LKP112" s="298"/>
      <c r="LKQ112" s="298"/>
      <c r="LKR112" s="298"/>
      <c r="LKS112" s="298"/>
      <c r="LKT112" s="298"/>
      <c r="LKU112" s="298"/>
      <c r="LKV112" s="298"/>
      <c r="LKW112" s="298"/>
      <c r="LKX112" s="298"/>
      <c r="LKY112" s="298"/>
      <c r="LKZ112" s="298"/>
      <c r="LLA112" s="298"/>
      <c r="LLB112" s="298"/>
      <c r="LLC112" s="298"/>
      <c r="LLD112" s="298"/>
      <c r="LLE112" s="298"/>
      <c r="LLF112" s="298"/>
      <c r="LLG112" s="298"/>
      <c r="LLH112" s="298"/>
      <c r="LLI112" s="298"/>
      <c r="LLJ112" s="298"/>
      <c r="LLK112" s="298"/>
      <c r="LLL112" s="298"/>
      <c r="LLM112" s="298"/>
      <c r="LLN112" s="298"/>
      <c r="LLO112" s="298"/>
      <c r="LLP112" s="298"/>
      <c r="LLQ112" s="298"/>
      <c r="LLR112" s="298"/>
      <c r="LLS112" s="298"/>
      <c r="LLT112" s="298"/>
      <c r="LLU112" s="298"/>
      <c r="LLV112" s="298"/>
      <c r="LLW112" s="298"/>
      <c r="LLX112" s="298"/>
      <c r="LLY112" s="298"/>
      <c r="LLZ112" s="298"/>
      <c r="LMA112" s="298"/>
      <c r="LMB112" s="298"/>
      <c r="LMC112" s="298"/>
      <c r="LMD112" s="298"/>
      <c r="LME112" s="298"/>
      <c r="LMF112" s="298"/>
      <c r="LMG112" s="298"/>
      <c r="LMH112" s="298"/>
      <c r="LMI112" s="298"/>
      <c r="LMJ112" s="298"/>
      <c r="LMK112" s="298"/>
      <c r="LML112" s="298"/>
      <c r="LMM112" s="298"/>
      <c r="LMN112" s="298"/>
      <c r="LMO112" s="298"/>
      <c r="LMP112" s="298"/>
      <c r="LMQ112" s="298"/>
      <c r="LMR112" s="298"/>
      <c r="LMS112" s="298"/>
      <c r="LMT112" s="298"/>
      <c r="LMU112" s="298"/>
      <c r="LMV112" s="298"/>
      <c r="LMW112" s="298"/>
      <c r="LMX112" s="298"/>
      <c r="LMY112" s="298"/>
      <c r="LMZ112" s="298"/>
      <c r="LNA112" s="298"/>
      <c r="LNB112" s="298"/>
      <c r="LNC112" s="298"/>
      <c r="LND112" s="298"/>
      <c r="LNE112" s="298"/>
      <c r="LNF112" s="298"/>
      <c r="LNG112" s="298"/>
      <c r="LNH112" s="298"/>
      <c r="LNI112" s="298"/>
      <c r="LNJ112" s="298"/>
      <c r="LNK112" s="298"/>
      <c r="LNL112" s="298"/>
      <c r="LNM112" s="298"/>
      <c r="LNN112" s="298"/>
      <c r="LNO112" s="298"/>
      <c r="LNP112" s="298"/>
      <c r="LNQ112" s="298"/>
      <c r="LNR112" s="298"/>
      <c r="LNS112" s="298"/>
      <c r="LNT112" s="298"/>
      <c r="LNU112" s="298"/>
      <c r="LNV112" s="298"/>
      <c r="LNW112" s="298"/>
      <c r="LNX112" s="298"/>
      <c r="LNY112" s="298"/>
      <c r="LNZ112" s="298"/>
      <c r="LOA112" s="298"/>
      <c r="LOB112" s="298"/>
      <c r="LOC112" s="298"/>
      <c r="LOD112" s="298"/>
      <c r="LOE112" s="298"/>
      <c r="LOF112" s="298"/>
      <c r="LOG112" s="298"/>
      <c r="LOH112" s="298"/>
      <c r="LOI112" s="298"/>
      <c r="LOJ112" s="298"/>
      <c r="LOK112" s="298"/>
      <c r="LOL112" s="298"/>
      <c r="LOM112" s="298"/>
      <c r="LON112" s="298"/>
      <c r="LOO112" s="298"/>
      <c r="LOP112" s="298"/>
      <c r="LOQ112" s="298"/>
      <c r="LOR112" s="298"/>
      <c r="LOS112" s="298"/>
      <c r="LOT112" s="298"/>
      <c r="LOU112" s="298"/>
      <c r="LOV112" s="298"/>
      <c r="LOW112" s="298"/>
      <c r="LOX112" s="298"/>
      <c r="LOY112" s="298"/>
      <c r="LOZ112" s="298"/>
      <c r="LPA112" s="298"/>
      <c r="LPB112" s="298"/>
      <c r="LPC112" s="298"/>
      <c r="LPD112" s="298"/>
      <c r="LPE112" s="298"/>
      <c r="LPF112" s="298"/>
      <c r="LPG112" s="298"/>
      <c r="LPH112" s="298"/>
      <c r="LPI112" s="298"/>
      <c r="LPJ112" s="298"/>
      <c r="LPK112" s="298"/>
      <c r="LPL112" s="298"/>
      <c r="LPM112" s="298"/>
      <c r="LPN112" s="298"/>
      <c r="LPO112" s="298"/>
      <c r="LPP112" s="298"/>
      <c r="LPQ112" s="298"/>
      <c r="LPR112" s="298"/>
      <c r="LPS112" s="298"/>
      <c r="LPT112" s="298"/>
      <c r="LPU112" s="298"/>
      <c r="LPV112" s="298"/>
      <c r="LPW112" s="298"/>
      <c r="LPX112" s="298"/>
      <c r="LPY112" s="298"/>
      <c r="LPZ112" s="298"/>
      <c r="LQA112" s="298"/>
      <c r="LQB112" s="298"/>
      <c r="LQC112" s="298"/>
      <c r="LQD112" s="298"/>
      <c r="LQE112" s="298"/>
      <c r="LQF112" s="298"/>
      <c r="LQG112" s="298"/>
      <c r="LQH112" s="298"/>
      <c r="LQI112" s="298"/>
      <c r="LQJ112" s="298"/>
      <c r="LQK112" s="298"/>
      <c r="LQL112" s="298"/>
      <c r="LQM112" s="298"/>
      <c r="LQN112" s="298"/>
      <c r="LQO112" s="298"/>
      <c r="LQP112" s="298"/>
      <c r="LQQ112" s="298"/>
      <c r="LQR112" s="298"/>
      <c r="LQS112" s="298"/>
      <c r="LQT112" s="298"/>
      <c r="LQU112" s="298"/>
      <c r="LQV112" s="298"/>
      <c r="LQW112" s="298"/>
      <c r="LQX112" s="298"/>
      <c r="LQY112" s="298"/>
      <c r="LQZ112" s="298"/>
      <c r="LRA112" s="298"/>
      <c r="LRB112" s="298"/>
      <c r="LRC112" s="298"/>
      <c r="LRD112" s="298"/>
      <c r="LRE112" s="298"/>
      <c r="LRF112" s="298"/>
      <c r="LRG112" s="298"/>
      <c r="LRH112" s="298"/>
      <c r="LRI112" s="298"/>
      <c r="LRJ112" s="298"/>
      <c r="LRK112" s="298"/>
      <c r="LRL112" s="298"/>
      <c r="LRM112" s="298"/>
      <c r="LRN112" s="298"/>
      <c r="LRO112" s="298"/>
      <c r="LRP112" s="298"/>
      <c r="LRQ112" s="298"/>
      <c r="LRR112" s="298"/>
      <c r="LRS112" s="298"/>
      <c r="LRT112" s="298"/>
      <c r="LRU112" s="298"/>
      <c r="LRV112" s="298"/>
      <c r="LRW112" s="298"/>
      <c r="LRX112" s="298"/>
      <c r="LRY112" s="298"/>
      <c r="LRZ112" s="298"/>
      <c r="LSA112" s="298"/>
      <c r="LSB112" s="298"/>
      <c r="LSC112" s="298"/>
      <c r="LSD112" s="298"/>
      <c r="LSE112" s="298"/>
      <c r="LSF112" s="298"/>
      <c r="LSG112" s="298"/>
      <c r="LSH112" s="298"/>
      <c r="LSI112" s="298"/>
      <c r="LSJ112" s="298"/>
      <c r="LSK112" s="298"/>
      <c r="LSL112" s="298"/>
      <c r="LSM112" s="298"/>
      <c r="LSN112" s="298"/>
      <c r="LSO112" s="298"/>
      <c r="LSP112" s="298"/>
      <c r="LSQ112" s="298"/>
      <c r="LSR112" s="298"/>
      <c r="LSS112" s="298"/>
      <c r="LST112" s="298"/>
      <c r="LSU112" s="298"/>
      <c r="LSV112" s="298"/>
      <c r="LSW112" s="298"/>
      <c r="LSX112" s="298"/>
      <c r="LSY112" s="298"/>
      <c r="LSZ112" s="298"/>
      <c r="LTA112" s="298"/>
      <c r="LTB112" s="298"/>
      <c r="LTC112" s="298"/>
      <c r="LTD112" s="298"/>
      <c r="LTE112" s="298"/>
      <c r="LTF112" s="298"/>
      <c r="LTG112" s="298"/>
      <c r="LTH112" s="298"/>
      <c r="LTI112" s="298"/>
      <c r="LTJ112" s="298"/>
      <c r="LTK112" s="298"/>
      <c r="LTL112" s="298"/>
      <c r="LTM112" s="298"/>
      <c r="LTN112" s="298"/>
      <c r="LTO112" s="298"/>
      <c r="LTP112" s="298"/>
      <c r="LTQ112" s="298"/>
      <c r="LTR112" s="298"/>
      <c r="LTS112" s="298"/>
      <c r="LTT112" s="298"/>
      <c r="LTU112" s="298"/>
      <c r="LTV112" s="298"/>
      <c r="LTW112" s="298"/>
      <c r="LTX112" s="298"/>
      <c r="LTY112" s="298"/>
      <c r="LTZ112" s="298"/>
      <c r="LUA112" s="298"/>
      <c r="LUB112" s="298"/>
      <c r="LUC112" s="298"/>
      <c r="LUD112" s="298"/>
      <c r="LUE112" s="298"/>
      <c r="LUF112" s="298"/>
      <c r="LUG112" s="298"/>
      <c r="LUH112" s="298"/>
      <c r="LUI112" s="298"/>
      <c r="LUJ112" s="298"/>
      <c r="LUK112" s="298"/>
      <c r="LUL112" s="298"/>
      <c r="LUM112" s="298"/>
      <c r="LUN112" s="298"/>
      <c r="LUO112" s="298"/>
      <c r="LUP112" s="298"/>
      <c r="LUQ112" s="298"/>
      <c r="LUR112" s="298"/>
      <c r="LUS112" s="298"/>
      <c r="LUT112" s="298"/>
      <c r="LUU112" s="298"/>
      <c r="LUV112" s="298"/>
      <c r="LUW112" s="298"/>
      <c r="LUX112" s="298"/>
      <c r="LUY112" s="298"/>
      <c r="LUZ112" s="298"/>
      <c r="LVA112" s="298"/>
      <c r="LVB112" s="298"/>
      <c r="LVC112" s="298"/>
      <c r="LVD112" s="298"/>
      <c r="LVE112" s="298"/>
      <c r="LVF112" s="298"/>
      <c r="LVG112" s="298"/>
      <c r="LVH112" s="298"/>
      <c r="LVI112" s="298"/>
      <c r="LVJ112" s="298"/>
      <c r="LVK112" s="298"/>
      <c r="LVL112" s="298"/>
      <c r="LVM112" s="298"/>
      <c r="LVN112" s="298"/>
      <c r="LVO112" s="298"/>
      <c r="LVP112" s="298"/>
      <c r="LVQ112" s="298"/>
      <c r="LVR112" s="298"/>
      <c r="LVS112" s="298"/>
      <c r="LVT112" s="298"/>
      <c r="LVU112" s="298"/>
      <c r="LVV112" s="298"/>
      <c r="LVW112" s="298"/>
      <c r="LVX112" s="298"/>
      <c r="LVY112" s="298"/>
      <c r="LVZ112" s="298"/>
      <c r="LWA112" s="298"/>
      <c r="LWB112" s="298"/>
      <c r="LWC112" s="298"/>
      <c r="LWD112" s="298"/>
      <c r="LWE112" s="298"/>
      <c r="LWF112" s="298"/>
      <c r="LWG112" s="298"/>
      <c r="LWH112" s="298"/>
      <c r="LWI112" s="298"/>
      <c r="LWJ112" s="298"/>
      <c r="LWK112" s="298"/>
      <c r="LWL112" s="298"/>
      <c r="LWM112" s="298"/>
      <c r="LWN112" s="298"/>
      <c r="LWO112" s="298"/>
      <c r="LWP112" s="298"/>
      <c r="LWQ112" s="298"/>
      <c r="LWR112" s="298"/>
      <c r="LWS112" s="298"/>
      <c r="LWT112" s="298"/>
      <c r="LWU112" s="298"/>
      <c r="LWV112" s="298"/>
      <c r="LWW112" s="298"/>
      <c r="LWX112" s="298"/>
      <c r="LWY112" s="298"/>
      <c r="LWZ112" s="298"/>
      <c r="LXA112" s="298"/>
      <c r="LXB112" s="298"/>
      <c r="LXC112" s="298"/>
      <c r="LXD112" s="298"/>
      <c r="LXE112" s="298"/>
      <c r="LXF112" s="298"/>
      <c r="LXG112" s="298"/>
      <c r="LXH112" s="298"/>
      <c r="LXI112" s="298"/>
      <c r="LXJ112" s="298"/>
      <c r="LXK112" s="298"/>
      <c r="LXL112" s="298"/>
      <c r="LXM112" s="298"/>
      <c r="LXN112" s="298"/>
      <c r="LXO112" s="298"/>
      <c r="LXP112" s="298"/>
      <c r="LXQ112" s="298"/>
      <c r="LXR112" s="298"/>
      <c r="LXS112" s="298"/>
      <c r="LXT112" s="298"/>
      <c r="LXU112" s="298"/>
      <c r="LXV112" s="298"/>
      <c r="LXW112" s="298"/>
      <c r="LXX112" s="298"/>
      <c r="LXY112" s="298"/>
      <c r="LXZ112" s="298"/>
      <c r="LYA112" s="298"/>
      <c r="LYB112" s="298"/>
      <c r="LYC112" s="298"/>
      <c r="LYD112" s="298"/>
      <c r="LYE112" s="298"/>
      <c r="LYF112" s="298"/>
      <c r="LYG112" s="298"/>
      <c r="LYH112" s="298"/>
      <c r="LYI112" s="298"/>
      <c r="LYJ112" s="298"/>
      <c r="LYK112" s="298"/>
      <c r="LYL112" s="298"/>
      <c r="LYM112" s="298"/>
      <c r="LYN112" s="298"/>
      <c r="LYO112" s="298"/>
      <c r="LYP112" s="298"/>
      <c r="LYQ112" s="298"/>
      <c r="LYR112" s="298"/>
      <c r="LYS112" s="298"/>
      <c r="LYT112" s="298"/>
      <c r="LYU112" s="298"/>
      <c r="LYV112" s="298"/>
      <c r="LYW112" s="298"/>
      <c r="LYX112" s="298"/>
      <c r="LYY112" s="298"/>
      <c r="LYZ112" s="298"/>
      <c r="LZA112" s="298"/>
      <c r="LZB112" s="298"/>
      <c r="LZC112" s="298"/>
      <c r="LZD112" s="298"/>
      <c r="LZE112" s="298"/>
      <c r="LZF112" s="298"/>
      <c r="LZG112" s="298"/>
      <c r="LZH112" s="298"/>
      <c r="LZI112" s="298"/>
      <c r="LZJ112" s="298"/>
      <c r="LZK112" s="298"/>
      <c r="LZL112" s="298"/>
      <c r="LZM112" s="298"/>
      <c r="LZN112" s="298"/>
      <c r="LZO112" s="298"/>
      <c r="LZP112" s="298"/>
      <c r="LZQ112" s="298"/>
      <c r="LZR112" s="298"/>
      <c r="LZS112" s="298"/>
      <c r="LZT112" s="298"/>
      <c r="LZU112" s="298"/>
      <c r="LZV112" s="298"/>
      <c r="LZW112" s="298"/>
      <c r="LZX112" s="298"/>
      <c r="LZY112" s="298"/>
      <c r="LZZ112" s="298"/>
      <c r="MAA112" s="298"/>
      <c r="MAB112" s="298"/>
      <c r="MAC112" s="298"/>
      <c r="MAD112" s="298"/>
      <c r="MAE112" s="298"/>
      <c r="MAF112" s="298"/>
      <c r="MAG112" s="298"/>
      <c r="MAH112" s="298"/>
      <c r="MAI112" s="298"/>
      <c r="MAJ112" s="298"/>
      <c r="MAK112" s="298"/>
      <c r="MAL112" s="298"/>
      <c r="MAM112" s="298"/>
      <c r="MAN112" s="298"/>
      <c r="MAO112" s="298"/>
      <c r="MAP112" s="298"/>
      <c r="MAQ112" s="298"/>
      <c r="MAR112" s="298"/>
      <c r="MAS112" s="298"/>
      <c r="MAT112" s="298"/>
      <c r="MAU112" s="298"/>
      <c r="MAV112" s="298"/>
      <c r="MAW112" s="298"/>
      <c r="MAX112" s="298"/>
      <c r="MAY112" s="298"/>
      <c r="MAZ112" s="298"/>
      <c r="MBA112" s="298"/>
      <c r="MBB112" s="298"/>
      <c r="MBC112" s="298"/>
      <c r="MBD112" s="298"/>
      <c r="MBE112" s="298"/>
      <c r="MBF112" s="298"/>
      <c r="MBG112" s="298"/>
      <c r="MBH112" s="298"/>
      <c r="MBI112" s="298"/>
      <c r="MBJ112" s="298"/>
      <c r="MBK112" s="298"/>
      <c r="MBL112" s="298"/>
      <c r="MBM112" s="298"/>
      <c r="MBN112" s="298"/>
      <c r="MBO112" s="298"/>
      <c r="MBP112" s="298"/>
      <c r="MBQ112" s="298"/>
      <c r="MBR112" s="298"/>
      <c r="MBS112" s="298"/>
      <c r="MBT112" s="298"/>
      <c r="MBU112" s="298"/>
      <c r="MBV112" s="298"/>
      <c r="MBW112" s="298"/>
      <c r="MBX112" s="298"/>
      <c r="MBY112" s="298"/>
      <c r="MBZ112" s="298"/>
      <c r="MCA112" s="298"/>
      <c r="MCB112" s="298"/>
      <c r="MCC112" s="298"/>
      <c r="MCD112" s="298"/>
      <c r="MCE112" s="298"/>
      <c r="MCF112" s="298"/>
      <c r="MCG112" s="298"/>
      <c r="MCH112" s="298"/>
      <c r="MCI112" s="298"/>
      <c r="MCJ112" s="298"/>
      <c r="MCK112" s="298"/>
      <c r="MCL112" s="298"/>
      <c r="MCM112" s="298"/>
      <c r="MCN112" s="298"/>
      <c r="MCO112" s="298"/>
      <c r="MCP112" s="298"/>
      <c r="MCQ112" s="298"/>
      <c r="MCR112" s="298"/>
      <c r="MCS112" s="298"/>
      <c r="MCT112" s="298"/>
      <c r="MCU112" s="298"/>
      <c r="MCV112" s="298"/>
      <c r="MCW112" s="298"/>
      <c r="MCX112" s="298"/>
      <c r="MCY112" s="298"/>
      <c r="MCZ112" s="298"/>
      <c r="MDA112" s="298"/>
      <c r="MDB112" s="298"/>
      <c r="MDC112" s="298"/>
      <c r="MDD112" s="298"/>
      <c r="MDE112" s="298"/>
      <c r="MDF112" s="298"/>
      <c r="MDG112" s="298"/>
      <c r="MDH112" s="298"/>
      <c r="MDI112" s="298"/>
      <c r="MDJ112" s="298"/>
      <c r="MDK112" s="298"/>
      <c r="MDL112" s="298"/>
      <c r="MDM112" s="298"/>
      <c r="MDN112" s="298"/>
      <c r="MDO112" s="298"/>
      <c r="MDP112" s="298"/>
      <c r="MDQ112" s="298"/>
      <c r="MDR112" s="298"/>
      <c r="MDS112" s="298"/>
      <c r="MDT112" s="298"/>
      <c r="MDU112" s="298"/>
      <c r="MDV112" s="298"/>
      <c r="MDW112" s="298"/>
      <c r="MDX112" s="298"/>
      <c r="MDY112" s="298"/>
      <c r="MDZ112" s="298"/>
      <c r="MEA112" s="298"/>
      <c r="MEB112" s="298"/>
      <c r="MEC112" s="298"/>
      <c r="MED112" s="298"/>
      <c r="MEE112" s="298"/>
      <c r="MEF112" s="298"/>
      <c r="MEG112" s="298"/>
      <c r="MEH112" s="298"/>
      <c r="MEI112" s="298"/>
      <c r="MEJ112" s="298"/>
      <c r="MEK112" s="298"/>
      <c r="MEL112" s="298"/>
      <c r="MEM112" s="298"/>
      <c r="MEN112" s="298"/>
      <c r="MEO112" s="298"/>
      <c r="MEP112" s="298"/>
      <c r="MEQ112" s="298"/>
      <c r="MER112" s="298"/>
      <c r="MES112" s="298"/>
      <c r="MET112" s="298"/>
      <c r="MEU112" s="298"/>
      <c r="MEV112" s="298"/>
      <c r="MEW112" s="298"/>
      <c r="MEX112" s="298"/>
      <c r="MEY112" s="298"/>
      <c r="MEZ112" s="298"/>
      <c r="MFA112" s="298"/>
      <c r="MFB112" s="298"/>
      <c r="MFC112" s="298"/>
      <c r="MFD112" s="298"/>
      <c r="MFE112" s="298"/>
      <c r="MFF112" s="298"/>
      <c r="MFG112" s="298"/>
      <c r="MFH112" s="298"/>
      <c r="MFI112" s="298"/>
      <c r="MFJ112" s="298"/>
      <c r="MFK112" s="298"/>
      <c r="MFL112" s="298"/>
      <c r="MFM112" s="298"/>
      <c r="MFN112" s="298"/>
      <c r="MFO112" s="298"/>
      <c r="MFP112" s="298"/>
      <c r="MFQ112" s="298"/>
      <c r="MFR112" s="298"/>
      <c r="MFS112" s="298"/>
      <c r="MFT112" s="298"/>
      <c r="MFU112" s="298"/>
      <c r="MFV112" s="298"/>
      <c r="MFW112" s="298"/>
      <c r="MFX112" s="298"/>
      <c r="MFY112" s="298"/>
      <c r="MFZ112" s="298"/>
      <c r="MGA112" s="298"/>
      <c r="MGB112" s="298"/>
      <c r="MGC112" s="298"/>
      <c r="MGD112" s="298"/>
      <c r="MGE112" s="298"/>
      <c r="MGF112" s="298"/>
      <c r="MGG112" s="298"/>
      <c r="MGH112" s="298"/>
      <c r="MGI112" s="298"/>
      <c r="MGJ112" s="298"/>
      <c r="MGK112" s="298"/>
      <c r="MGL112" s="298"/>
      <c r="MGM112" s="298"/>
      <c r="MGN112" s="298"/>
      <c r="MGO112" s="298"/>
      <c r="MGP112" s="298"/>
      <c r="MGQ112" s="298"/>
      <c r="MGR112" s="298"/>
      <c r="MGS112" s="298"/>
      <c r="MGT112" s="298"/>
      <c r="MGU112" s="298"/>
      <c r="MGV112" s="298"/>
      <c r="MGW112" s="298"/>
      <c r="MGX112" s="298"/>
      <c r="MGY112" s="298"/>
      <c r="MGZ112" s="298"/>
      <c r="MHA112" s="298"/>
      <c r="MHB112" s="298"/>
      <c r="MHC112" s="298"/>
      <c r="MHD112" s="298"/>
      <c r="MHE112" s="298"/>
      <c r="MHF112" s="298"/>
      <c r="MHG112" s="298"/>
      <c r="MHH112" s="298"/>
      <c r="MHI112" s="298"/>
      <c r="MHJ112" s="298"/>
      <c r="MHK112" s="298"/>
      <c r="MHL112" s="298"/>
      <c r="MHM112" s="298"/>
      <c r="MHN112" s="298"/>
      <c r="MHO112" s="298"/>
      <c r="MHP112" s="298"/>
      <c r="MHQ112" s="298"/>
      <c r="MHR112" s="298"/>
      <c r="MHS112" s="298"/>
      <c r="MHT112" s="298"/>
      <c r="MHU112" s="298"/>
      <c r="MHV112" s="298"/>
      <c r="MHW112" s="298"/>
      <c r="MHX112" s="298"/>
      <c r="MHY112" s="298"/>
      <c r="MHZ112" s="298"/>
      <c r="MIA112" s="298"/>
      <c r="MIB112" s="298"/>
      <c r="MIC112" s="298"/>
      <c r="MID112" s="298"/>
      <c r="MIE112" s="298"/>
      <c r="MIF112" s="298"/>
      <c r="MIG112" s="298"/>
      <c r="MIH112" s="298"/>
      <c r="MII112" s="298"/>
      <c r="MIJ112" s="298"/>
      <c r="MIK112" s="298"/>
      <c r="MIL112" s="298"/>
      <c r="MIM112" s="298"/>
      <c r="MIN112" s="298"/>
      <c r="MIO112" s="298"/>
      <c r="MIP112" s="298"/>
      <c r="MIQ112" s="298"/>
      <c r="MIR112" s="298"/>
      <c r="MIS112" s="298"/>
      <c r="MIT112" s="298"/>
      <c r="MIU112" s="298"/>
      <c r="MIV112" s="298"/>
      <c r="MIW112" s="298"/>
      <c r="MIX112" s="298"/>
      <c r="MIY112" s="298"/>
      <c r="MIZ112" s="298"/>
      <c r="MJA112" s="298"/>
      <c r="MJB112" s="298"/>
      <c r="MJC112" s="298"/>
      <c r="MJD112" s="298"/>
      <c r="MJE112" s="298"/>
      <c r="MJF112" s="298"/>
      <c r="MJG112" s="298"/>
      <c r="MJH112" s="298"/>
      <c r="MJI112" s="298"/>
      <c r="MJJ112" s="298"/>
      <c r="MJK112" s="298"/>
      <c r="MJL112" s="298"/>
      <c r="MJM112" s="298"/>
      <c r="MJN112" s="298"/>
      <c r="MJO112" s="298"/>
      <c r="MJP112" s="298"/>
      <c r="MJQ112" s="298"/>
      <c r="MJR112" s="298"/>
      <c r="MJS112" s="298"/>
      <c r="MJT112" s="298"/>
      <c r="MJU112" s="298"/>
      <c r="MJV112" s="298"/>
      <c r="MJW112" s="298"/>
      <c r="MJX112" s="298"/>
      <c r="MJY112" s="298"/>
      <c r="MJZ112" s="298"/>
      <c r="MKA112" s="298"/>
      <c r="MKB112" s="298"/>
      <c r="MKC112" s="298"/>
      <c r="MKD112" s="298"/>
      <c r="MKE112" s="298"/>
      <c r="MKF112" s="298"/>
      <c r="MKG112" s="298"/>
      <c r="MKH112" s="298"/>
      <c r="MKI112" s="298"/>
      <c r="MKJ112" s="298"/>
      <c r="MKK112" s="298"/>
      <c r="MKL112" s="298"/>
      <c r="MKM112" s="298"/>
      <c r="MKN112" s="298"/>
      <c r="MKO112" s="298"/>
      <c r="MKP112" s="298"/>
      <c r="MKQ112" s="298"/>
      <c r="MKR112" s="298"/>
      <c r="MKS112" s="298"/>
      <c r="MKT112" s="298"/>
      <c r="MKU112" s="298"/>
      <c r="MKV112" s="298"/>
      <c r="MKW112" s="298"/>
      <c r="MKX112" s="298"/>
      <c r="MKY112" s="298"/>
      <c r="MKZ112" s="298"/>
      <c r="MLA112" s="298"/>
      <c r="MLB112" s="298"/>
      <c r="MLC112" s="298"/>
      <c r="MLD112" s="298"/>
      <c r="MLE112" s="298"/>
      <c r="MLF112" s="298"/>
      <c r="MLG112" s="298"/>
      <c r="MLH112" s="298"/>
      <c r="MLI112" s="298"/>
      <c r="MLJ112" s="298"/>
      <c r="MLK112" s="298"/>
      <c r="MLL112" s="298"/>
      <c r="MLM112" s="298"/>
      <c r="MLN112" s="298"/>
      <c r="MLO112" s="298"/>
      <c r="MLP112" s="298"/>
      <c r="MLQ112" s="298"/>
      <c r="MLR112" s="298"/>
      <c r="MLS112" s="298"/>
      <c r="MLT112" s="298"/>
      <c r="MLU112" s="298"/>
      <c r="MLV112" s="298"/>
      <c r="MLW112" s="298"/>
      <c r="MLX112" s="298"/>
      <c r="MLY112" s="298"/>
      <c r="MLZ112" s="298"/>
      <c r="MMA112" s="298"/>
      <c r="MMB112" s="298"/>
      <c r="MMC112" s="298"/>
      <c r="MMD112" s="298"/>
      <c r="MME112" s="298"/>
      <c r="MMF112" s="298"/>
      <c r="MMG112" s="298"/>
      <c r="MMH112" s="298"/>
      <c r="MMI112" s="298"/>
      <c r="MMJ112" s="298"/>
      <c r="MMK112" s="298"/>
      <c r="MML112" s="298"/>
      <c r="MMM112" s="298"/>
      <c r="MMN112" s="298"/>
      <c r="MMO112" s="298"/>
      <c r="MMP112" s="298"/>
      <c r="MMQ112" s="298"/>
      <c r="MMR112" s="298"/>
      <c r="MMS112" s="298"/>
      <c r="MMT112" s="298"/>
      <c r="MMU112" s="298"/>
      <c r="MMV112" s="298"/>
      <c r="MMW112" s="298"/>
      <c r="MMX112" s="298"/>
      <c r="MMY112" s="298"/>
      <c r="MMZ112" s="298"/>
      <c r="MNA112" s="298"/>
      <c r="MNB112" s="298"/>
      <c r="MNC112" s="298"/>
      <c r="MND112" s="298"/>
      <c r="MNE112" s="298"/>
      <c r="MNF112" s="298"/>
      <c r="MNG112" s="298"/>
      <c r="MNH112" s="298"/>
      <c r="MNI112" s="298"/>
      <c r="MNJ112" s="298"/>
      <c r="MNK112" s="298"/>
      <c r="MNL112" s="298"/>
      <c r="MNM112" s="298"/>
      <c r="MNN112" s="298"/>
      <c r="MNO112" s="298"/>
      <c r="MNP112" s="298"/>
      <c r="MNQ112" s="298"/>
      <c r="MNR112" s="298"/>
      <c r="MNS112" s="298"/>
      <c r="MNT112" s="298"/>
      <c r="MNU112" s="298"/>
      <c r="MNV112" s="298"/>
      <c r="MNW112" s="298"/>
      <c r="MNX112" s="298"/>
      <c r="MNY112" s="298"/>
      <c r="MNZ112" s="298"/>
      <c r="MOA112" s="298"/>
      <c r="MOB112" s="298"/>
      <c r="MOC112" s="298"/>
      <c r="MOD112" s="298"/>
      <c r="MOE112" s="298"/>
      <c r="MOF112" s="298"/>
      <c r="MOG112" s="298"/>
      <c r="MOH112" s="298"/>
      <c r="MOI112" s="298"/>
      <c r="MOJ112" s="298"/>
      <c r="MOK112" s="298"/>
      <c r="MOL112" s="298"/>
      <c r="MOM112" s="298"/>
      <c r="MON112" s="298"/>
      <c r="MOO112" s="298"/>
      <c r="MOP112" s="298"/>
      <c r="MOQ112" s="298"/>
      <c r="MOR112" s="298"/>
      <c r="MOS112" s="298"/>
      <c r="MOT112" s="298"/>
      <c r="MOU112" s="298"/>
      <c r="MOV112" s="298"/>
      <c r="MOW112" s="298"/>
      <c r="MOX112" s="298"/>
      <c r="MOY112" s="298"/>
      <c r="MOZ112" s="298"/>
      <c r="MPA112" s="298"/>
      <c r="MPB112" s="298"/>
      <c r="MPC112" s="298"/>
      <c r="MPD112" s="298"/>
      <c r="MPE112" s="298"/>
      <c r="MPF112" s="298"/>
      <c r="MPG112" s="298"/>
      <c r="MPH112" s="298"/>
      <c r="MPI112" s="298"/>
      <c r="MPJ112" s="298"/>
      <c r="MPK112" s="298"/>
      <c r="MPL112" s="298"/>
      <c r="MPM112" s="298"/>
      <c r="MPN112" s="298"/>
      <c r="MPO112" s="298"/>
      <c r="MPP112" s="298"/>
      <c r="MPQ112" s="298"/>
      <c r="MPR112" s="298"/>
      <c r="MPS112" s="298"/>
      <c r="MPT112" s="298"/>
      <c r="MPU112" s="298"/>
      <c r="MPV112" s="298"/>
      <c r="MPW112" s="298"/>
      <c r="MPX112" s="298"/>
      <c r="MPY112" s="298"/>
      <c r="MPZ112" s="298"/>
      <c r="MQA112" s="298"/>
      <c r="MQB112" s="298"/>
      <c r="MQC112" s="298"/>
      <c r="MQD112" s="298"/>
      <c r="MQE112" s="298"/>
      <c r="MQF112" s="298"/>
      <c r="MQG112" s="298"/>
      <c r="MQH112" s="298"/>
      <c r="MQI112" s="298"/>
      <c r="MQJ112" s="298"/>
      <c r="MQK112" s="298"/>
      <c r="MQL112" s="298"/>
      <c r="MQM112" s="298"/>
      <c r="MQN112" s="298"/>
      <c r="MQO112" s="298"/>
      <c r="MQP112" s="298"/>
      <c r="MQQ112" s="298"/>
      <c r="MQR112" s="298"/>
      <c r="MQS112" s="298"/>
      <c r="MQT112" s="298"/>
      <c r="MQU112" s="298"/>
      <c r="MQV112" s="298"/>
      <c r="MQW112" s="298"/>
      <c r="MQX112" s="298"/>
      <c r="MQY112" s="298"/>
      <c r="MQZ112" s="298"/>
      <c r="MRA112" s="298"/>
      <c r="MRB112" s="298"/>
      <c r="MRC112" s="298"/>
      <c r="MRD112" s="298"/>
      <c r="MRE112" s="298"/>
      <c r="MRF112" s="298"/>
      <c r="MRG112" s="298"/>
      <c r="MRH112" s="298"/>
      <c r="MRI112" s="298"/>
      <c r="MRJ112" s="298"/>
      <c r="MRK112" s="298"/>
      <c r="MRL112" s="298"/>
      <c r="MRM112" s="298"/>
      <c r="MRN112" s="298"/>
      <c r="MRO112" s="298"/>
      <c r="MRP112" s="298"/>
      <c r="MRQ112" s="298"/>
      <c r="MRR112" s="298"/>
      <c r="MRS112" s="298"/>
      <c r="MRT112" s="298"/>
      <c r="MRU112" s="298"/>
      <c r="MRV112" s="298"/>
      <c r="MRW112" s="298"/>
      <c r="MRX112" s="298"/>
      <c r="MRY112" s="298"/>
      <c r="MRZ112" s="298"/>
      <c r="MSA112" s="298"/>
      <c r="MSB112" s="298"/>
      <c r="MSC112" s="298"/>
      <c r="MSD112" s="298"/>
      <c r="MSE112" s="298"/>
      <c r="MSF112" s="298"/>
      <c r="MSG112" s="298"/>
      <c r="MSH112" s="298"/>
      <c r="MSI112" s="298"/>
      <c r="MSJ112" s="298"/>
      <c r="MSK112" s="298"/>
      <c r="MSL112" s="298"/>
      <c r="MSM112" s="298"/>
      <c r="MSN112" s="298"/>
      <c r="MSO112" s="298"/>
      <c r="MSP112" s="298"/>
      <c r="MSQ112" s="298"/>
      <c r="MSR112" s="298"/>
      <c r="MSS112" s="298"/>
      <c r="MST112" s="298"/>
      <c r="MSU112" s="298"/>
      <c r="MSV112" s="298"/>
      <c r="MSW112" s="298"/>
      <c r="MSX112" s="298"/>
      <c r="MSY112" s="298"/>
      <c r="MSZ112" s="298"/>
      <c r="MTA112" s="298"/>
      <c r="MTB112" s="298"/>
      <c r="MTC112" s="298"/>
      <c r="MTD112" s="298"/>
      <c r="MTE112" s="298"/>
      <c r="MTF112" s="298"/>
      <c r="MTG112" s="298"/>
      <c r="MTH112" s="298"/>
      <c r="MTI112" s="298"/>
      <c r="MTJ112" s="298"/>
      <c r="MTK112" s="298"/>
      <c r="MTL112" s="298"/>
      <c r="MTM112" s="298"/>
      <c r="MTN112" s="298"/>
      <c r="MTO112" s="298"/>
      <c r="MTP112" s="298"/>
      <c r="MTQ112" s="298"/>
      <c r="MTR112" s="298"/>
      <c r="MTS112" s="298"/>
      <c r="MTT112" s="298"/>
      <c r="MTU112" s="298"/>
      <c r="MTV112" s="298"/>
      <c r="MTW112" s="298"/>
      <c r="MTX112" s="298"/>
      <c r="MTY112" s="298"/>
      <c r="MTZ112" s="298"/>
      <c r="MUA112" s="298"/>
      <c r="MUB112" s="298"/>
      <c r="MUC112" s="298"/>
      <c r="MUD112" s="298"/>
      <c r="MUE112" s="298"/>
      <c r="MUF112" s="298"/>
      <c r="MUG112" s="298"/>
      <c r="MUH112" s="298"/>
      <c r="MUI112" s="298"/>
      <c r="MUJ112" s="298"/>
      <c r="MUK112" s="298"/>
      <c r="MUL112" s="298"/>
      <c r="MUM112" s="298"/>
      <c r="MUN112" s="298"/>
      <c r="MUO112" s="298"/>
      <c r="MUP112" s="298"/>
      <c r="MUQ112" s="298"/>
      <c r="MUR112" s="298"/>
      <c r="MUS112" s="298"/>
      <c r="MUT112" s="298"/>
      <c r="MUU112" s="298"/>
      <c r="MUV112" s="298"/>
      <c r="MUW112" s="298"/>
      <c r="MUX112" s="298"/>
      <c r="MUY112" s="298"/>
      <c r="MUZ112" s="298"/>
      <c r="MVA112" s="298"/>
      <c r="MVB112" s="298"/>
      <c r="MVC112" s="298"/>
      <c r="MVD112" s="298"/>
      <c r="MVE112" s="298"/>
      <c r="MVF112" s="298"/>
      <c r="MVG112" s="298"/>
      <c r="MVH112" s="298"/>
      <c r="MVI112" s="298"/>
      <c r="MVJ112" s="298"/>
      <c r="MVK112" s="298"/>
      <c r="MVL112" s="298"/>
      <c r="MVM112" s="298"/>
      <c r="MVN112" s="298"/>
      <c r="MVO112" s="298"/>
      <c r="MVP112" s="298"/>
      <c r="MVQ112" s="298"/>
      <c r="MVR112" s="298"/>
      <c r="MVS112" s="298"/>
      <c r="MVT112" s="298"/>
      <c r="MVU112" s="298"/>
      <c r="MVV112" s="298"/>
      <c r="MVW112" s="298"/>
      <c r="MVX112" s="298"/>
      <c r="MVY112" s="298"/>
      <c r="MVZ112" s="298"/>
      <c r="MWA112" s="298"/>
      <c r="MWB112" s="298"/>
      <c r="MWC112" s="298"/>
      <c r="MWD112" s="298"/>
      <c r="MWE112" s="298"/>
      <c r="MWF112" s="298"/>
      <c r="MWG112" s="298"/>
      <c r="MWH112" s="298"/>
      <c r="MWI112" s="298"/>
      <c r="MWJ112" s="298"/>
      <c r="MWK112" s="298"/>
      <c r="MWL112" s="298"/>
      <c r="MWM112" s="298"/>
      <c r="MWN112" s="298"/>
      <c r="MWO112" s="298"/>
      <c r="MWP112" s="298"/>
      <c r="MWQ112" s="298"/>
      <c r="MWR112" s="298"/>
      <c r="MWS112" s="298"/>
      <c r="MWT112" s="298"/>
      <c r="MWU112" s="298"/>
      <c r="MWV112" s="298"/>
      <c r="MWW112" s="298"/>
      <c r="MWX112" s="298"/>
      <c r="MWY112" s="298"/>
      <c r="MWZ112" s="298"/>
      <c r="MXA112" s="298"/>
      <c r="MXB112" s="298"/>
      <c r="MXC112" s="298"/>
      <c r="MXD112" s="298"/>
      <c r="MXE112" s="298"/>
      <c r="MXF112" s="298"/>
      <c r="MXG112" s="298"/>
      <c r="MXH112" s="298"/>
      <c r="MXI112" s="298"/>
      <c r="MXJ112" s="298"/>
      <c r="MXK112" s="298"/>
      <c r="MXL112" s="298"/>
      <c r="MXM112" s="298"/>
      <c r="MXN112" s="298"/>
      <c r="MXO112" s="298"/>
      <c r="MXP112" s="298"/>
      <c r="MXQ112" s="298"/>
      <c r="MXR112" s="298"/>
      <c r="MXS112" s="298"/>
      <c r="MXT112" s="298"/>
      <c r="MXU112" s="298"/>
      <c r="MXV112" s="298"/>
      <c r="MXW112" s="298"/>
      <c r="MXX112" s="298"/>
      <c r="MXY112" s="298"/>
      <c r="MXZ112" s="298"/>
      <c r="MYA112" s="298"/>
      <c r="MYB112" s="298"/>
      <c r="MYC112" s="298"/>
      <c r="MYD112" s="298"/>
      <c r="MYE112" s="298"/>
      <c r="MYF112" s="298"/>
      <c r="MYG112" s="298"/>
      <c r="MYH112" s="298"/>
      <c r="MYI112" s="298"/>
      <c r="MYJ112" s="298"/>
      <c r="MYK112" s="298"/>
      <c r="MYL112" s="298"/>
      <c r="MYM112" s="298"/>
      <c r="MYN112" s="298"/>
      <c r="MYO112" s="298"/>
      <c r="MYP112" s="298"/>
      <c r="MYQ112" s="298"/>
      <c r="MYR112" s="298"/>
      <c r="MYS112" s="298"/>
      <c r="MYT112" s="298"/>
      <c r="MYU112" s="298"/>
      <c r="MYV112" s="298"/>
      <c r="MYW112" s="298"/>
      <c r="MYX112" s="298"/>
      <c r="MYY112" s="298"/>
      <c r="MYZ112" s="298"/>
      <c r="MZA112" s="298"/>
      <c r="MZB112" s="298"/>
      <c r="MZC112" s="298"/>
      <c r="MZD112" s="298"/>
      <c r="MZE112" s="298"/>
      <c r="MZF112" s="298"/>
      <c r="MZG112" s="298"/>
      <c r="MZH112" s="298"/>
      <c r="MZI112" s="298"/>
      <c r="MZJ112" s="298"/>
      <c r="MZK112" s="298"/>
      <c r="MZL112" s="298"/>
      <c r="MZM112" s="298"/>
      <c r="MZN112" s="298"/>
      <c r="MZO112" s="298"/>
      <c r="MZP112" s="298"/>
      <c r="MZQ112" s="298"/>
      <c r="MZR112" s="298"/>
      <c r="MZS112" s="298"/>
      <c r="MZT112" s="298"/>
      <c r="MZU112" s="298"/>
      <c r="MZV112" s="298"/>
      <c r="MZW112" s="298"/>
      <c r="MZX112" s="298"/>
      <c r="MZY112" s="298"/>
      <c r="MZZ112" s="298"/>
      <c r="NAA112" s="298"/>
      <c r="NAB112" s="298"/>
      <c r="NAC112" s="298"/>
      <c r="NAD112" s="298"/>
      <c r="NAE112" s="298"/>
      <c r="NAF112" s="298"/>
      <c r="NAG112" s="298"/>
      <c r="NAH112" s="298"/>
      <c r="NAI112" s="298"/>
      <c r="NAJ112" s="298"/>
      <c r="NAK112" s="298"/>
      <c r="NAL112" s="298"/>
      <c r="NAM112" s="298"/>
      <c r="NAN112" s="298"/>
      <c r="NAO112" s="298"/>
      <c r="NAP112" s="298"/>
      <c r="NAQ112" s="298"/>
      <c r="NAR112" s="298"/>
      <c r="NAS112" s="298"/>
      <c r="NAT112" s="298"/>
      <c r="NAU112" s="298"/>
      <c r="NAV112" s="298"/>
      <c r="NAW112" s="298"/>
      <c r="NAX112" s="298"/>
      <c r="NAY112" s="298"/>
      <c r="NAZ112" s="298"/>
      <c r="NBA112" s="298"/>
      <c r="NBB112" s="298"/>
      <c r="NBC112" s="298"/>
      <c r="NBD112" s="298"/>
      <c r="NBE112" s="298"/>
      <c r="NBF112" s="298"/>
      <c r="NBG112" s="298"/>
      <c r="NBH112" s="298"/>
      <c r="NBI112" s="298"/>
      <c r="NBJ112" s="298"/>
      <c r="NBK112" s="298"/>
      <c r="NBL112" s="298"/>
      <c r="NBM112" s="298"/>
      <c r="NBN112" s="298"/>
      <c r="NBO112" s="298"/>
      <c r="NBP112" s="298"/>
      <c r="NBQ112" s="298"/>
      <c r="NBR112" s="298"/>
      <c r="NBS112" s="298"/>
      <c r="NBT112" s="298"/>
      <c r="NBU112" s="298"/>
      <c r="NBV112" s="298"/>
      <c r="NBW112" s="298"/>
      <c r="NBX112" s="298"/>
      <c r="NBY112" s="298"/>
      <c r="NBZ112" s="298"/>
      <c r="NCA112" s="298"/>
      <c r="NCB112" s="298"/>
      <c r="NCC112" s="298"/>
      <c r="NCD112" s="298"/>
      <c r="NCE112" s="298"/>
      <c r="NCF112" s="298"/>
      <c r="NCG112" s="298"/>
      <c r="NCH112" s="298"/>
      <c r="NCI112" s="298"/>
      <c r="NCJ112" s="298"/>
      <c r="NCK112" s="298"/>
      <c r="NCL112" s="298"/>
      <c r="NCM112" s="298"/>
      <c r="NCN112" s="298"/>
      <c r="NCO112" s="298"/>
      <c r="NCP112" s="298"/>
      <c r="NCQ112" s="298"/>
      <c r="NCR112" s="298"/>
      <c r="NCS112" s="298"/>
      <c r="NCT112" s="298"/>
      <c r="NCU112" s="298"/>
      <c r="NCV112" s="298"/>
      <c r="NCW112" s="298"/>
      <c r="NCX112" s="298"/>
      <c r="NCY112" s="298"/>
      <c r="NCZ112" s="298"/>
      <c r="NDA112" s="298"/>
      <c r="NDB112" s="298"/>
      <c r="NDC112" s="298"/>
      <c r="NDD112" s="298"/>
      <c r="NDE112" s="298"/>
      <c r="NDF112" s="298"/>
      <c r="NDG112" s="298"/>
      <c r="NDH112" s="298"/>
      <c r="NDI112" s="298"/>
      <c r="NDJ112" s="298"/>
      <c r="NDK112" s="298"/>
      <c r="NDL112" s="298"/>
      <c r="NDM112" s="298"/>
      <c r="NDN112" s="298"/>
      <c r="NDO112" s="298"/>
      <c r="NDP112" s="298"/>
      <c r="NDQ112" s="298"/>
      <c r="NDR112" s="298"/>
      <c r="NDS112" s="298"/>
      <c r="NDT112" s="298"/>
      <c r="NDU112" s="298"/>
      <c r="NDV112" s="298"/>
      <c r="NDW112" s="298"/>
      <c r="NDX112" s="298"/>
      <c r="NDY112" s="298"/>
      <c r="NDZ112" s="298"/>
      <c r="NEA112" s="298"/>
      <c r="NEB112" s="298"/>
      <c r="NEC112" s="298"/>
      <c r="NED112" s="298"/>
      <c r="NEE112" s="298"/>
      <c r="NEF112" s="298"/>
      <c r="NEG112" s="298"/>
      <c r="NEH112" s="298"/>
      <c r="NEI112" s="298"/>
      <c r="NEJ112" s="298"/>
      <c r="NEK112" s="298"/>
      <c r="NEL112" s="298"/>
      <c r="NEM112" s="298"/>
      <c r="NEN112" s="298"/>
      <c r="NEO112" s="298"/>
      <c r="NEP112" s="298"/>
      <c r="NEQ112" s="298"/>
      <c r="NER112" s="298"/>
      <c r="NES112" s="298"/>
      <c r="NET112" s="298"/>
      <c r="NEU112" s="298"/>
      <c r="NEV112" s="298"/>
      <c r="NEW112" s="298"/>
      <c r="NEX112" s="298"/>
      <c r="NEY112" s="298"/>
      <c r="NEZ112" s="298"/>
      <c r="NFA112" s="298"/>
      <c r="NFB112" s="298"/>
      <c r="NFC112" s="298"/>
      <c r="NFD112" s="298"/>
      <c r="NFE112" s="298"/>
      <c r="NFF112" s="298"/>
      <c r="NFG112" s="298"/>
      <c r="NFH112" s="298"/>
      <c r="NFI112" s="298"/>
      <c r="NFJ112" s="298"/>
      <c r="NFK112" s="298"/>
      <c r="NFL112" s="298"/>
      <c r="NFM112" s="298"/>
      <c r="NFN112" s="298"/>
      <c r="NFO112" s="298"/>
      <c r="NFP112" s="298"/>
      <c r="NFQ112" s="298"/>
      <c r="NFR112" s="298"/>
      <c r="NFS112" s="298"/>
      <c r="NFT112" s="298"/>
      <c r="NFU112" s="298"/>
      <c r="NFV112" s="298"/>
      <c r="NFW112" s="298"/>
      <c r="NFX112" s="298"/>
      <c r="NFY112" s="298"/>
      <c r="NFZ112" s="298"/>
      <c r="NGA112" s="298"/>
      <c r="NGB112" s="298"/>
      <c r="NGC112" s="298"/>
      <c r="NGD112" s="298"/>
      <c r="NGE112" s="298"/>
      <c r="NGF112" s="298"/>
      <c r="NGG112" s="298"/>
      <c r="NGH112" s="298"/>
      <c r="NGI112" s="298"/>
      <c r="NGJ112" s="298"/>
      <c r="NGK112" s="298"/>
      <c r="NGL112" s="298"/>
      <c r="NGM112" s="298"/>
      <c r="NGN112" s="298"/>
      <c r="NGO112" s="298"/>
      <c r="NGP112" s="298"/>
      <c r="NGQ112" s="298"/>
      <c r="NGR112" s="298"/>
      <c r="NGS112" s="298"/>
      <c r="NGT112" s="298"/>
      <c r="NGU112" s="298"/>
      <c r="NGV112" s="298"/>
      <c r="NGW112" s="298"/>
      <c r="NGX112" s="298"/>
      <c r="NGY112" s="298"/>
      <c r="NGZ112" s="298"/>
      <c r="NHA112" s="298"/>
      <c r="NHB112" s="298"/>
      <c r="NHC112" s="298"/>
      <c r="NHD112" s="298"/>
      <c r="NHE112" s="298"/>
      <c r="NHF112" s="298"/>
      <c r="NHG112" s="298"/>
      <c r="NHH112" s="298"/>
      <c r="NHI112" s="298"/>
      <c r="NHJ112" s="298"/>
      <c r="NHK112" s="298"/>
      <c r="NHL112" s="298"/>
      <c r="NHM112" s="298"/>
      <c r="NHN112" s="298"/>
      <c r="NHO112" s="298"/>
      <c r="NHP112" s="298"/>
      <c r="NHQ112" s="298"/>
      <c r="NHR112" s="298"/>
      <c r="NHS112" s="298"/>
      <c r="NHT112" s="298"/>
      <c r="NHU112" s="298"/>
      <c r="NHV112" s="298"/>
      <c r="NHW112" s="298"/>
      <c r="NHX112" s="298"/>
      <c r="NHY112" s="298"/>
      <c r="NHZ112" s="298"/>
      <c r="NIA112" s="298"/>
      <c r="NIB112" s="298"/>
      <c r="NIC112" s="298"/>
      <c r="NID112" s="298"/>
      <c r="NIE112" s="298"/>
      <c r="NIF112" s="298"/>
      <c r="NIG112" s="298"/>
      <c r="NIH112" s="298"/>
      <c r="NII112" s="298"/>
      <c r="NIJ112" s="298"/>
      <c r="NIK112" s="298"/>
      <c r="NIL112" s="298"/>
      <c r="NIM112" s="298"/>
      <c r="NIN112" s="298"/>
      <c r="NIO112" s="298"/>
      <c r="NIP112" s="298"/>
      <c r="NIQ112" s="298"/>
      <c r="NIR112" s="298"/>
      <c r="NIS112" s="298"/>
      <c r="NIT112" s="298"/>
      <c r="NIU112" s="298"/>
      <c r="NIV112" s="298"/>
      <c r="NIW112" s="298"/>
      <c r="NIX112" s="298"/>
      <c r="NIY112" s="298"/>
      <c r="NIZ112" s="298"/>
      <c r="NJA112" s="298"/>
      <c r="NJB112" s="298"/>
      <c r="NJC112" s="298"/>
      <c r="NJD112" s="298"/>
      <c r="NJE112" s="298"/>
      <c r="NJF112" s="298"/>
      <c r="NJG112" s="298"/>
      <c r="NJH112" s="298"/>
      <c r="NJI112" s="298"/>
      <c r="NJJ112" s="298"/>
      <c r="NJK112" s="298"/>
      <c r="NJL112" s="298"/>
      <c r="NJM112" s="298"/>
      <c r="NJN112" s="298"/>
      <c r="NJO112" s="298"/>
      <c r="NJP112" s="298"/>
      <c r="NJQ112" s="298"/>
      <c r="NJR112" s="298"/>
      <c r="NJS112" s="298"/>
      <c r="NJT112" s="298"/>
      <c r="NJU112" s="298"/>
      <c r="NJV112" s="298"/>
      <c r="NJW112" s="298"/>
      <c r="NJX112" s="298"/>
      <c r="NJY112" s="298"/>
      <c r="NJZ112" s="298"/>
      <c r="NKA112" s="298"/>
      <c r="NKB112" s="298"/>
      <c r="NKC112" s="298"/>
      <c r="NKD112" s="298"/>
      <c r="NKE112" s="298"/>
      <c r="NKF112" s="298"/>
      <c r="NKG112" s="298"/>
      <c r="NKH112" s="298"/>
      <c r="NKI112" s="298"/>
      <c r="NKJ112" s="298"/>
      <c r="NKK112" s="298"/>
      <c r="NKL112" s="298"/>
      <c r="NKM112" s="298"/>
      <c r="NKN112" s="298"/>
      <c r="NKO112" s="298"/>
      <c r="NKP112" s="298"/>
      <c r="NKQ112" s="298"/>
      <c r="NKR112" s="298"/>
      <c r="NKS112" s="298"/>
      <c r="NKT112" s="298"/>
      <c r="NKU112" s="298"/>
      <c r="NKV112" s="298"/>
      <c r="NKW112" s="298"/>
      <c r="NKX112" s="298"/>
      <c r="NKY112" s="298"/>
      <c r="NKZ112" s="298"/>
      <c r="NLA112" s="298"/>
      <c r="NLB112" s="298"/>
      <c r="NLC112" s="298"/>
      <c r="NLD112" s="298"/>
      <c r="NLE112" s="298"/>
      <c r="NLF112" s="298"/>
      <c r="NLG112" s="298"/>
      <c r="NLH112" s="298"/>
      <c r="NLI112" s="298"/>
      <c r="NLJ112" s="298"/>
      <c r="NLK112" s="298"/>
      <c r="NLL112" s="298"/>
      <c r="NLM112" s="298"/>
      <c r="NLN112" s="298"/>
      <c r="NLO112" s="298"/>
      <c r="NLP112" s="298"/>
      <c r="NLQ112" s="298"/>
      <c r="NLR112" s="298"/>
      <c r="NLS112" s="298"/>
      <c r="NLT112" s="298"/>
      <c r="NLU112" s="298"/>
      <c r="NLV112" s="298"/>
      <c r="NLW112" s="298"/>
      <c r="NLX112" s="298"/>
      <c r="NLY112" s="298"/>
      <c r="NLZ112" s="298"/>
      <c r="NMA112" s="298"/>
      <c r="NMB112" s="298"/>
      <c r="NMC112" s="298"/>
      <c r="NMD112" s="298"/>
      <c r="NME112" s="298"/>
      <c r="NMF112" s="298"/>
      <c r="NMG112" s="298"/>
      <c r="NMH112" s="298"/>
      <c r="NMI112" s="298"/>
      <c r="NMJ112" s="298"/>
      <c r="NMK112" s="298"/>
      <c r="NML112" s="298"/>
      <c r="NMM112" s="298"/>
      <c r="NMN112" s="298"/>
      <c r="NMO112" s="298"/>
      <c r="NMP112" s="298"/>
      <c r="NMQ112" s="298"/>
      <c r="NMR112" s="298"/>
      <c r="NMS112" s="298"/>
      <c r="NMT112" s="298"/>
      <c r="NMU112" s="298"/>
      <c r="NMV112" s="298"/>
      <c r="NMW112" s="298"/>
      <c r="NMX112" s="298"/>
      <c r="NMY112" s="298"/>
      <c r="NMZ112" s="298"/>
      <c r="NNA112" s="298"/>
      <c r="NNB112" s="298"/>
      <c r="NNC112" s="298"/>
      <c r="NND112" s="298"/>
      <c r="NNE112" s="298"/>
      <c r="NNF112" s="298"/>
      <c r="NNG112" s="298"/>
      <c r="NNH112" s="298"/>
      <c r="NNI112" s="298"/>
      <c r="NNJ112" s="298"/>
      <c r="NNK112" s="298"/>
      <c r="NNL112" s="298"/>
      <c r="NNM112" s="298"/>
      <c r="NNN112" s="298"/>
      <c r="NNO112" s="298"/>
      <c r="NNP112" s="298"/>
      <c r="NNQ112" s="298"/>
      <c r="NNR112" s="298"/>
      <c r="NNS112" s="298"/>
      <c r="NNT112" s="298"/>
      <c r="NNU112" s="298"/>
      <c r="NNV112" s="298"/>
      <c r="NNW112" s="298"/>
      <c r="NNX112" s="298"/>
      <c r="NNY112" s="298"/>
      <c r="NNZ112" s="298"/>
      <c r="NOA112" s="298"/>
      <c r="NOB112" s="298"/>
      <c r="NOC112" s="298"/>
      <c r="NOD112" s="298"/>
      <c r="NOE112" s="298"/>
      <c r="NOF112" s="298"/>
      <c r="NOG112" s="298"/>
      <c r="NOH112" s="298"/>
      <c r="NOI112" s="298"/>
      <c r="NOJ112" s="298"/>
      <c r="NOK112" s="298"/>
      <c r="NOL112" s="298"/>
      <c r="NOM112" s="298"/>
      <c r="NON112" s="298"/>
      <c r="NOO112" s="298"/>
      <c r="NOP112" s="298"/>
      <c r="NOQ112" s="298"/>
      <c r="NOR112" s="298"/>
      <c r="NOS112" s="298"/>
      <c r="NOT112" s="298"/>
      <c r="NOU112" s="298"/>
      <c r="NOV112" s="298"/>
      <c r="NOW112" s="298"/>
      <c r="NOX112" s="298"/>
      <c r="NOY112" s="298"/>
      <c r="NOZ112" s="298"/>
      <c r="NPA112" s="298"/>
      <c r="NPB112" s="298"/>
      <c r="NPC112" s="298"/>
      <c r="NPD112" s="298"/>
      <c r="NPE112" s="298"/>
      <c r="NPF112" s="298"/>
      <c r="NPG112" s="298"/>
      <c r="NPH112" s="298"/>
      <c r="NPI112" s="298"/>
      <c r="NPJ112" s="298"/>
      <c r="NPK112" s="298"/>
      <c r="NPL112" s="298"/>
      <c r="NPM112" s="298"/>
      <c r="NPN112" s="298"/>
      <c r="NPO112" s="298"/>
      <c r="NPP112" s="298"/>
      <c r="NPQ112" s="298"/>
      <c r="NPR112" s="298"/>
      <c r="NPS112" s="298"/>
      <c r="NPT112" s="298"/>
      <c r="NPU112" s="298"/>
      <c r="NPV112" s="298"/>
      <c r="NPW112" s="298"/>
      <c r="NPX112" s="298"/>
      <c r="NPY112" s="298"/>
      <c r="NPZ112" s="298"/>
      <c r="NQA112" s="298"/>
      <c r="NQB112" s="298"/>
      <c r="NQC112" s="298"/>
      <c r="NQD112" s="298"/>
      <c r="NQE112" s="298"/>
      <c r="NQF112" s="298"/>
      <c r="NQG112" s="298"/>
      <c r="NQH112" s="298"/>
      <c r="NQI112" s="298"/>
      <c r="NQJ112" s="298"/>
      <c r="NQK112" s="298"/>
      <c r="NQL112" s="298"/>
      <c r="NQM112" s="298"/>
      <c r="NQN112" s="298"/>
      <c r="NQO112" s="298"/>
      <c r="NQP112" s="298"/>
      <c r="NQQ112" s="298"/>
      <c r="NQR112" s="298"/>
      <c r="NQS112" s="298"/>
      <c r="NQT112" s="298"/>
      <c r="NQU112" s="298"/>
      <c r="NQV112" s="298"/>
      <c r="NQW112" s="298"/>
      <c r="NQX112" s="298"/>
      <c r="NQY112" s="298"/>
      <c r="NQZ112" s="298"/>
      <c r="NRA112" s="298"/>
      <c r="NRB112" s="298"/>
      <c r="NRC112" s="298"/>
      <c r="NRD112" s="298"/>
      <c r="NRE112" s="298"/>
      <c r="NRF112" s="298"/>
      <c r="NRG112" s="298"/>
      <c r="NRH112" s="298"/>
      <c r="NRI112" s="298"/>
      <c r="NRJ112" s="298"/>
      <c r="NRK112" s="298"/>
      <c r="NRL112" s="298"/>
      <c r="NRM112" s="298"/>
      <c r="NRN112" s="298"/>
      <c r="NRO112" s="298"/>
      <c r="NRP112" s="298"/>
      <c r="NRQ112" s="298"/>
      <c r="NRR112" s="298"/>
      <c r="NRS112" s="298"/>
      <c r="NRT112" s="298"/>
      <c r="NRU112" s="298"/>
      <c r="NRV112" s="298"/>
      <c r="NRW112" s="298"/>
      <c r="NRX112" s="298"/>
      <c r="NRY112" s="298"/>
      <c r="NRZ112" s="298"/>
      <c r="NSA112" s="298"/>
      <c r="NSB112" s="298"/>
      <c r="NSC112" s="298"/>
      <c r="NSD112" s="298"/>
      <c r="NSE112" s="298"/>
      <c r="NSF112" s="298"/>
      <c r="NSG112" s="298"/>
      <c r="NSH112" s="298"/>
      <c r="NSI112" s="298"/>
      <c r="NSJ112" s="298"/>
      <c r="NSK112" s="298"/>
      <c r="NSL112" s="298"/>
      <c r="NSM112" s="298"/>
      <c r="NSN112" s="298"/>
      <c r="NSO112" s="298"/>
      <c r="NSP112" s="298"/>
      <c r="NSQ112" s="298"/>
      <c r="NSR112" s="298"/>
      <c r="NSS112" s="298"/>
      <c r="NST112" s="298"/>
      <c r="NSU112" s="298"/>
      <c r="NSV112" s="298"/>
      <c r="NSW112" s="298"/>
      <c r="NSX112" s="298"/>
      <c r="NSY112" s="298"/>
      <c r="NSZ112" s="298"/>
      <c r="NTA112" s="298"/>
      <c r="NTB112" s="298"/>
      <c r="NTC112" s="298"/>
      <c r="NTD112" s="298"/>
      <c r="NTE112" s="298"/>
      <c r="NTF112" s="298"/>
      <c r="NTG112" s="298"/>
      <c r="NTH112" s="298"/>
      <c r="NTI112" s="298"/>
      <c r="NTJ112" s="298"/>
      <c r="NTK112" s="298"/>
      <c r="NTL112" s="298"/>
      <c r="NTM112" s="298"/>
      <c r="NTN112" s="298"/>
      <c r="NTO112" s="298"/>
      <c r="NTP112" s="298"/>
      <c r="NTQ112" s="298"/>
      <c r="NTR112" s="298"/>
      <c r="NTS112" s="298"/>
      <c r="NTT112" s="298"/>
      <c r="NTU112" s="298"/>
      <c r="NTV112" s="298"/>
      <c r="NTW112" s="298"/>
      <c r="NTX112" s="298"/>
      <c r="NTY112" s="298"/>
      <c r="NTZ112" s="298"/>
      <c r="NUA112" s="298"/>
      <c r="NUB112" s="298"/>
      <c r="NUC112" s="298"/>
      <c r="NUD112" s="298"/>
      <c r="NUE112" s="298"/>
      <c r="NUF112" s="298"/>
      <c r="NUG112" s="298"/>
      <c r="NUH112" s="298"/>
      <c r="NUI112" s="298"/>
      <c r="NUJ112" s="298"/>
      <c r="NUK112" s="298"/>
      <c r="NUL112" s="298"/>
      <c r="NUM112" s="298"/>
      <c r="NUN112" s="298"/>
      <c r="NUO112" s="298"/>
      <c r="NUP112" s="298"/>
      <c r="NUQ112" s="298"/>
      <c r="NUR112" s="298"/>
      <c r="NUS112" s="298"/>
      <c r="NUT112" s="298"/>
      <c r="NUU112" s="298"/>
      <c r="NUV112" s="298"/>
      <c r="NUW112" s="298"/>
      <c r="NUX112" s="298"/>
      <c r="NUY112" s="298"/>
      <c r="NUZ112" s="298"/>
      <c r="NVA112" s="298"/>
      <c r="NVB112" s="298"/>
      <c r="NVC112" s="298"/>
      <c r="NVD112" s="298"/>
      <c r="NVE112" s="298"/>
      <c r="NVF112" s="298"/>
      <c r="NVG112" s="298"/>
      <c r="NVH112" s="298"/>
      <c r="NVI112" s="298"/>
      <c r="NVJ112" s="298"/>
      <c r="NVK112" s="298"/>
      <c r="NVL112" s="298"/>
      <c r="NVM112" s="298"/>
      <c r="NVN112" s="298"/>
      <c r="NVO112" s="298"/>
      <c r="NVP112" s="298"/>
      <c r="NVQ112" s="298"/>
      <c r="NVR112" s="298"/>
      <c r="NVS112" s="298"/>
      <c r="NVT112" s="298"/>
      <c r="NVU112" s="298"/>
      <c r="NVV112" s="298"/>
      <c r="NVW112" s="298"/>
      <c r="NVX112" s="298"/>
      <c r="NVY112" s="298"/>
      <c r="NVZ112" s="298"/>
      <c r="NWA112" s="298"/>
      <c r="NWB112" s="298"/>
      <c r="NWC112" s="298"/>
      <c r="NWD112" s="298"/>
      <c r="NWE112" s="298"/>
      <c r="NWF112" s="298"/>
      <c r="NWG112" s="298"/>
      <c r="NWH112" s="298"/>
      <c r="NWI112" s="298"/>
      <c r="NWJ112" s="298"/>
      <c r="NWK112" s="298"/>
      <c r="NWL112" s="298"/>
      <c r="NWM112" s="298"/>
      <c r="NWN112" s="298"/>
      <c r="NWO112" s="298"/>
      <c r="NWP112" s="298"/>
      <c r="NWQ112" s="298"/>
      <c r="NWR112" s="298"/>
      <c r="NWS112" s="298"/>
      <c r="NWT112" s="298"/>
      <c r="NWU112" s="298"/>
      <c r="NWV112" s="298"/>
      <c r="NWW112" s="298"/>
      <c r="NWX112" s="298"/>
      <c r="NWY112" s="298"/>
      <c r="NWZ112" s="298"/>
      <c r="NXA112" s="298"/>
      <c r="NXB112" s="298"/>
      <c r="NXC112" s="298"/>
      <c r="NXD112" s="298"/>
      <c r="NXE112" s="298"/>
      <c r="NXF112" s="298"/>
      <c r="NXG112" s="298"/>
      <c r="NXH112" s="298"/>
      <c r="NXI112" s="298"/>
      <c r="NXJ112" s="298"/>
      <c r="NXK112" s="298"/>
      <c r="NXL112" s="298"/>
      <c r="NXM112" s="298"/>
      <c r="NXN112" s="298"/>
      <c r="NXO112" s="298"/>
      <c r="NXP112" s="298"/>
      <c r="NXQ112" s="298"/>
      <c r="NXR112" s="298"/>
      <c r="NXS112" s="298"/>
      <c r="NXT112" s="298"/>
      <c r="NXU112" s="298"/>
      <c r="NXV112" s="298"/>
      <c r="NXW112" s="298"/>
      <c r="NXX112" s="298"/>
      <c r="NXY112" s="298"/>
      <c r="NXZ112" s="298"/>
      <c r="NYA112" s="298"/>
      <c r="NYB112" s="298"/>
      <c r="NYC112" s="298"/>
      <c r="NYD112" s="298"/>
      <c r="NYE112" s="298"/>
      <c r="NYF112" s="298"/>
      <c r="NYG112" s="298"/>
      <c r="NYH112" s="298"/>
      <c r="NYI112" s="298"/>
      <c r="NYJ112" s="298"/>
      <c r="NYK112" s="298"/>
      <c r="NYL112" s="298"/>
      <c r="NYM112" s="298"/>
      <c r="NYN112" s="298"/>
      <c r="NYO112" s="298"/>
      <c r="NYP112" s="298"/>
      <c r="NYQ112" s="298"/>
      <c r="NYR112" s="298"/>
      <c r="NYS112" s="298"/>
      <c r="NYT112" s="298"/>
      <c r="NYU112" s="298"/>
      <c r="NYV112" s="298"/>
      <c r="NYW112" s="298"/>
      <c r="NYX112" s="298"/>
      <c r="NYY112" s="298"/>
      <c r="NYZ112" s="298"/>
      <c r="NZA112" s="298"/>
      <c r="NZB112" s="298"/>
      <c r="NZC112" s="298"/>
      <c r="NZD112" s="298"/>
      <c r="NZE112" s="298"/>
      <c r="NZF112" s="298"/>
      <c r="NZG112" s="298"/>
      <c r="NZH112" s="298"/>
      <c r="NZI112" s="298"/>
      <c r="NZJ112" s="298"/>
      <c r="NZK112" s="298"/>
      <c r="NZL112" s="298"/>
      <c r="NZM112" s="298"/>
      <c r="NZN112" s="298"/>
      <c r="NZO112" s="298"/>
      <c r="NZP112" s="298"/>
      <c r="NZQ112" s="298"/>
      <c r="NZR112" s="298"/>
      <c r="NZS112" s="298"/>
      <c r="NZT112" s="298"/>
      <c r="NZU112" s="298"/>
      <c r="NZV112" s="298"/>
      <c r="NZW112" s="298"/>
      <c r="NZX112" s="298"/>
      <c r="NZY112" s="298"/>
      <c r="NZZ112" s="298"/>
      <c r="OAA112" s="298"/>
      <c r="OAB112" s="298"/>
      <c r="OAC112" s="298"/>
      <c r="OAD112" s="298"/>
      <c r="OAE112" s="298"/>
      <c r="OAF112" s="298"/>
      <c r="OAG112" s="298"/>
      <c r="OAH112" s="298"/>
      <c r="OAI112" s="298"/>
      <c r="OAJ112" s="298"/>
      <c r="OAK112" s="298"/>
      <c r="OAL112" s="298"/>
      <c r="OAM112" s="298"/>
      <c r="OAN112" s="298"/>
      <c r="OAO112" s="298"/>
      <c r="OAP112" s="298"/>
      <c r="OAQ112" s="298"/>
      <c r="OAR112" s="298"/>
      <c r="OAS112" s="298"/>
      <c r="OAT112" s="298"/>
      <c r="OAU112" s="298"/>
      <c r="OAV112" s="298"/>
      <c r="OAW112" s="298"/>
      <c r="OAX112" s="298"/>
      <c r="OAY112" s="298"/>
      <c r="OAZ112" s="298"/>
      <c r="OBA112" s="298"/>
      <c r="OBB112" s="298"/>
      <c r="OBC112" s="298"/>
      <c r="OBD112" s="298"/>
      <c r="OBE112" s="298"/>
      <c r="OBF112" s="298"/>
      <c r="OBG112" s="298"/>
      <c r="OBH112" s="298"/>
      <c r="OBI112" s="298"/>
      <c r="OBJ112" s="298"/>
      <c r="OBK112" s="298"/>
      <c r="OBL112" s="298"/>
      <c r="OBM112" s="298"/>
      <c r="OBN112" s="298"/>
      <c r="OBO112" s="298"/>
      <c r="OBP112" s="298"/>
      <c r="OBQ112" s="298"/>
      <c r="OBR112" s="298"/>
      <c r="OBS112" s="298"/>
      <c r="OBT112" s="298"/>
      <c r="OBU112" s="298"/>
      <c r="OBV112" s="298"/>
      <c r="OBW112" s="298"/>
      <c r="OBX112" s="298"/>
      <c r="OBY112" s="298"/>
      <c r="OBZ112" s="298"/>
      <c r="OCA112" s="298"/>
      <c r="OCB112" s="298"/>
      <c r="OCC112" s="298"/>
      <c r="OCD112" s="298"/>
      <c r="OCE112" s="298"/>
      <c r="OCF112" s="298"/>
      <c r="OCG112" s="298"/>
      <c r="OCH112" s="298"/>
      <c r="OCI112" s="298"/>
      <c r="OCJ112" s="298"/>
      <c r="OCK112" s="298"/>
      <c r="OCL112" s="298"/>
      <c r="OCM112" s="298"/>
      <c r="OCN112" s="298"/>
      <c r="OCO112" s="298"/>
      <c r="OCP112" s="298"/>
      <c r="OCQ112" s="298"/>
      <c r="OCR112" s="298"/>
      <c r="OCS112" s="298"/>
      <c r="OCT112" s="298"/>
      <c r="OCU112" s="298"/>
      <c r="OCV112" s="298"/>
      <c r="OCW112" s="298"/>
      <c r="OCX112" s="298"/>
      <c r="OCY112" s="298"/>
      <c r="OCZ112" s="298"/>
      <c r="ODA112" s="298"/>
      <c r="ODB112" s="298"/>
      <c r="ODC112" s="298"/>
      <c r="ODD112" s="298"/>
      <c r="ODE112" s="298"/>
      <c r="ODF112" s="298"/>
      <c r="ODG112" s="298"/>
      <c r="ODH112" s="298"/>
      <c r="ODI112" s="298"/>
      <c r="ODJ112" s="298"/>
      <c r="ODK112" s="298"/>
      <c r="ODL112" s="298"/>
      <c r="ODM112" s="298"/>
      <c r="ODN112" s="298"/>
      <c r="ODO112" s="298"/>
      <c r="ODP112" s="298"/>
      <c r="ODQ112" s="298"/>
      <c r="ODR112" s="298"/>
      <c r="ODS112" s="298"/>
      <c r="ODT112" s="298"/>
      <c r="ODU112" s="298"/>
      <c r="ODV112" s="298"/>
      <c r="ODW112" s="298"/>
      <c r="ODX112" s="298"/>
      <c r="ODY112" s="298"/>
      <c r="ODZ112" s="298"/>
      <c r="OEA112" s="298"/>
      <c r="OEB112" s="298"/>
      <c r="OEC112" s="298"/>
      <c r="OED112" s="298"/>
      <c r="OEE112" s="298"/>
      <c r="OEF112" s="298"/>
      <c r="OEG112" s="298"/>
      <c r="OEH112" s="298"/>
      <c r="OEI112" s="298"/>
      <c r="OEJ112" s="298"/>
      <c r="OEK112" s="298"/>
      <c r="OEL112" s="298"/>
      <c r="OEM112" s="298"/>
      <c r="OEN112" s="298"/>
      <c r="OEO112" s="298"/>
      <c r="OEP112" s="298"/>
      <c r="OEQ112" s="298"/>
      <c r="OER112" s="298"/>
      <c r="OES112" s="298"/>
      <c r="OET112" s="298"/>
      <c r="OEU112" s="298"/>
      <c r="OEV112" s="298"/>
      <c r="OEW112" s="298"/>
      <c r="OEX112" s="298"/>
      <c r="OEY112" s="298"/>
      <c r="OEZ112" s="298"/>
      <c r="OFA112" s="298"/>
      <c r="OFB112" s="298"/>
      <c r="OFC112" s="298"/>
      <c r="OFD112" s="298"/>
      <c r="OFE112" s="298"/>
      <c r="OFF112" s="298"/>
      <c r="OFG112" s="298"/>
      <c r="OFH112" s="298"/>
      <c r="OFI112" s="298"/>
      <c r="OFJ112" s="298"/>
      <c r="OFK112" s="298"/>
      <c r="OFL112" s="298"/>
      <c r="OFM112" s="298"/>
      <c r="OFN112" s="298"/>
      <c r="OFO112" s="298"/>
      <c r="OFP112" s="298"/>
      <c r="OFQ112" s="298"/>
      <c r="OFR112" s="298"/>
      <c r="OFS112" s="298"/>
      <c r="OFT112" s="298"/>
      <c r="OFU112" s="298"/>
      <c r="OFV112" s="298"/>
      <c r="OFW112" s="298"/>
      <c r="OFX112" s="298"/>
      <c r="OFY112" s="298"/>
      <c r="OFZ112" s="298"/>
      <c r="OGA112" s="298"/>
      <c r="OGB112" s="298"/>
      <c r="OGC112" s="298"/>
      <c r="OGD112" s="298"/>
      <c r="OGE112" s="298"/>
      <c r="OGF112" s="298"/>
      <c r="OGG112" s="298"/>
      <c r="OGH112" s="298"/>
      <c r="OGI112" s="298"/>
      <c r="OGJ112" s="298"/>
      <c r="OGK112" s="298"/>
      <c r="OGL112" s="298"/>
      <c r="OGM112" s="298"/>
      <c r="OGN112" s="298"/>
      <c r="OGO112" s="298"/>
      <c r="OGP112" s="298"/>
      <c r="OGQ112" s="298"/>
      <c r="OGR112" s="298"/>
      <c r="OGS112" s="298"/>
      <c r="OGT112" s="298"/>
      <c r="OGU112" s="298"/>
      <c r="OGV112" s="298"/>
      <c r="OGW112" s="298"/>
      <c r="OGX112" s="298"/>
      <c r="OGY112" s="298"/>
      <c r="OGZ112" s="298"/>
      <c r="OHA112" s="298"/>
      <c r="OHB112" s="298"/>
      <c r="OHC112" s="298"/>
      <c r="OHD112" s="298"/>
      <c r="OHE112" s="298"/>
      <c r="OHF112" s="298"/>
      <c r="OHG112" s="298"/>
      <c r="OHH112" s="298"/>
      <c r="OHI112" s="298"/>
      <c r="OHJ112" s="298"/>
      <c r="OHK112" s="298"/>
      <c r="OHL112" s="298"/>
      <c r="OHM112" s="298"/>
      <c r="OHN112" s="298"/>
      <c r="OHO112" s="298"/>
      <c r="OHP112" s="298"/>
      <c r="OHQ112" s="298"/>
      <c r="OHR112" s="298"/>
      <c r="OHS112" s="298"/>
      <c r="OHT112" s="298"/>
      <c r="OHU112" s="298"/>
      <c r="OHV112" s="298"/>
      <c r="OHW112" s="298"/>
      <c r="OHX112" s="298"/>
      <c r="OHY112" s="298"/>
      <c r="OHZ112" s="298"/>
      <c r="OIA112" s="298"/>
      <c r="OIB112" s="298"/>
      <c r="OIC112" s="298"/>
      <c r="OID112" s="298"/>
      <c r="OIE112" s="298"/>
      <c r="OIF112" s="298"/>
      <c r="OIG112" s="298"/>
      <c r="OIH112" s="298"/>
      <c r="OII112" s="298"/>
      <c r="OIJ112" s="298"/>
      <c r="OIK112" s="298"/>
      <c r="OIL112" s="298"/>
      <c r="OIM112" s="298"/>
      <c r="OIN112" s="298"/>
      <c r="OIO112" s="298"/>
      <c r="OIP112" s="298"/>
      <c r="OIQ112" s="298"/>
      <c r="OIR112" s="298"/>
      <c r="OIS112" s="298"/>
      <c r="OIT112" s="298"/>
      <c r="OIU112" s="298"/>
      <c r="OIV112" s="298"/>
      <c r="OIW112" s="298"/>
      <c r="OIX112" s="298"/>
      <c r="OIY112" s="298"/>
      <c r="OIZ112" s="298"/>
      <c r="OJA112" s="298"/>
      <c r="OJB112" s="298"/>
      <c r="OJC112" s="298"/>
      <c r="OJD112" s="298"/>
      <c r="OJE112" s="298"/>
      <c r="OJF112" s="298"/>
      <c r="OJG112" s="298"/>
      <c r="OJH112" s="298"/>
      <c r="OJI112" s="298"/>
      <c r="OJJ112" s="298"/>
      <c r="OJK112" s="298"/>
      <c r="OJL112" s="298"/>
      <c r="OJM112" s="298"/>
      <c r="OJN112" s="298"/>
      <c r="OJO112" s="298"/>
      <c r="OJP112" s="298"/>
      <c r="OJQ112" s="298"/>
      <c r="OJR112" s="298"/>
      <c r="OJS112" s="298"/>
      <c r="OJT112" s="298"/>
      <c r="OJU112" s="298"/>
      <c r="OJV112" s="298"/>
      <c r="OJW112" s="298"/>
      <c r="OJX112" s="298"/>
      <c r="OJY112" s="298"/>
      <c r="OJZ112" s="298"/>
      <c r="OKA112" s="298"/>
      <c r="OKB112" s="298"/>
      <c r="OKC112" s="298"/>
      <c r="OKD112" s="298"/>
      <c r="OKE112" s="298"/>
      <c r="OKF112" s="298"/>
      <c r="OKG112" s="298"/>
      <c r="OKH112" s="298"/>
      <c r="OKI112" s="298"/>
      <c r="OKJ112" s="298"/>
      <c r="OKK112" s="298"/>
      <c r="OKL112" s="298"/>
      <c r="OKM112" s="298"/>
      <c r="OKN112" s="298"/>
      <c r="OKO112" s="298"/>
      <c r="OKP112" s="298"/>
      <c r="OKQ112" s="298"/>
      <c r="OKR112" s="298"/>
      <c r="OKS112" s="298"/>
      <c r="OKT112" s="298"/>
      <c r="OKU112" s="298"/>
      <c r="OKV112" s="298"/>
      <c r="OKW112" s="298"/>
      <c r="OKX112" s="298"/>
      <c r="OKY112" s="298"/>
      <c r="OKZ112" s="298"/>
      <c r="OLA112" s="298"/>
      <c r="OLB112" s="298"/>
      <c r="OLC112" s="298"/>
      <c r="OLD112" s="298"/>
      <c r="OLE112" s="298"/>
      <c r="OLF112" s="298"/>
      <c r="OLG112" s="298"/>
      <c r="OLH112" s="298"/>
      <c r="OLI112" s="298"/>
      <c r="OLJ112" s="298"/>
      <c r="OLK112" s="298"/>
      <c r="OLL112" s="298"/>
      <c r="OLM112" s="298"/>
      <c r="OLN112" s="298"/>
      <c r="OLO112" s="298"/>
      <c r="OLP112" s="298"/>
      <c r="OLQ112" s="298"/>
      <c r="OLR112" s="298"/>
      <c r="OLS112" s="298"/>
      <c r="OLT112" s="298"/>
      <c r="OLU112" s="298"/>
      <c r="OLV112" s="298"/>
      <c r="OLW112" s="298"/>
      <c r="OLX112" s="298"/>
      <c r="OLY112" s="298"/>
      <c r="OLZ112" s="298"/>
      <c r="OMA112" s="298"/>
      <c r="OMB112" s="298"/>
      <c r="OMC112" s="298"/>
      <c r="OMD112" s="298"/>
      <c r="OME112" s="298"/>
      <c r="OMF112" s="298"/>
      <c r="OMG112" s="298"/>
      <c r="OMH112" s="298"/>
      <c r="OMI112" s="298"/>
      <c r="OMJ112" s="298"/>
      <c r="OMK112" s="298"/>
      <c r="OML112" s="298"/>
      <c r="OMM112" s="298"/>
      <c r="OMN112" s="298"/>
      <c r="OMO112" s="298"/>
      <c r="OMP112" s="298"/>
      <c r="OMQ112" s="298"/>
      <c r="OMR112" s="298"/>
      <c r="OMS112" s="298"/>
      <c r="OMT112" s="298"/>
      <c r="OMU112" s="298"/>
      <c r="OMV112" s="298"/>
      <c r="OMW112" s="298"/>
      <c r="OMX112" s="298"/>
      <c r="OMY112" s="298"/>
      <c r="OMZ112" s="298"/>
      <c r="ONA112" s="298"/>
      <c r="ONB112" s="298"/>
      <c r="ONC112" s="298"/>
      <c r="OND112" s="298"/>
      <c r="ONE112" s="298"/>
      <c r="ONF112" s="298"/>
      <c r="ONG112" s="298"/>
      <c r="ONH112" s="298"/>
      <c r="ONI112" s="298"/>
      <c r="ONJ112" s="298"/>
      <c r="ONK112" s="298"/>
      <c r="ONL112" s="298"/>
      <c r="ONM112" s="298"/>
      <c r="ONN112" s="298"/>
      <c r="ONO112" s="298"/>
      <c r="ONP112" s="298"/>
      <c r="ONQ112" s="298"/>
      <c r="ONR112" s="298"/>
      <c r="ONS112" s="298"/>
      <c r="ONT112" s="298"/>
      <c r="ONU112" s="298"/>
      <c r="ONV112" s="298"/>
      <c r="ONW112" s="298"/>
      <c r="ONX112" s="298"/>
      <c r="ONY112" s="298"/>
      <c r="ONZ112" s="298"/>
      <c r="OOA112" s="298"/>
      <c r="OOB112" s="298"/>
      <c r="OOC112" s="298"/>
      <c r="OOD112" s="298"/>
      <c r="OOE112" s="298"/>
      <c r="OOF112" s="298"/>
      <c r="OOG112" s="298"/>
      <c r="OOH112" s="298"/>
      <c r="OOI112" s="298"/>
      <c r="OOJ112" s="298"/>
      <c r="OOK112" s="298"/>
      <c r="OOL112" s="298"/>
      <c r="OOM112" s="298"/>
      <c r="OON112" s="298"/>
      <c r="OOO112" s="298"/>
      <c r="OOP112" s="298"/>
      <c r="OOQ112" s="298"/>
      <c r="OOR112" s="298"/>
      <c r="OOS112" s="298"/>
      <c r="OOT112" s="298"/>
      <c r="OOU112" s="298"/>
      <c r="OOV112" s="298"/>
      <c r="OOW112" s="298"/>
      <c r="OOX112" s="298"/>
      <c r="OOY112" s="298"/>
      <c r="OOZ112" s="298"/>
      <c r="OPA112" s="298"/>
      <c r="OPB112" s="298"/>
      <c r="OPC112" s="298"/>
      <c r="OPD112" s="298"/>
      <c r="OPE112" s="298"/>
      <c r="OPF112" s="298"/>
      <c r="OPG112" s="298"/>
      <c r="OPH112" s="298"/>
      <c r="OPI112" s="298"/>
      <c r="OPJ112" s="298"/>
      <c r="OPK112" s="298"/>
      <c r="OPL112" s="298"/>
      <c r="OPM112" s="298"/>
      <c r="OPN112" s="298"/>
      <c r="OPO112" s="298"/>
      <c r="OPP112" s="298"/>
      <c r="OPQ112" s="298"/>
      <c r="OPR112" s="298"/>
      <c r="OPS112" s="298"/>
      <c r="OPT112" s="298"/>
      <c r="OPU112" s="298"/>
      <c r="OPV112" s="298"/>
      <c r="OPW112" s="298"/>
      <c r="OPX112" s="298"/>
      <c r="OPY112" s="298"/>
      <c r="OPZ112" s="298"/>
      <c r="OQA112" s="298"/>
      <c r="OQB112" s="298"/>
      <c r="OQC112" s="298"/>
      <c r="OQD112" s="298"/>
      <c r="OQE112" s="298"/>
      <c r="OQF112" s="298"/>
      <c r="OQG112" s="298"/>
      <c r="OQH112" s="298"/>
      <c r="OQI112" s="298"/>
      <c r="OQJ112" s="298"/>
      <c r="OQK112" s="298"/>
      <c r="OQL112" s="298"/>
      <c r="OQM112" s="298"/>
      <c r="OQN112" s="298"/>
      <c r="OQO112" s="298"/>
      <c r="OQP112" s="298"/>
      <c r="OQQ112" s="298"/>
      <c r="OQR112" s="298"/>
      <c r="OQS112" s="298"/>
      <c r="OQT112" s="298"/>
      <c r="OQU112" s="298"/>
      <c r="OQV112" s="298"/>
      <c r="OQW112" s="298"/>
      <c r="OQX112" s="298"/>
      <c r="OQY112" s="298"/>
      <c r="OQZ112" s="298"/>
      <c r="ORA112" s="298"/>
      <c r="ORB112" s="298"/>
      <c r="ORC112" s="298"/>
      <c r="ORD112" s="298"/>
      <c r="ORE112" s="298"/>
      <c r="ORF112" s="298"/>
      <c r="ORG112" s="298"/>
      <c r="ORH112" s="298"/>
      <c r="ORI112" s="298"/>
      <c r="ORJ112" s="298"/>
      <c r="ORK112" s="298"/>
      <c r="ORL112" s="298"/>
      <c r="ORM112" s="298"/>
      <c r="ORN112" s="298"/>
      <c r="ORO112" s="298"/>
      <c r="ORP112" s="298"/>
      <c r="ORQ112" s="298"/>
      <c r="ORR112" s="298"/>
      <c r="ORS112" s="298"/>
      <c r="ORT112" s="298"/>
      <c r="ORU112" s="298"/>
      <c r="ORV112" s="298"/>
      <c r="ORW112" s="298"/>
      <c r="ORX112" s="298"/>
      <c r="ORY112" s="298"/>
      <c r="ORZ112" s="298"/>
      <c r="OSA112" s="298"/>
      <c r="OSB112" s="298"/>
      <c r="OSC112" s="298"/>
      <c r="OSD112" s="298"/>
      <c r="OSE112" s="298"/>
      <c r="OSF112" s="298"/>
      <c r="OSG112" s="298"/>
      <c r="OSH112" s="298"/>
      <c r="OSI112" s="298"/>
      <c r="OSJ112" s="298"/>
      <c r="OSK112" s="298"/>
      <c r="OSL112" s="298"/>
      <c r="OSM112" s="298"/>
      <c r="OSN112" s="298"/>
      <c r="OSO112" s="298"/>
      <c r="OSP112" s="298"/>
      <c r="OSQ112" s="298"/>
      <c r="OSR112" s="298"/>
      <c r="OSS112" s="298"/>
      <c r="OST112" s="298"/>
      <c r="OSU112" s="298"/>
      <c r="OSV112" s="298"/>
      <c r="OSW112" s="298"/>
      <c r="OSX112" s="298"/>
      <c r="OSY112" s="298"/>
      <c r="OSZ112" s="298"/>
      <c r="OTA112" s="298"/>
      <c r="OTB112" s="298"/>
      <c r="OTC112" s="298"/>
      <c r="OTD112" s="298"/>
      <c r="OTE112" s="298"/>
      <c r="OTF112" s="298"/>
      <c r="OTG112" s="298"/>
      <c r="OTH112" s="298"/>
      <c r="OTI112" s="298"/>
      <c r="OTJ112" s="298"/>
      <c r="OTK112" s="298"/>
      <c r="OTL112" s="298"/>
      <c r="OTM112" s="298"/>
      <c r="OTN112" s="298"/>
      <c r="OTO112" s="298"/>
      <c r="OTP112" s="298"/>
      <c r="OTQ112" s="298"/>
      <c r="OTR112" s="298"/>
      <c r="OTS112" s="298"/>
      <c r="OTT112" s="298"/>
      <c r="OTU112" s="298"/>
      <c r="OTV112" s="298"/>
      <c r="OTW112" s="298"/>
      <c r="OTX112" s="298"/>
      <c r="OTY112" s="298"/>
      <c r="OTZ112" s="298"/>
      <c r="OUA112" s="298"/>
      <c r="OUB112" s="298"/>
      <c r="OUC112" s="298"/>
      <c r="OUD112" s="298"/>
      <c r="OUE112" s="298"/>
      <c r="OUF112" s="298"/>
      <c r="OUG112" s="298"/>
      <c r="OUH112" s="298"/>
      <c r="OUI112" s="298"/>
      <c r="OUJ112" s="298"/>
      <c r="OUK112" s="298"/>
      <c r="OUL112" s="298"/>
      <c r="OUM112" s="298"/>
      <c r="OUN112" s="298"/>
      <c r="OUO112" s="298"/>
      <c r="OUP112" s="298"/>
      <c r="OUQ112" s="298"/>
      <c r="OUR112" s="298"/>
      <c r="OUS112" s="298"/>
      <c r="OUT112" s="298"/>
      <c r="OUU112" s="298"/>
      <c r="OUV112" s="298"/>
      <c r="OUW112" s="298"/>
      <c r="OUX112" s="298"/>
      <c r="OUY112" s="298"/>
      <c r="OUZ112" s="298"/>
      <c r="OVA112" s="298"/>
      <c r="OVB112" s="298"/>
      <c r="OVC112" s="298"/>
      <c r="OVD112" s="298"/>
      <c r="OVE112" s="298"/>
      <c r="OVF112" s="298"/>
      <c r="OVG112" s="298"/>
      <c r="OVH112" s="298"/>
      <c r="OVI112" s="298"/>
      <c r="OVJ112" s="298"/>
      <c r="OVK112" s="298"/>
      <c r="OVL112" s="298"/>
      <c r="OVM112" s="298"/>
      <c r="OVN112" s="298"/>
      <c r="OVO112" s="298"/>
      <c r="OVP112" s="298"/>
      <c r="OVQ112" s="298"/>
      <c r="OVR112" s="298"/>
      <c r="OVS112" s="298"/>
      <c r="OVT112" s="298"/>
      <c r="OVU112" s="298"/>
      <c r="OVV112" s="298"/>
      <c r="OVW112" s="298"/>
      <c r="OVX112" s="298"/>
      <c r="OVY112" s="298"/>
      <c r="OVZ112" s="298"/>
      <c r="OWA112" s="298"/>
      <c r="OWB112" s="298"/>
      <c r="OWC112" s="298"/>
      <c r="OWD112" s="298"/>
      <c r="OWE112" s="298"/>
      <c r="OWF112" s="298"/>
      <c r="OWG112" s="298"/>
      <c r="OWH112" s="298"/>
      <c r="OWI112" s="298"/>
      <c r="OWJ112" s="298"/>
      <c r="OWK112" s="298"/>
      <c r="OWL112" s="298"/>
      <c r="OWM112" s="298"/>
      <c r="OWN112" s="298"/>
      <c r="OWO112" s="298"/>
      <c r="OWP112" s="298"/>
      <c r="OWQ112" s="298"/>
      <c r="OWR112" s="298"/>
      <c r="OWS112" s="298"/>
      <c r="OWT112" s="298"/>
      <c r="OWU112" s="298"/>
      <c r="OWV112" s="298"/>
      <c r="OWW112" s="298"/>
      <c r="OWX112" s="298"/>
      <c r="OWY112" s="298"/>
      <c r="OWZ112" s="298"/>
      <c r="OXA112" s="298"/>
      <c r="OXB112" s="298"/>
      <c r="OXC112" s="298"/>
      <c r="OXD112" s="298"/>
      <c r="OXE112" s="298"/>
      <c r="OXF112" s="298"/>
      <c r="OXG112" s="298"/>
      <c r="OXH112" s="298"/>
      <c r="OXI112" s="298"/>
      <c r="OXJ112" s="298"/>
      <c r="OXK112" s="298"/>
      <c r="OXL112" s="298"/>
      <c r="OXM112" s="298"/>
      <c r="OXN112" s="298"/>
      <c r="OXO112" s="298"/>
      <c r="OXP112" s="298"/>
      <c r="OXQ112" s="298"/>
      <c r="OXR112" s="298"/>
      <c r="OXS112" s="298"/>
      <c r="OXT112" s="298"/>
      <c r="OXU112" s="298"/>
      <c r="OXV112" s="298"/>
      <c r="OXW112" s="298"/>
      <c r="OXX112" s="298"/>
      <c r="OXY112" s="298"/>
      <c r="OXZ112" s="298"/>
      <c r="OYA112" s="298"/>
      <c r="OYB112" s="298"/>
      <c r="OYC112" s="298"/>
      <c r="OYD112" s="298"/>
      <c r="OYE112" s="298"/>
      <c r="OYF112" s="298"/>
      <c r="OYG112" s="298"/>
      <c r="OYH112" s="298"/>
      <c r="OYI112" s="298"/>
      <c r="OYJ112" s="298"/>
      <c r="OYK112" s="298"/>
      <c r="OYL112" s="298"/>
      <c r="OYM112" s="298"/>
      <c r="OYN112" s="298"/>
      <c r="OYO112" s="298"/>
      <c r="OYP112" s="298"/>
      <c r="OYQ112" s="298"/>
      <c r="OYR112" s="298"/>
      <c r="OYS112" s="298"/>
      <c r="OYT112" s="298"/>
      <c r="OYU112" s="298"/>
      <c r="OYV112" s="298"/>
      <c r="OYW112" s="298"/>
      <c r="OYX112" s="298"/>
      <c r="OYY112" s="298"/>
      <c r="OYZ112" s="298"/>
      <c r="OZA112" s="298"/>
      <c r="OZB112" s="298"/>
      <c r="OZC112" s="298"/>
      <c r="OZD112" s="298"/>
      <c r="OZE112" s="298"/>
      <c r="OZF112" s="298"/>
      <c r="OZG112" s="298"/>
      <c r="OZH112" s="298"/>
      <c r="OZI112" s="298"/>
      <c r="OZJ112" s="298"/>
      <c r="OZK112" s="298"/>
      <c r="OZL112" s="298"/>
      <c r="OZM112" s="298"/>
      <c r="OZN112" s="298"/>
      <c r="OZO112" s="298"/>
      <c r="OZP112" s="298"/>
      <c r="OZQ112" s="298"/>
      <c r="OZR112" s="298"/>
      <c r="OZS112" s="298"/>
      <c r="OZT112" s="298"/>
      <c r="OZU112" s="298"/>
      <c r="OZV112" s="298"/>
      <c r="OZW112" s="298"/>
      <c r="OZX112" s="298"/>
      <c r="OZY112" s="298"/>
      <c r="OZZ112" s="298"/>
      <c r="PAA112" s="298"/>
      <c r="PAB112" s="298"/>
      <c r="PAC112" s="298"/>
      <c r="PAD112" s="298"/>
      <c r="PAE112" s="298"/>
      <c r="PAF112" s="298"/>
      <c r="PAG112" s="298"/>
      <c r="PAH112" s="298"/>
      <c r="PAI112" s="298"/>
      <c r="PAJ112" s="298"/>
      <c r="PAK112" s="298"/>
      <c r="PAL112" s="298"/>
      <c r="PAM112" s="298"/>
      <c r="PAN112" s="298"/>
      <c r="PAO112" s="298"/>
      <c r="PAP112" s="298"/>
      <c r="PAQ112" s="298"/>
      <c r="PAR112" s="298"/>
      <c r="PAS112" s="298"/>
      <c r="PAT112" s="298"/>
      <c r="PAU112" s="298"/>
      <c r="PAV112" s="298"/>
      <c r="PAW112" s="298"/>
      <c r="PAX112" s="298"/>
      <c r="PAY112" s="298"/>
      <c r="PAZ112" s="298"/>
      <c r="PBA112" s="298"/>
      <c r="PBB112" s="298"/>
      <c r="PBC112" s="298"/>
      <c r="PBD112" s="298"/>
      <c r="PBE112" s="298"/>
      <c r="PBF112" s="298"/>
      <c r="PBG112" s="298"/>
      <c r="PBH112" s="298"/>
      <c r="PBI112" s="298"/>
      <c r="PBJ112" s="298"/>
      <c r="PBK112" s="298"/>
      <c r="PBL112" s="298"/>
      <c r="PBM112" s="298"/>
      <c r="PBN112" s="298"/>
      <c r="PBO112" s="298"/>
      <c r="PBP112" s="298"/>
      <c r="PBQ112" s="298"/>
      <c r="PBR112" s="298"/>
      <c r="PBS112" s="298"/>
      <c r="PBT112" s="298"/>
      <c r="PBU112" s="298"/>
      <c r="PBV112" s="298"/>
      <c r="PBW112" s="298"/>
      <c r="PBX112" s="298"/>
      <c r="PBY112" s="298"/>
      <c r="PBZ112" s="298"/>
      <c r="PCA112" s="298"/>
      <c r="PCB112" s="298"/>
      <c r="PCC112" s="298"/>
      <c r="PCD112" s="298"/>
      <c r="PCE112" s="298"/>
      <c r="PCF112" s="298"/>
      <c r="PCG112" s="298"/>
      <c r="PCH112" s="298"/>
      <c r="PCI112" s="298"/>
      <c r="PCJ112" s="298"/>
      <c r="PCK112" s="298"/>
      <c r="PCL112" s="298"/>
      <c r="PCM112" s="298"/>
      <c r="PCN112" s="298"/>
      <c r="PCO112" s="298"/>
      <c r="PCP112" s="298"/>
      <c r="PCQ112" s="298"/>
      <c r="PCR112" s="298"/>
      <c r="PCS112" s="298"/>
      <c r="PCT112" s="298"/>
      <c r="PCU112" s="298"/>
      <c r="PCV112" s="298"/>
      <c r="PCW112" s="298"/>
      <c r="PCX112" s="298"/>
      <c r="PCY112" s="298"/>
      <c r="PCZ112" s="298"/>
      <c r="PDA112" s="298"/>
      <c r="PDB112" s="298"/>
      <c r="PDC112" s="298"/>
      <c r="PDD112" s="298"/>
      <c r="PDE112" s="298"/>
      <c r="PDF112" s="298"/>
      <c r="PDG112" s="298"/>
      <c r="PDH112" s="298"/>
      <c r="PDI112" s="298"/>
      <c r="PDJ112" s="298"/>
      <c r="PDK112" s="298"/>
      <c r="PDL112" s="298"/>
      <c r="PDM112" s="298"/>
      <c r="PDN112" s="298"/>
      <c r="PDO112" s="298"/>
      <c r="PDP112" s="298"/>
      <c r="PDQ112" s="298"/>
      <c r="PDR112" s="298"/>
      <c r="PDS112" s="298"/>
      <c r="PDT112" s="298"/>
      <c r="PDU112" s="298"/>
      <c r="PDV112" s="298"/>
      <c r="PDW112" s="298"/>
      <c r="PDX112" s="298"/>
      <c r="PDY112" s="298"/>
      <c r="PDZ112" s="298"/>
      <c r="PEA112" s="298"/>
      <c r="PEB112" s="298"/>
      <c r="PEC112" s="298"/>
      <c r="PED112" s="298"/>
      <c r="PEE112" s="298"/>
      <c r="PEF112" s="298"/>
      <c r="PEG112" s="298"/>
      <c r="PEH112" s="298"/>
      <c r="PEI112" s="298"/>
      <c r="PEJ112" s="298"/>
      <c r="PEK112" s="298"/>
      <c r="PEL112" s="298"/>
      <c r="PEM112" s="298"/>
      <c r="PEN112" s="298"/>
      <c r="PEO112" s="298"/>
      <c r="PEP112" s="298"/>
      <c r="PEQ112" s="298"/>
      <c r="PER112" s="298"/>
      <c r="PES112" s="298"/>
      <c r="PET112" s="298"/>
      <c r="PEU112" s="298"/>
      <c r="PEV112" s="298"/>
      <c r="PEW112" s="298"/>
      <c r="PEX112" s="298"/>
      <c r="PEY112" s="298"/>
      <c r="PEZ112" s="298"/>
      <c r="PFA112" s="298"/>
      <c r="PFB112" s="298"/>
      <c r="PFC112" s="298"/>
      <c r="PFD112" s="298"/>
      <c r="PFE112" s="298"/>
      <c r="PFF112" s="298"/>
      <c r="PFG112" s="298"/>
      <c r="PFH112" s="298"/>
      <c r="PFI112" s="298"/>
      <c r="PFJ112" s="298"/>
      <c r="PFK112" s="298"/>
      <c r="PFL112" s="298"/>
      <c r="PFM112" s="298"/>
      <c r="PFN112" s="298"/>
      <c r="PFO112" s="298"/>
      <c r="PFP112" s="298"/>
      <c r="PFQ112" s="298"/>
      <c r="PFR112" s="298"/>
      <c r="PFS112" s="298"/>
      <c r="PFT112" s="298"/>
      <c r="PFU112" s="298"/>
      <c r="PFV112" s="298"/>
      <c r="PFW112" s="298"/>
      <c r="PFX112" s="298"/>
      <c r="PFY112" s="298"/>
      <c r="PFZ112" s="298"/>
      <c r="PGA112" s="298"/>
      <c r="PGB112" s="298"/>
      <c r="PGC112" s="298"/>
      <c r="PGD112" s="298"/>
      <c r="PGE112" s="298"/>
      <c r="PGF112" s="298"/>
      <c r="PGG112" s="298"/>
      <c r="PGH112" s="298"/>
      <c r="PGI112" s="298"/>
      <c r="PGJ112" s="298"/>
      <c r="PGK112" s="298"/>
      <c r="PGL112" s="298"/>
      <c r="PGM112" s="298"/>
      <c r="PGN112" s="298"/>
      <c r="PGO112" s="298"/>
      <c r="PGP112" s="298"/>
      <c r="PGQ112" s="298"/>
      <c r="PGR112" s="298"/>
      <c r="PGS112" s="298"/>
      <c r="PGT112" s="298"/>
      <c r="PGU112" s="298"/>
      <c r="PGV112" s="298"/>
      <c r="PGW112" s="298"/>
      <c r="PGX112" s="298"/>
      <c r="PGY112" s="298"/>
      <c r="PGZ112" s="298"/>
      <c r="PHA112" s="298"/>
      <c r="PHB112" s="298"/>
      <c r="PHC112" s="298"/>
      <c r="PHD112" s="298"/>
      <c r="PHE112" s="298"/>
      <c r="PHF112" s="298"/>
      <c r="PHG112" s="298"/>
      <c r="PHH112" s="298"/>
      <c r="PHI112" s="298"/>
      <c r="PHJ112" s="298"/>
      <c r="PHK112" s="298"/>
      <c r="PHL112" s="298"/>
      <c r="PHM112" s="298"/>
      <c r="PHN112" s="298"/>
      <c r="PHO112" s="298"/>
      <c r="PHP112" s="298"/>
      <c r="PHQ112" s="298"/>
      <c r="PHR112" s="298"/>
      <c r="PHS112" s="298"/>
      <c r="PHT112" s="298"/>
      <c r="PHU112" s="298"/>
      <c r="PHV112" s="298"/>
      <c r="PHW112" s="298"/>
      <c r="PHX112" s="298"/>
      <c r="PHY112" s="298"/>
      <c r="PHZ112" s="298"/>
      <c r="PIA112" s="298"/>
      <c r="PIB112" s="298"/>
      <c r="PIC112" s="298"/>
      <c r="PID112" s="298"/>
      <c r="PIE112" s="298"/>
      <c r="PIF112" s="298"/>
      <c r="PIG112" s="298"/>
      <c r="PIH112" s="298"/>
      <c r="PII112" s="298"/>
      <c r="PIJ112" s="298"/>
      <c r="PIK112" s="298"/>
      <c r="PIL112" s="298"/>
      <c r="PIM112" s="298"/>
      <c r="PIN112" s="298"/>
      <c r="PIO112" s="298"/>
      <c r="PIP112" s="298"/>
      <c r="PIQ112" s="298"/>
      <c r="PIR112" s="298"/>
      <c r="PIS112" s="298"/>
      <c r="PIT112" s="298"/>
      <c r="PIU112" s="298"/>
      <c r="PIV112" s="298"/>
      <c r="PIW112" s="298"/>
      <c r="PIX112" s="298"/>
      <c r="PIY112" s="298"/>
      <c r="PIZ112" s="298"/>
      <c r="PJA112" s="298"/>
      <c r="PJB112" s="298"/>
      <c r="PJC112" s="298"/>
      <c r="PJD112" s="298"/>
      <c r="PJE112" s="298"/>
      <c r="PJF112" s="298"/>
      <c r="PJG112" s="298"/>
      <c r="PJH112" s="298"/>
      <c r="PJI112" s="298"/>
      <c r="PJJ112" s="298"/>
      <c r="PJK112" s="298"/>
      <c r="PJL112" s="298"/>
      <c r="PJM112" s="298"/>
      <c r="PJN112" s="298"/>
      <c r="PJO112" s="298"/>
      <c r="PJP112" s="298"/>
      <c r="PJQ112" s="298"/>
      <c r="PJR112" s="298"/>
      <c r="PJS112" s="298"/>
      <c r="PJT112" s="298"/>
      <c r="PJU112" s="298"/>
      <c r="PJV112" s="298"/>
      <c r="PJW112" s="298"/>
      <c r="PJX112" s="298"/>
      <c r="PJY112" s="298"/>
      <c r="PJZ112" s="298"/>
      <c r="PKA112" s="298"/>
      <c r="PKB112" s="298"/>
      <c r="PKC112" s="298"/>
      <c r="PKD112" s="298"/>
      <c r="PKE112" s="298"/>
      <c r="PKF112" s="298"/>
      <c r="PKG112" s="298"/>
      <c r="PKH112" s="298"/>
      <c r="PKI112" s="298"/>
      <c r="PKJ112" s="298"/>
      <c r="PKK112" s="298"/>
      <c r="PKL112" s="298"/>
      <c r="PKM112" s="298"/>
      <c r="PKN112" s="298"/>
      <c r="PKO112" s="298"/>
      <c r="PKP112" s="298"/>
      <c r="PKQ112" s="298"/>
      <c r="PKR112" s="298"/>
      <c r="PKS112" s="298"/>
      <c r="PKT112" s="298"/>
      <c r="PKU112" s="298"/>
      <c r="PKV112" s="298"/>
      <c r="PKW112" s="298"/>
      <c r="PKX112" s="298"/>
      <c r="PKY112" s="298"/>
      <c r="PKZ112" s="298"/>
      <c r="PLA112" s="298"/>
      <c r="PLB112" s="298"/>
      <c r="PLC112" s="298"/>
      <c r="PLD112" s="298"/>
      <c r="PLE112" s="298"/>
      <c r="PLF112" s="298"/>
      <c r="PLG112" s="298"/>
      <c r="PLH112" s="298"/>
      <c r="PLI112" s="298"/>
      <c r="PLJ112" s="298"/>
      <c r="PLK112" s="298"/>
      <c r="PLL112" s="298"/>
      <c r="PLM112" s="298"/>
      <c r="PLN112" s="298"/>
      <c r="PLO112" s="298"/>
      <c r="PLP112" s="298"/>
      <c r="PLQ112" s="298"/>
      <c r="PLR112" s="298"/>
      <c r="PLS112" s="298"/>
      <c r="PLT112" s="298"/>
      <c r="PLU112" s="298"/>
      <c r="PLV112" s="298"/>
      <c r="PLW112" s="298"/>
      <c r="PLX112" s="298"/>
      <c r="PLY112" s="298"/>
      <c r="PLZ112" s="298"/>
      <c r="PMA112" s="298"/>
      <c r="PMB112" s="298"/>
      <c r="PMC112" s="298"/>
      <c r="PMD112" s="298"/>
      <c r="PME112" s="298"/>
      <c r="PMF112" s="298"/>
      <c r="PMG112" s="298"/>
      <c r="PMH112" s="298"/>
      <c r="PMI112" s="298"/>
      <c r="PMJ112" s="298"/>
      <c r="PMK112" s="298"/>
      <c r="PML112" s="298"/>
      <c r="PMM112" s="298"/>
      <c r="PMN112" s="298"/>
      <c r="PMO112" s="298"/>
      <c r="PMP112" s="298"/>
      <c r="PMQ112" s="298"/>
      <c r="PMR112" s="298"/>
      <c r="PMS112" s="298"/>
      <c r="PMT112" s="298"/>
      <c r="PMU112" s="298"/>
      <c r="PMV112" s="298"/>
      <c r="PMW112" s="298"/>
      <c r="PMX112" s="298"/>
      <c r="PMY112" s="298"/>
      <c r="PMZ112" s="298"/>
      <c r="PNA112" s="298"/>
      <c r="PNB112" s="298"/>
      <c r="PNC112" s="298"/>
      <c r="PND112" s="298"/>
      <c r="PNE112" s="298"/>
      <c r="PNF112" s="298"/>
      <c r="PNG112" s="298"/>
      <c r="PNH112" s="298"/>
      <c r="PNI112" s="298"/>
      <c r="PNJ112" s="298"/>
      <c r="PNK112" s="298"/>
      <c r="PNL112" s="298"/>
      <c r="PNM112" s="298"/>
      <c r="PNN112" s="298"/>
      <c r="PNO112" s="298"/>
      <c r="PNP112" s="298"/>
      <c r="PNQ112" s="298"/>
      <c r="PNR112" s="298"/>
      <c r="PNS112" s="298"/>
      <c r="PNT112" s="298"/>
      <c r="PNU112" s="298"/>
      <c r="PNV112" s="298"/>
      <c r="PNW112" s="298"/>
      <c r="PNX112" s="298"/>
      <c r="PNY112" s="298"/>
      <c r="PNZ112" s="298"/>
      <c r="POA112" s="298"/>
      <c r="POB112" s="298"/>
      <c r="POC112" s="298"/>
      <c r="POD112" s="298"/>
      <c r="POE112" s="298"/>
      <c r="POF112" s="298"/>
      <c r="POG112" s="298"/>
      <c r="POH112" s="298"/>
      <c r="POI112" s="298"/>
      <c r="POJ112" s="298"/>
      <c r="POK112" s="298"/>
      <c r="POL112" s="298"/>
      <c r="POM112" s="298"/>
      <c r="PON112" s="298"/>
      <c r="POO112" s="298"/>
      <c r="POP112" s="298"/>
      <c r="POQ112" s="298"/>
      <c r="POR112" s="298"/>
      <c r="POS112" s="298"/>
      <c r="POT112" s="298"/>
      <c r="POU112" s="298"/>
      <c r="POV112" s="298"/>
      <c r="POW112" s="298"/>
      <c r="POX112" s="298"/>
      <c r="POY112" s="298"/>
      <c r="POZ112" s="298"/>
      <c r="PPA112" s="298"/>
      <c r="PPB112" s="298"/>
      <c r="PPC112" s="298"/>
      <c r="PPD112" s="298"/>
      <c r="PPE112" s="298"/>
      <c r="PPF112" s="298"/>
      <c r="PPG112" s="298"/>
      <c r="PPH112" s="298"/>
      <c r="PPI112" s="298"/>
      <c r="PPJ112" s="298"/>
      <c r="PPK112" s="298"/>
      <c r="PPL112" s="298"/>
      <c r="PPM112" s="298"/>
      <c r="PPN112" s="298"/>
      <c r="PPO112" s="298"/>
      <c r="PPP112" s="298"/>
      <c r="PPQ112" s="298"/>
      <c r="PPR112" s="298"/>
      <c r="PPS112" s="298"/>
      <c r="PPT112" s="298"/>
      <c r="PPU112" s="298"/>
      <c r="PPV112" s="298"/>
      <c r="PPW112" s="298"/>
      <c r="PPX112" s="298"/>
      <c r="PPY112" s="298"/>
      <c r="PPZ112" s="298"/>
      <c r="PQA112" s="298"/>
      <c r="PQB112" s="298"/>
      <c r="PQC112" s="298"/>
      <c r="PQD112" s="298"/>
      <c r="PQE112" s="298"/>
      <c r="PQF112" s="298"/>
      <c r="PQG112" s="298"/>
      <c r="PQH112" s="298"/>
      <c r="PQI112" s="298"/>
      <c r="PQJ112" s="298"/>
      <c r="PQK112" s="298"/>
      <c r="PQL112" s="298"/>
      <c r="PQM112" s="298"/>
      <c r="PQN112" s="298"/>
      <c r="PQO112" s="298"/>
      <c r="PQP112" s="298"/>
      <c r="PQQ112" s="298"/>
      <c r="PQR112" s="298"/>
      <c r="PQS112" s="298"/>
      <c r="PQT112" s="298"/>
      <c r="PQU112" s="298"/>
      <c r="PQV112" s="298"/>
      <c r="PQW112" s="298"/>
      <c r="PQX112" s="298"/>
      <c r="PQY112" s="298"/>
      <c r="PQZ112" s="298"/>
      <c r="PRA112" s="298"/>
      <c r="PRB112" s="298"/>
      <c r="PRC112" s="298"/>
      <c r="PRD112" s="298"/>
      <c r="PRE112" s="298"/>
      <c r="PRF112" s="298"/>
      <c r="PRG112" s="298"/>
      <c r="PRH112" s="298"/>
      <c r="PRI112" s="298"/>
      <c r="PRJ112" s="298"/>
      <c r="PRK112" s="298"/>
      <c r="PRL112" s="298"/>
      <c r="PRM112" s="298"/>
      <c r="PRN112" s="298"/>
      <c r="PRO112" s="298"/>
      <c r="PRP112" s="298"/>
      <c r="PRQ112" s="298"/>
      <c r="PRR112" s="298"/>
      <c r="PRS112" s="298"/>
      <c r="PRT112" s="298"/>
      <c r="PRU112" s="298"/>
      <c r="PRV112" s="298"/>
      <c r="PRW112" s="298"/>
      <c r="PRX112" s="298"/>
      <c r="PRY112" s="298"/>
      <c r="PRZ112" s="298"/>
      <c r="PSA112" s="298"/>
      <c r="PSB112" s="298"/>
      <c r="PSC112" s="298"/>
      <c r="PSD112" s="298"/>
      <c r="PSE112" s="298"/>
      <c r="PSF112" s="298"/>
      <c r="PSG112" s="298"/>
      <c r="PSH112" s="298"/>
      <c r="PSI112" s="298"/>
      <c r="PSJ112" s="298"/>
      <c r="PSK112" s="298"/>
      <c r="PSL112" s="298"/>
      <c r="PSM112" s="298"/>
      <c r="PSN112" s="298"/>
      <c r="PSO112" s="298"/>
      <c r="PSP112" s="298"/>
      <c r="PSQ112" s="298"/>
      <c r="PSR112" s="298"/>
      <c r="PSS112" s="298"/>
      <c r="PST112" s="298"/>
      <c r="PSU112" s="298"/>
      <c r="PSV112" s="298"/>
      <c r="PSW112" s="298"/>
      <c r="PSX112" s="298"/>
      <c r="PSY112" s="298"/>
      <c r="PSZ112" s="298"/>
      <c r="PTA112" s="298"/>
      <c r="PTB112" s="298"/>
      <c r="PTC112" s="298"/>
      <c r="PTD112" s="298"/>
      <c r="PTE112" s="298"/>
      <c r="PTF112" s="298"/>
      <c r="PTG112" s="298"/>
      <c r="PTH112" s="298"/>
      <c r="PTI112" s="298"/>
      <c r="PTJ112" s="298"/>
      <c r="PTK112" s="298"/>
      <c r="PTL112" s="298"/>
      <c r="PTM112" s="298"/>
      <c r="PTN112" s="298"/>
      <c r="PTO112" s="298"/>
      <c r="PTP112" s="298"/>
      <c r="PTQ112" s="298"/>
      <c r="PTR112" s="298"/>
      <c r="PTS112" s="298"/>
      <c r="PTT112" s="298"/>
      <c r="PTU112" s="298"/>
      <c r="PTV112" s="298"/>
      <c r="PTW112" s="298"/>
      <c r="PTX112" s="298"/>
      <c r="PTY112" s="298"/>
      <c r="PTZ112" s="298"/>
      <c r="PUA112" s="298"/>
      <c r="PUB112" s="298"/>
      <c r="PUC112" s="298"/>
      <c r="PUD112" s="298"/>
      <c r="PUE112" s="298"/>
      <c r="PUF112" s="298"/>
      <c r="PUG112" s="298"/>
      <c r="PUH112" s="298"/>
      <c r="PUI112" s="298"/>
      <c r="PUJ112" s="298"/>
      <c r="PUK112" s="298"/>
      <c r="PUL112" s="298"/>
      <c r="PUM112" s="298"/>
      <c r="PUN112" s="298"/>
      <c r="PUO112" s="298"/>
      <c r="PUP112" s="298"/>
      <c r="PUQ112" s="298"/>
      <c r="PUR112" s="298"/>
      <c r="PUS112" s="298"/>
      <c r="PUT112" s="298"/>
      <c r="PUU112" s="298"/>
      <c r="PUV112" s="298"/>
      <c r="PUW112" s="298"/>
      <c r="PUX112" s="298"/>
      <c r="PUY112" s="298"/>
      <c r="PUZ112" s="298"/>
      <c r="PVA112" s="298"/>
      <c r="PVB112" s="298"/>
      <c r="PVC112" s="298"/>
      <c r="PVD112" s="298"/>
      <c r="PVE112" s="298"/>
      <c r="PVF112" s="298"/>
      <c r="PVG112" s="298"/>
      <c r="PVH112" s="298"/>
      <c r="PVI112" s="298"/>
      <c r="PVJ112" s="298"/>
      <c r="PVK112" s="298"/>
      <c r="PVL112" s="298"/>
      <c r="PVM112" s="298"/>
      <c r="PVN112" s="298"/>
      <c r="PVO112" s="298"/>
      <c r="PVP112" s="298"/>
      <c r="PVQ112" s="298"/>
      <c r="PVR112" s="298"/>
      <c r="PVS112" s="298"/>
      <c r="PVT112" s="298"/>
      <c r="PVU112" s="298"/>
      <c r="PVV112" s="298"/>
      <c r="PVW112" s="298"/>
      <c r="PVX112" s="298"/>
      <c r="PVY112" s="298"/>
      <c r="PVZ112" s="298"/>
      <c r="PWA112" s="298"/>
      <c r="PWB112" s="298"/>
      <c r="PWC112" s="298"/>
      <c r="PWD112" s="298"/>
      <c r="PWE112" s="298"/>
      <c r="PWF112" s="298"/>
      <c r="PWG112" s="298"/>
      <c r="PWH112" s="298"/>
      <c r="PWI112" s="298"/>
      <c r="PWJ112" s="298"/>
      <c r="PWK112" s="298"/>
      <c r="PWL112" s="298"/>
      <c r="PWM112" s="298"/>
      <c r="PWN112" s="298"/>
      <c r="PWO112" s="298"/>
      <c r="PWP112" s="298"/>
      <c r="PWQ112" s="298"/>
      <c r="PWR112" s="298"/>
      <c r="PWS112" s="298"/>
      <c r="PWT112" s="298"/>
      <c r="PWU112" s="298"/>
      <c r="PWV112" s="298"/>
      <c r="PWW112" s="298"/>
      <c r="PWX112" s="298"/>
      <c r="PWY112" s="298"/>
      <c r="PWZ112" s="298"/>
      <c r="PXA112" s="298"/>
      <c r="PXB112" s="298"/>
      <c r="PXC112" s="298"/>
      <c r="PXD112" s="298"/>
      <c r="PXE112" s="298"/>
      <c r="PXF112" s="298"/>
      <c r="PXG112" s="298"/>
      <c r="PXH112" s="298"/>
      <c r="PXI112" s="298"/>
      <c r="PXJ112" s="298"/>
      <c r="PXK112" s="298"/>
      <c r="PXL112" s="298"/>
      <c r="PXM112" s="298"/>
      <c r="PXN112" s="298"/>
      <c r="PXO112" s="298"/>
      <c r="PXP112" s="298"/>
      <c r="PXQ112" s="298"/>
      <c r="PXR112" s="298"/>
      <c r="PXS112" s="298"/>
      <c r="PXT112" s="298"/>
      <c r="PXU112" s="298"/>
      <c r="PXV112" s="298"/>
      <c r="PXW112" s="298"/>
      <c r="PXX112" s="298"/>
      <c r="PXY112" s="298"/>
      <c r="PXZ112" s="298"/>
      <c r="PYA112" s="298"/>
      <c r="PYB112" s="298"/>
      <c r="PYC112" s="298"/>
      <c r="PYD112" s="298"/>
      <c r="PYE112" s="298"/>
      <c r="PYF112" s="298"/>
      <c r="PYG112" s="298"/>
      <c r="PYH112" s="298"/>
      <c r="PYI112" s="298"/>
      <c r="PYJ112" s="298"/>
      <c r="PYK112" s="298"/>
      <c r="PYL112" s="298"/>
      <c r="PYM112" s="298"/>
      <c r="PYN112" s="298"/>
      <c r="PYO112" s="298"/>
      <c r="PYP112" s="298"/>
      <c r="PYQ112" s="298"/>
      <c r="PYR112" s="298"/>
      <c r="PYS112" s="298"/>
      <c r="PYT112" s="298"/>
      <c r="PYU112" s="298"/>
      <c r="PYV112" s="298"/>
      <c r="PYW112" s="298"/>
      <c r="PYX112" s="298"/>
      <c r="PYY112" s="298"/>
      <c r="PYZ112" s="298"/>
      <c r="PZA112" s="298"/>
      <c r="PZB112" s="298"/>
      <c r="PZC112" s="298"/>
      <c r="PZD112" s="298"/>
      <c r="PZE112" s="298"/>
      <c r="PZF112" s="298"/>
      <c r="PZG112" s="298"/>
      <c r="PZH112" s="298"/>
      <c r="PZI112" s="298"/>
      <c r="PZJ112" s="298"/>
      <c r="PZK112" s="298"/>
      <c r="PZL112" s="298"/>
      <c r="PZM112" s="298"/>
      <c r="PZN112" s="298"/>
      <c r="PZO112" s="298"/>
      <c r="PZP112" s="298"/>
      <c r="PZQ112" s="298"/>
      <c r="PZR112" s="298"/>
      <c r="PZS112" s="298"/>
      <c r="PZT112" s="298"/>
      <c r="PZU112" s="298"/>
      <c r="PZV112" s="298"/>
      <c r="PZW112" s="298"/>
      <c r="PZX112" s="298"/>
      <c r="PZY112" s="298"/>
      <c r="PZZ112" s="298"/>
      <c r="QAA112" s="298"/>
      <c r="QAB112" s="298"/>
      <c r="QAC112" s="298"/>
      <c r="QAD112" s="298"/>
      <c r="QAE112" s="298"/>
      <c r="QAF112" s="298"/>
      <c r="QAG112" s="298"/>
      <c r="QAH112" s="298"/>
      <c r="QAI112" s="298"/>
      <c r="QAJ112" s="298"/>
      <c r="QAK112" s="298"/>
      <c r="QAL112" s="298"/>
      <c r="QAM112" s="298"/>
      <c r="QAN112" s="298"/>
      <c r="QAO112" s="298"/>
      <c r="QAP112" s="298"/>
      <c r="QAQ112" s="298"/>
      <c r="QAR112" s="298"/>
      <c r="QAS112" s="298"/>
      <c r="QAT112" s="298"/>
      <c r="QAU112" s="298"/>
      <c r="QAV112" s="298"/>
      <c r="QAW112" s="298"/>
      <c r="QAX112" s="298"/>
      <c r="QAY112" s="298"/>
      <c r="QAZ112" s="298"/>
      <c r="QBA112" s="298"/>
      <c r="QBB112" s="298"/>
      <c r="QBC112" s="298"/>
      <c r="QBD112" s="298"/>
      <c r="QBE112" s="298"/>
      <c r="QBF112" s="298"/>
      <c r="QBG112" s="298"/>
      <c r="QBH112" s="298"/>
      <c r="QBI112" s="298"/>
      <c r="QBJ112" s="298"/>
      <c r="QBK112" s="298"/>
      <c r="QBL112" s="298"/>
      <c r="QBM112" s="298"/>
      <c r="QBN112" s="298"/>
      <c r="QBO112" s="298"/>
      <c r="QBP112" s="298"/>
      <c r="QBQ112" s="298"/>
      <c r="QBR112" s="298"/>
      <c r="QBS112" s="298"/>
      <c r="QBT112" s="298"/>
      <c r="QBU112" s="298"/>
      <c r="QBV112" s="298"/>
      <c r="QBW112" s="298"/>
      <c r="QBX112" s="298"/>
      <c r="QBY112" s="298"/>
      <c r="QBZ112" s="298"/>
      <c r="QCA112" s="298"/>
      <c r="QCB112" s="298"/>
      <c r="QCC112" s="298"/>
      <c r="QCD112" s="298"/>
      <c r="QCE112" s="298"/>
      <c r="QCF112" s="298"/>
      <c r="QCG112" s="298"/>
      <c r="QCH112" s="298"/>
      <c r="QCI112" s="298"/>
      <c r="QCJ112" s="298"/>
      <c r="QCK112" s="298"/>
      <c r="QCL112" s="298"/>
      <c r="QCM112" s="298"/>
      <c r="QCN112" s="298"/>
      <c r="QCO112" s="298"/>
      <c r="QCP112" s="298"/>
      <c r="QCQ112" s="298"/>
      <c r="QCR112" s="298"/>
      <c r="QCS112" s="298"/>
      <c r="QCT112" s="298"/>
      <c r="QCU112" s="298"/>
      <c r="QCV112" s="298"/>
      <c r="QCW112" s="298"/>
      <c r="QCX112" s="298"/>
      <c r="QCY112" s="298"/>
      <c r="QCZ112" s="298"/>
      <c r="QDA112" s="298"/>
      <c r="QDB112" s="298"/>
      <c r="QDC112" s="298"/>
      <c r="QDD112" s="298"/>
      <c r="QDE112" s="298"/>
      <c r="QDF112" s="298"/>
      <c r="QDG112" s="298"/>
      <c r="QDH112" s="298"/>
      <c r="QDI112" s="298"/>
      <c r="QDJ112" s="298"/>
      <c r="QDK112" s="298"/>
      <c r="QDL112" s="298"/>
      <c r="QDM112" s="298"/>
      <c r="QDN112" s="298"/>
      <c r="QDO112" s="298"/>
      <c r="QDP112" s="298"/>
      <c r="QDQ112" s="298"/>
      <c r="QDR112" s="298"/>
      <c r="QDS112" s="298"/>
      <c r="QDT112" s="298"/>
      <c r="QDU112" s="298"/>
      <c r="QDV112" s="298"/>
      <c r="QDW112" s="298"/>
      <c r="QDX112" s="298"/>
      <c r="QDY112" s="298"/>
      <c r="QDZ112" s="298"/>
      <c r="QEA112" s="298"/>
      <c r="QEB112" s="298"/>
      <c r="QEC112" s="298"/>
      <c r="QED112" s="298"/>
      <c r="QEE112" s="298"/>
      <c r="QEF112" s="298"/>
      <c r="QEG112" s="298"/>
      <c r="QEH112" s="298"/>
      <c r="QEI112" s="298"/>
      <c r="QEJ112" s="298"/>
      <c r="QEK112" s="298"/>
      <c r="QEL112" s="298"/>
      <c r="QEM112" s="298"/>
      <c r="QEN112" s="298"/>
      <c r="QEO112" s="298"/>
      <c r="QEP112" s="298"/>
      <c r="QEQ112" s="298"/>
      <c r="QER112" s="298"/>
      <c r="QES112" s="298"/>
      <c r="QET112" s="298"/>
      <c r="QEU112" s="298"/>
      <c r="QEV112" s="298"/>
      <c r="QEW112" s="298"/>
      <c r="QEX112" s="298"/>
      <c r="QEY112" s="298"/>
      <c r="QEZ112" s="298"/>
      <c r="QFA112" s="298"/>
      <c r="QFB112" s="298"/>
      <c r="QFC112" s="298"/>
      <c r="QFD112" s="298"/>
      <c r="QFE112" s="298"/>
      <c r="QFF112" s="298"/>
      <c r="QFG112" s="298"/>
      <c r="QFH112" s="298"/>
      <c r="QFI112" s="298"/>
      <c r="QFJ112" s="298"/>
      <c r="QFK112" s="298"/>
      <c r="QFL112" s="298"/>
      <c r="QFM112" s="298"/>
      <c r="QFN112" s="298"/>
      <c r="QFO112" s="298"/>
      <c r="QFP112" s="298"/>
      <c r="QFQ112" s="298"/>
      <c r="QFR112" s="298"/>
      <c r="QFS112" s="298"/>
      <c r="QFT112" s="298"/>
      <c r="QFU112" s="298"/>
      <c r="QFV112" s="298"/>
      <c r="QFW112" s="298"/>
      <c r="QFX112" s="298"/>
      <c r="QFY112" s="298"/>
      <c r="QFZ112" s="298"/>
      <c r="QGA112" s="298"/>
      <c r="QGB112" s="298"/>
      <c r="QGC112" s="298"/>
      <c r="QGD112" s="298"/>
      <c r="QGE112" s="298"/>
      <c r="QGF112" s="298"/>
      <c r="QGG112" s="298"/>
      <c r="QGH112" s="298"/>
      <c r="QGI112" s="298"/>
      <c r="QGJ112" s="298"/>
      <c r="QGK112" s="298"/>
      <c r="QGL112" s="298"/>
      <c r="QGM112" s="298"/>
      <c r="QGN112" s="298"/>
      <c r="QGO112" s="298"/>
      <c r="QGP112" s="298"/>
      <c r="QGQ112" s="298"/>
      <c r="QGR112" s="298"/>
      <c r="QGS112" s="298"/>
      <c r="QGT112" s="298"/>
      <c r="QGU112" s="298"/>
      <c r="QGV112" s="298"/>
      <c r="QGW112" s="298"/>
      <c r="QGX112" s="298"/>
      <c r="QGY112" s="298"/>
      <c r="QGZ112" s="298"/>
      <c r="QHA112" s="298"/>
      <c r="QHB112" s="298"/>
      <c r="QHC112" s="298"/>
      <c r="QHD112" s="298"/>
      <c r="QHE112" s="298"/>
      <c r="QHF112" s="298"/>
      <c r="QHG112" s="298"/>
      <c r="QHH112" s="298"/>
      <c r="QHI112" s="298"/>
      <c r="QHJ112" s="298"/>
      <c r="QHK112" s="298"/>
      <c r="QHL112" s="298"/>
      <c r="QHM112" s="298"/>
      <c r="QHN112" s="298"/>
      <c r="QHO112" s="298"/>
      <c r="QHP112" s="298"/>
      <c r="QHQ112" s="298"/>
      <c r="QHR112" s="298"/>
      <c r="QHS112" s="298"/>
      <c r="QHT112" s="298"/>
      <c r="QHU112" s="298"/>
      <c r="QHV112" s="298"/>
      <c r="QHW112" s="298"/>
      <c r="QHX112" s="298"/>
      <c r="QHY112" s="298"/>
      <c r="QHZ112" s="298"/>
      <c r="QIA112" s="298"/>
      <c r="QIB112" s="298"/>
      <c r="QIC112" s="298"/>
      <c r="QID112" s="298"/>
      <c r="QIE112" s="298"/>
      <c r="QIF112" s="298"/>
      <c r="QIG112" s="298"/>
      <c r="QIH112" s="298"/>
      <c r="QII112" s="298"/>
      <c r="QIJ112" s="298"/>
      <c r="QIK112" s="298"/>
      <c r="QIL112" s="298"/>
      <c r="QIM112" s="298"/>
      <c r="QIN112" s="298"/>
      <c r="QIO112" s="298"/>
      <c r="QIP112" s="298"/>
      <c r="QIQ112" s="298"/>
      <c r="QIR112" s="298"/>
      <c r="QIS112" s="298"/>
      <c r="QIT112" s="298"/>
      <c r="QIU112" s="298"/>
      <c r="QIV112" s="298"/>
      <c r="QIW112" s="298"/>
      <c r="QIX112" s="298"/>
      <c r="QIY112" s="298"/>
      <c r="QIZ112" s="298"/>
      <c r="QJA112" s="298"/>
      <c r="QJB112" s="298"/>
      <c r="QJC112" s="298"/>
      <c r="QJD112" s="298"/>
      <c r="QJE112" s="298"/>
      <c r="QJF112" s="298"/>
      <c r="QJG112" s="298"/>
      <c r="QJH112" s="298"/>
      <c r="QJI112" s="298"/>
      <c r="QJJ112" s="298"/>
      <c r="QJK112" s="298"/>
      <c r="QJL112" s="298"/>
      <c r="QJM112" s="298"/>
      <c r="QJN112" s="298"/>
      <c r="QJO112" s="298"/>
      <c r="QJP112" s="298"/>
      <c r="QJQ112" s="298"/>
      <c r="QJR112" s="298"/>
      <c r="QJS112" s="298"/>
      <c r="QJT112" s="298"/>
      <c r="QJU112" s="298"/>
      <c r="QJV112" s="298"/>
      <c r="QJW112" s="298"/>
      <c r="QJX112" s="298"/>
      <c r="QJY112" s="298"/>
      <c r="QJZ112" s="298"/>
      <c r="QKA112" s="298"/>
      <c r="QKB112" s="298"/>
      <c r="QKC112" s="298"/>
      <c r="QKD112" s="298"/>
      <c r="QKE112" s="298"/>
      <c r="QKF112" s="298"/>
      <c r="QKG112" s="298"/>
      <c r="QKH112" s="298"/>
      <c r="QKI112" s="298"/>
      <c r="QKJ112" s="298"/>
      <c r="QKK112" s="298"/>
      <c r="QKL112" s="298"/>
      <c r="QKM112" s="298"/>
      <c r="QKN112" s="298"/>
      <c r="QKO112" s="298"/>
      <c r="QKP112" s="298"/>
      <c r="QKQ112" s="298"/>
      <c r="QKR112" s="298"/>
      <c r="QKS112" s="298"/>
      <c r="QKT112" s="298"/>
      <c r="QKU112" s="298"/>
      <c r="QKV112" s="298"/>
      <c r="QKW112" s="298"/>
      <c r="QKX112" s="298"/>
      <c r="QKY112" s="298"/>
      <c r="QKZ112" s="298"/>
      <c r="QLA112" s="298"/>
      <c r="QLB112" s="298"/>
      <c r="QLC112" s="298"/>
      <c r="QLD112" s="298"/>
      <c r="QLE112" s="298"/>
      <c r="QLF112" s="298"/>
      <c r="QLG112" s="298"/>
      <c r="QLH112" s="298"/>
      <c r="QLI112" s="298"/>
      <c r="QLJ112" s="298"/>
      <c r="QLK112" s="298"/>
      <c r="QLL112" s="298"/>
      <c r="QLM112" s="298"/>
      <c r="QLN112" s="298"/>
      <c r="QLO112" s="298"/>
      <c r="QLP112" s="298"/>
      <c r="QLQ112" s="298"/>
      <c r="QLR112" s="298"/>
      <c r="QLS112" s="298"/>
      <c r="QLT112" s="298"/>
      <c r="QLU112" s="298"/>
      <c r="QLV112" s="298"/>
      <c r="QLW112" s="298"/>
      <c r="QLX112" s="298"/>
      <c r="QLY112" s="298"/>
      <c r="QLZ112" s="298"/>
      <c r="QMA112" s="298"/>
      <c r="QMB112" s="298"/>
      <c r="QMC112" s="298"/>
      <c r="QMD112" s="298"/>
      <c r="QME112" s="298"/>
      <c r="QMF112" s="298"/>
      <c r="QMG112" s="298"/>
      <c r="QMH112" s="298"/>
      <c r="QMI112" s="298"/>
      <c r="QMJ112" s="298"/>
      <c r="QMK112" s="298"/>
      <c r="QML112" s="298"/>
      <c r="QMM112" s="298"/>
      <c r="QMN112" s="298"/>
      <c r="QMO112" s="298"/>
      <c r="QMP112" s="298"/>
      <c r="QMQ112" s="298"/>
      <c r="QMR112" s="298"/>
      <c r="QMS112" s="298"/>
      <c r="QMT112" s="298"/>
      <c r="QMU112" s="298"/>
      <c r="QMV112" s="298"/>
      <c r="QMW112" s="298"/>
      <c r="QMX112" s="298"/>
      <c r="QMY112" s="298"/>
      <c r="QMZ112" s="298"/>
      <c r="QNA112" s="298"/>
      <c r="QNB112" s="298"/>
      <c r="QNC112" s="298"/>
      <c r="QND112" s="298"/>
      <c r="QNE112" s="298"/>
      <c r="QNF112" s="298"/>
      <c r="QNG112" s="298"/>
      <c r="QNH112" s="298"/>
      <c r="QNI112" s="298"/>
      <c r="QNJ112" s="298"/>
      <c r="QNK112" s="298"/>
      <c r="QNL112" s="298"/>
      <c r="QNM112" s="298"/>
      <c r="QNN112" s="298"/>
      <c r="QNO112" s="298"/>
      <c r="QNP112" s="298"/>
      <c r="QNQ112" s="298"/>
      <c r="QNR112" s="298"/>
      <c r="QNS112" s="298"/>
      <c r="QNT112" s="298"/>
      <c r="QNU112" s="298"/>
      <c r="QNV112" s="298"/>
      <c r="QNW112" s="298"/>
      <c r="QNX112" s="298"/>
      <c r="QNY112" s="298"/>
      <c r="QNZ112" s="298"/>
      <c r="QOA112" s="298"/>
      <c r="QOB112" s="298"/>
      <c r="QOC112" s="298"/>
      <c r="QOD112" s="298"/>
      <c r="QOE112" s="298"/>
      <c r="QOF112" s="298"/>
      <c r="QOG112" s="298"/>
      <c r="QOH112" s="298"/>
      <c r="QOI112" s="298"/>
      <c r="QOJ112" s="298"/>
      <c r="QOK112" s="298"/>
      <c r="QOL112" s="298"/>
      <c r="QOM112" s="298"/>
      <c r="QON112" s="298"/>
      <c r="QOO112" s="298"/>
      <c r="QOP112" s="298"/>
      <c r="QOQ112" s="298"/>
      <c r="QOR112" s="298"/>
      <c r="QOS112" s="298"/>
      <c r="QOT112" s="298"/>
      <c r="QOU112" s="298"/>
      <c r="QOV112" s="298"/>
      <c r="QOW112" s="298"/>
      <c r="QOX112" s="298"/>
      <c r="QOY112" s="298"/>
      <c r="QOZ112" s="298"/>
      <c r="QPA112" s="298"/>
      <c r="QPB112" s="298"/>
      <c r="QPC112" s="298"/>
      <c r="QPD112" s="298"/>
      <c r="QPE112" s="298"/>
      <c r="QPF112" s="298"/>
      <c r="QPG112" s="298"/>
      <c r="QPH112" s="298"/>
      <c r="QPI112" s="298"/>
      <c r="QPJ112" s="298"/>
      <c r="QPK112" s="298"/>
      <c r="QPL112" s="298"/>
      <c r="QPM112" s="298"/>
      <c r="QPN112" s="298"/>
      <c r="QPO112" s="298"/>
      <c r="QPP112" s="298"/>
      <c r="QPQ112" s="298"/>
      <c r="QPR112" s="298"/>
      <c r="QPS112" s="298"/>
      <c r="QPT112" s="298"/>
      <c r="QPU112" s="298"/>
      <c r="QPV112" s="298"/>
      <c r="QPW112" s="298"/>
      <c r="QPX112" s="298"/>
      <c r="QPY112" s="298"/>
      <c r="QPZ112" s="298"/>
      <c r="QQA112" s="298"/>
      <c r="QQB112" s="298"/>
      <c r="QQC112" s="298"/>
      <c r="QQD112" s="298"/>
      <c r="QQE112" s="298"/>
      <c r="QQF112" s="298"/>
      <c r="QQG112" s="298"/>
      <c r="QQH112" s="298"/>
      <c r="QQI112" s="298"/>
      <c r="QQJ112" s="298"/>
      <c r="QQK112" s="298"/>
      <c r="QQL112" s="298"/>
      <c r="QQM112" s="298"/>
      <c r="QQN112" s="298"/>
      <c r="QQO112" s="298"/>
      <c r="QQP112" s="298"/>
      <c r="QQQ112" s="298"/>
      <c r="QQR112" s="298"/>
      <c r="QQS112" s="298"/>
      <c r="QQT112" s="298"/>
      <c r="QQU112" s="298"/>
      <c r="QQV112" s="298"/>
      <c r="QQW112" s="298"/>
      <c r="QQX112" s="298"/>
      <c r="QQY112" s="298"/>
      <c r="QQZ112" s="298"/>
      <c r="QRA112" s="298"/>
      <c r="QRB112" s="298"/>
      <c r="QRC112" s="298"/>
      <c r="QRD112" s="298"/>
      <c r="QRE112" s="298"/>
      <c r="QRF112" s="298"/>
      <c r="QRG112" s="298"/>
      <c r="QRH112" s="298"/>
      <c r="QRI112" s="298"/>
      <c r="QRJ112" s="298"/>
      <c r="QRK112" s="298"/>
      <c r="QRL112" s="298"/>
      <c r="QRM112" s="298"/>
      <c r="QRN112" s="298"/>
      <c r="QRO112" s="298"/>
      <c r="QRP112" s="298"/>
      <c r="QRQ112" s="298"/>
      <c r="QRR112" s="298"/>
      <c r="QRS112" s="298"/>
      <c r="QRT112" s="298"/>
      <c r="QRU112" s="298"/>
      <c r="QRV112" s="298"/>
      <c r="QRW112" s="298"/>
      <c r="QRX112" s="298"/>
      <c r="QRY112" s="298"/>
      <c r="QRZ112" s="298"/>
      <c r="QSA112" s="298"/>
      <c r="QSB112" s="298"/>
      <c r="QSC112" s="298"/>
      <c r="QSD112" s="298"/>
      <c r="QSE112" s="298"/>
      <c r="QSF112" s="298"/>
      <c r="QSG112" s="298"/>
      <c r="QSH112" s="298"/>
      <c r="QSI112" s="298"/>
      <c r="QSJ112" s="298"/>
      <c r="QSK112" s="298"/>
      <c r="QSL112" s="298"/>
      <c r="QSM112" s="298"/>
      <c r="QSN112" s="298"/>
      <c r="QSO112" s="298"/>
      <c r="QSP112" s="298"/>
      <c r="QSQ112" s="298"/>
      <c r="QSR112" s="298"/>
      <c r="QSS112" s="298"/>
      <c r="QST112" s="298"/>
      <c r="QSU112" s="298"/>
      <c r="QSV112" s="298"/>
      <c r="QSW112" s="298"/>
      <c r="QSX112" s="298"/>
      <c r="QSY112" s="298"/>
      <c r="QSZ112" s="298"/>
      <c r="QTA112" s="298"/>
      <c r="QTB112" s="298"/>
      <c r="QTC112" s="298"/>
      <c r="QTD112" s="298"/>
      <c r="QTE112" s="298"/>
      <c r="QTF112" s="298"/>
      <c r="QTG112" s="298"/>
      <c r="QTH112" s="298"/>
      <c r="QTI112" s="298"/>
      <c r="QTJ112" s="298"/>
      <c r="QTK112" s="298"/>
      <c r="QTL112" s="298"/>
      <c r="QTM112" s="298"/>
      <c r="QTN112" s="298"/>
      <c r="QTO112" s="298"/>
      <c r="QTP112" s="298"/>
      <c r="QTQ112" s="298"/>
      <c r="QTR112" s="298"/>
      <c r="QTS112" s="298"/>
      <c r="QTT112" s="298"/>
      <c r="QTU112" s="298"/>
      <c r="QTV112" s="298"/>
      <c r="QTW112" s="298"/>
      <c r="QTX112" s="298"/>
      <c r="QTY112" s="298"/>
      <c r="QTZ112" s="298"/>
      <c r="QUA112" s="298"/>
      <c r="QUB112" s="298"/>
      <c r="QUC112" s="298"/>
      <c r="QUD112" s="298"/>
      <c r="QUE112" s="298"/>
      <c r="QUF112" s="298"/>
      <c r="QUG112" s="298"/>
      <c r="QUH112" s="298"/>
      <c r="QUI112" s="298"/>
      <c r="QUJ112" s="298"/>
      <c r="QUK112" s="298"/>
      <c r="QUL112" s="298"/>
      <c r="QUM112" s="298"/>
      <c r="QUN112" s="298"/>
      <c r="QUO112" s="298"/>
      <c r="QUP112" s="298"/>
      <c r="QUQ112" s="298"/>
      <c r="QUR112" s="298"/>
      <c r="QUS112" s="298"/>
      <c r="QUT112" s="298"/>
      <c r="QUU112" s="298"/>
      <c r="QUV112" s="298"/>
      <c r="QUW112" s="298"/>
      <c r="QUX112" s="298"/>
      <c r="QUY112" s="298"/>
      <c r="QUZ112" s="298"/>
      <c r="QVA112" s="298"/>
      <c r="QVB112" s="298"/>
      <c r="QVC112" s="298"/>
      <c r="QVD112" s="298"/>
      <c r="QVE112" s="298"/>
      <c r="QVF112" s="298"/>
      <c r="QVG112" s="298"/>
      <c r="QVH112" s="298"/>
      <c r="QVI112" s="298"/>
      <c r="QVJ112" s="298"/>
      <c r="QVK112" s="298"/>
      <c r="QVL112" s="298"/>
      <c r="QVM112" s="298"/>
      <c r="QVN112" s="298"/>
      <c r="QVO112" s="298"/>
      <c r="QVP112" s="298"/>
      <c r="QVQ112" s="298"/>
      <c r="QVR112" s="298"/>
      <c r="QVS112" s="298"/>
      <c r="QVT112" s="298"/>
      <c r="QVU112" s="298"/>
      <c r="QVV112" s="298"/>
      <c r="QVW112" s="298"/>
      <c r="QVX112" s="298"/>
      <c r="QVY112" s="298"/>
      <c r="QVZ112" s="298"/>
      <c r="QWA112" s="298"/>
      <c r="QWB112" s="298"/>
      <c r="QWC112" s="298"/>
      <c r="QWD112" s="298"/>
      <c r="QWE112" s="298"/>
      <c r="QWF112" s="298"/>
      <c r="QWG112" s="298"/>
      <c r="QWH112" s="298"/>
      <c r="QWI112" s="298"/>
      <c r="QWJ112" s="298"/>
      <c r="QWK112" s="298"/>
      <c r="QWL112" s="298"/>
      <c r="QWM112" s="298"/>
      <c r="QWN112" s="298"/>
      <c r="QWO112" s="298"/>
      <c r="QWP112" s="298"/>
      <c r="QWQ112" s="298"/>
      <c r="QWR112" s="298"/>
      <c r="QWS112" s="298"/>
      <c r="QWT112" s="298"/>
      <c r="QWU112" s="298"/>
      <c r="QWV112" s="298"/>
      <c r="QWW112" s="298"/>
      <c r="QWX112" s="298"/>
      <c r="QWY112" s="298"/>
      <c r="QWZ112" s="298"/>
      <c r="QXA112" s="298"/>
      <c r="QXB112" s="298"/>
      <c r="QXC112" s="298"/>
      <c r="QXD112" s="298"/>
      <c r="QXE112" s="298"/>
      <c r="QXF112" s="298"/>
      <c r="QXG112" s="298"/>
      <c r="QXH112" s="298"/>
      <c r="QXI112" s="298"/>
      <c r="QXJ112" s="298"/>
      <c r="QXK112" s="298"/>
      <c r="QXL112" s="298"/>
      <c r="QXM112" s="298"/>
      <c r="QXN112" s="298"/>
      <c r="QXO112" s="298"/>
      <c r="QXP112" s="298"/>
      <c r="QXQ112" s="298"/>
      <c r="QXR112" s="298"/>
      <c r="QXS112" s="298"/>
      <c r="QXT112" s="298"/>
      <c r="QXU112" s="298"/>
      <c r="QXV112" s="298"/>
      <c r="QXW112" s="298"/>
      <c r="QXX112" s="298"/>
      <c r="QXY112" s="298"/>
      <c r="QXZ112" s="298"/>
      <c r="QYA112" s="298"/>
      <c r="QYB112" s="298"/>
      <c r="QYC112" s="298"/>
      <c r="QYD112" s="298"/>
      <c r="QYE112" s="298"/>
      <c r="QYF112" s="298"/>
      <c r="QYG112" s="298"/>
      <c r="QYH112" s="298"/>
      <c r="QYI112" s="298"/>
      <c r="QYJ112" s="298"/>
      <c r="QYK112" s="298"/>
      <c r="QYL112" s="298"/>
      <c r="QYM112" s="298"/>
      <c r="QYN112" s="298"/>
      <c r="QYO112" s="298"/>
      <c r="QYP112" s="298"/>
      <c r="QYQ112" s="298"/>
      <c r="QYR112" s="298"/>
      <c r="QYS112" s="298"/>
      <c r="QYT112" s="298"/>
      <c r="QYU112" s="298"/>
      <c r="QYV112" s="298"/>
      <c r="QYW112" s="298"/>
      <c r="QYX112" s="298"/>
      <c r="QYY112" s="298"/>
      <c r="QYZ112" s="298"/>
      <c r="QZA112" s="298"/>
      <c r="QZB112" s="298"/>
      <c r="QZC112" s="298"/>
      <c r="QZD112" s="298"/>
      <c r="QZE112" s="298"/>
      <c r="QZF112" s="298"/>
      <c r="QZG112" s="298"/>
      <c r="QZH112" s="298"/>
      <c r="QZI112" s="298"/>
      <c r="QZJ112" s="298"/>
      <c r="QZK112" s="298"/>
      <c r="QZL112" s="298"/>
      <c r="QZM112" s="298"/>
      <c r="QZN112" s="298"/>
      <c r="QZO112" s="298"/>
      <c r="QZP112" s="298"/>
      <c r="QZQ112" s="298"/>
      <c r="QZR112" s="298"/>
      <c r="QZS112" s="298"/>
      <c r="QZT112" s="298"/>
      <c r="QZU112" s="298"/>
      <c r="QZV112" s="298"/>
      <c r="QZW112" s="298"/>
      <c r="QZX112" s="298"/>
      <c r="QZY112" s="298"/>
      <c r="QZZ112" s="298"/>
      <c r="RAA112" s="298"/>
      <c r="RAB112" s="298"/>
      <c r="RAC112" s="298"/>
      <c r="RAD112" s="298"/>
      <c r="RAE112" s="298"/>
      <c r="RAF112" s="298"/>
      <c r="RAG112" s="298"/>
      <c r="RAH112" s="298"/>
      <c r="RAI112" s="298"/>
      <c r="RAJ112" s="298"/>
      <c r="RAK112" s="298"/>
      <c r="RAL112" s="298"/>
      <c r="RAM112" s="298"/>
      <c r="RAN112" s="298"/>
      <c r="RAO112" s="298"/>
      <c r="RAP112" s="298"/>
      <c r="RAQ112" s="298"/>
      <c r="RAR112" s="298"/>
      <c r="RAS112" s="298"/>
      <c r="RAT112" s="298"/>
      <c r="RAU112" s="298"/>
      <c r="RAV112" s="298"/>
      <c r="RAW112" s="298"/>
      <c r="RAX112" s="298"/>
      <c r="RAY112" s="298"/>
      <c r="RAZ112" s="298"/>
      <c r="RBA112" s="298"/>
      <c r="RBB112" s="298"/>
      <c r="RBC112" s="298"/>
      <c r="RBD112" s="298"/>
      <c r="RBE112" s="298"/>
      <c r="RBF112" s="298"/>
      <c r="RBG112" s="298"/>
      <c r="RBH112" s="298"/>
      <c r="RBI112" s="298"/>
      <c r="RBJ112" s="298"/>
      <c r="RBK112" s="298"/>
      <c r="RBL112" s="298"/>
      <c r="RBM112" s="298"/>
      <c r="RBN112" s="298"/>
      <c r="RBO112" s="298"/>
      <c r="RBP112" s="298"/>
      <c r="RBQ112" s="298"/>
      <c r="RBR112" s="298"/>
      <c r="RBS112" s="298"/>
      <c r="RBT112" s="298"/>
      <c r="RBU112" s="298"/>
      <c r="RBV112" s="298"/>
      <c r="RBW112" s="298"/>
      <c r="RBX112" s="298"/>
      <c r="RBY112" s="298"/>
      <c r="RBZ112" s="298"/>
      <c r="RCA112" s="298"/>
      <c r="RCB112" s="298"/>
      <c r="RCC112" s="298"/>
      <c r="RCD112" s="298"/>
      <c r="RCE112" s="298"/>
      <c r="RCF112" s="298"/>
      <c r="RCG112" s="298"/>
      <c r="RCH112" s="298"/>
      <c r="RCI112" s="298"/>
      <c r="RCJ112" s="298"/>
      <c r="RCK112" s="298"/>
      <c r="RCL112" s="298"/>
      <c r="RCM112" s="298"/>
      <c r="RCN112" s="298"/>
      <c r="RCO112" s="298"/>
      <c r="RCP112" s="298"/>
      <c r="RCQ112" s="298"/>
      <c r="RCR112" s="298"/>
      <c r="RCS112" s="298"/>
      <c r="RCT112" s="298"/>
      <c r="RCU112" s="298"/>
      <c r="RCV112" s="298"/>
      <c r="RCW112" s="298"/>
      <c r="RCX112" s="298"/>
      <c r="RCY112" s="298"/>
      <c r="RCZ112" s="298"/>
      <c r="RDA112" s="298"/>
      <c r="RDB112" s="298"/>
      <c r="RDC112" s="298"/>
      <c r="RDD112" s="298"/>
      <c r="RDE112" s="298"/>
      <c r="RDF112" s="298"/>
      <c r="RDG112" s="298"/>
      <c r="RDH112" s="298"/>
      <c r="RDI112" s="298"/>
      <c r="RDJ112" s="298"/>
      <c r="RDK112" s="298"/>
      <c r="RDL112" s="298"/>
      <c r="RDM112" s="298"/>
      <c r="RDN112" s="298"/>
      <c r="RDO112" s="298"/>
      <c r="RDP112" s="298"/>
      <c r="RDQ112" s="298"/>
      <c r="RDR112" s="298"/>
      <c r="RDS112" s="298"/>
      <c r="RDT112" s="298"/>
      <c r="RDU112" s="298"/>
      <c r="RDV112" s="298"/>
      <c r="RDW112" s="298"/>
      <c r="RDX112" s="298"/>
      <c r="RDY112" s="298"/>
      <c r="RDZ112" s="298"/>
      <c r="REA112" s="298"/>
      <c r="REB112" s="298"/>
      <c r="REC112" s="298"/>
      <c r="RED112" s="298"/>
      <c r="REE112" s="298"/>
      <c r="REF112" s="298"/>
      <c r="REG112" s="298"/>
      <c r="REH112" s="298"/>
      <c r="REI112" s="298"/>
      <c r="REJ112" s="298"/>
      <c r="REK112" s="298"/>
      <c r="REL112" s="298"/>
      <c r="REM112" s="298"/>
      <c r="REN112" s="298"/>
      <c r="REO112" s="298"/>
      <c r="REP112" s="298"/>
      <c r="REQ112" s="298"/>
      <c r="RER112" s="298"/>
      <c r="RES112" s="298"/>
      <c r="RET112" s="298"/>
      <c r="REU112" s="298"/>
      <c r="REV112" s="298"/>
      <c r="REW112" s="298"/>
      <c r="REX112" s="298"/>
      <c r="REY112" s="298"/>
      <c r="REZ112" s="298"/>
      <c r="RFA112" s="298"/>
      <c r="RFB112" s="298"/>
      <c r="RFC112" s="298"/>
      <c r="RFD112" s="298"/>
      <c r="RFE112" s="298"/>
      <c r="RFF112" s="298"/>
      <c r="RFG112" s="298"/>
      <c r="RFH112" s="298"/>
      <c r="RFI112" s="298"/>
      <c r="RFJ112" s="298"/>
      <c r="RFK112" s="298"/>
      <c r="RFL112" s="298"/>
      <c r="RFM112" s="298"/>
      <c r="RFN112" s="298"/>
      <c r="RFO112" s="298"/>
      <c r="RFP112" s="298"/>
      <c r="RFQ112" s="298"/>
      <c r="RFR112" s="298"/>
      <c r="RFS112" s="298"/>
      <c r="RFT112" s="298"/>
      <c r="RFU112" s="298"/>
      <c r="RFV112" s="298"/>
      <c r="RFW112" s="298"/>
      <c r="RFX112" s="298"/>
      <c r="RFY112" s="298"/>
      <c r="RFZ112" s="298"/>
      <c r="RGA112" s="298"/>
      <c r="RGB112" s="298"/>
      <c r="RGC112" s="298"/>
      <c r="RGD112" s="298"/>
      <c r="RGE112" s="298"/>
      <c r="RGF112" s="298"/>
      <c r="RGG112" s="298"/>
      <c r="RGH112" s="298"/>
      <c r="RGI112" s="298"/>
      <c r="RGJ112" s="298"/>
      <c r="RGK112" s="298"/>
      <c r="RGL112" s="298"/>
      <c r="RGM112" s="298"/>
      <c r="RGN112" s="298"/>
      <c r="RGO112" s="298"/>
      <c r="RGP112" s="298"/>
      <c r="RGQ112" s="298"/>
      <c r="RGR112" s="298"/>
      <c r="RGS112" s="298"/>
      <c r="RGT112" s="298"/>
      <c r="RGU112" s="298"/>
      <c r="RGV112" s="298"/>
      <c r="RGW112" s="298"/>
      <c r="RGX112" s="298"/>
      <c r="RGY112" s="298"/>
      <c r="RGZ112" s="298"/>
      <c r="RHA112" s="298"/>
      <c r="RHB112" s="298"/>
      <c r="RHC112" s="298"/>
      <c r="RHD112" s="298"/>
      <c r="RHE112" s="298"/>
      <c r="RHF112" s="298"/>
      <c r="RHG112" s="298"/>
      <c r="RHH112" s="298"/>
      <c r="RHI112" s="298"/>
      <c r="RHJ112" s="298"/>
      <c r="RHK112" s="298"/>
      <c r="RHL112" s="298"/>
      <c r="RHM112" s="298"/>
      <c r="RHN112" s="298"/>
      <c r="RHO112" s="298"/>
      <c r="RHP112" s="298"/>
      <c r="RHQ112" s="298"/>
      <c r="RHR112" s="298"/>
      <c r="RHS112" s="298"/>
      <c r="RHT112" s="298"/>
      <c r="RHU112" s="298"/>
      <c r="RHV112" s="298"/>
      <c r="RHW112" s="298"/>
      <c r="RHX112" s="298"/>
      <c r="RHY112" s="298"/>
      <c r="RHZ112" s="298"/>
      <c r="RIA112" s="298"/>
      <c r="RIB112" s="298"/>
      <c r="RIC112" s="298"/>
      <c r="RID112" s="298"/>
      <c r="RIE112" s="298"/>
      <c r="RIF112" s="298"/>
      <c r="RIG112" s="298"/>
      <c r="RIH112" s="298"/>
      <c r="RII112" s="298"/>
      <c r="RIJ112" s="298"/>
      <c r="RIK112" s="298"/>
      <c r="RIL112" s="298"/>
      <c r="RIM112" s="298"/>
      <c r="RIN112" s="298"/>
      <c r="RIO112" s="298"/>
      <c r="RIP112" s="298"/>
      <c r="RIQ112" s="298"/>
      <c r="RIR112" s="298"/>
      <c r="RIS112" s="298"/>
      <c r="RIT112" s="298"/>
      <c r="RIU112" s="298"/>
      <c r="RIV112" s="298"/>
      <c r="RIW112" s="298"/>
      <c r="RIX112" s="298"/>
      <c r="RIY112" s="298"/>
      <c r="RIZ112" s="298"/>
      <c r="RJA112" s="298"/>
      <c r="RJB112" s="298"/>
      <c r="RJC112" s="298"/>
      <c r="RJD112" s="298"/>
      <c r="RJE112" s="298"/>
      <c r="RJF112" s="298"/>
      <c r="RJG112" s="298"/>
      <c r="RJH112" s="298"/>
      <c r="RJI112" s="298"/>
      <c r="RJJ112" s="298"/>
      <c r="RJK112" s="298"/>
      <c r="RJL112" s="298"/>
      <c r="RJM112" s="298"/>
      <c r="RJN112" s="298"/>
      <c r="RJO112" s="298"/>
      <c r="RJP112" s="298"/>
      <c r="RJQ112" s="298"/>
      <c r="RJR112" s="298"/>
      <c r="RJS112" s="298"/>
      <c r="RJT112" s="298"/>
      <c r="RJU112" s="298"/>
      <c r="RJV112" s="298"/>
      <c r="RJW112" s="298"/>
      <c r="RJX112" s="298"/>
      <c r="RJY112" s="298"/>
      <c r="RJZ112" s="298"/>
      <c r="RKA112" s="298"/>
      <c r="RKB112" s="298"/>
      <c r="RKC112" s="298"/>
      <c r="RKD112" s="298"/>
      <c r="RKE112" s="298"/>
      <c r="RKF112" s="298"/>
      <c r="RKG112" s="298"/>
      <c r="RKH112" s="298"/>
      <c r="RKI112" s="298"/>
      <c r="RKJ112" s="298"/>
      <c r="RKK112" s="298"/>
      <c r="RKL112" s="298"/>
      <c r="RKM112" s="298"/>
      <c r="RKN112" s="298"/>
      <c r="RKO112" s="298"/>
      <c r="RKP112" s="298"/>
      <c r="RKQ112" s="298"/>
      <c r="RKR112" s="298"/>
      <c r="RKS112" s="298"/>
      <c r="RKT112" s="298"/>
      <c r="RKU112" s="298"/>
      <c r="RKV112" s="298"/>
      <c r="RKW112" s="298"/>
      <c r="RKX112" s="298"/>
      <c r="RKY112" s="298"/>
      <c r="RKZ112" s="298"/>
      <c r="RLA112" s="298"/>
      <c r="RLB112" s="298"/>
      <c r="RLC112" s="298"/>
      <c r="RLD112" s="298"/>
      <c r="RLE112" s="298"/>
      <c r="RLF112" s="298"/>
      <c r="RLG112" s="298"/>
      <c r="RLH112" s="298"/>
      <c r="RLI112" s="298"/>
      <c r="RLJ112" s="298"/>
      <c r="RLK112" s="298"/>
      <c r="RLL112" s="298"/>
      <c r="RLM112" s="298"/>
      <c r="RLN112" s="298"/>
      <c r="RLO112" s="298"/>
      <c r="RLP112" s="298"/>
      <c r="RLQ112" s="298"/>
      <c r="RLR112" s="298"/>
      <c r="RLS112" s="298"/>
      <c r="RLT112" s="298"/>
      <c r="RLU112" s="298"/>
      <c r="RLV112" s="298"/>
      <c r="RLW112" s="298"/>
      <c r="RLX112" s="298"/>
      <c r="RLY112" s="298"/>
      <c r="RLZ112" s="298"/>
      <c r="RMA112" s="298"/>
      <c r="RMB112" s="298"/>
      <c r="RMC112" s="298"/>
      <c r="RMD112" s="298"/>
      <c r="RME112" s="298"/>
      <c r="RMF112" s="298"/>
      <c r="RMG112" s="298"/>
      <c r="RMH112" s="298"/>
      <c r="RMI112" s="298"/>
      <c r="RMJ112" s="298"/>
      <c r="RMK112" s="298"/>
      <c r="RML112" s="298"/>
      <c r="RMM112" s="298"/>
      <c r="RMN112" s="298"/>
      <c r="RMO112" s="298"/>
      <c r="RMP112" s="298"/>
      <c r="RMQ112" s="298"/>
      <c r="RMR112" s="298"/>
      <c r="RMS112" s="298"/>
      <c r="RMT112" s="298"/>
      <c r="RMU112" s="298"/>
      <c r="RMV112" s="298"/>
      <c r="RMW112" s="298"/>
      <c r="RMX112" s="298"/>
      <c r="RMY112" s="298"/>
      <c r="RMZ112" s="298"/>
      <c r="RNA112" s="298"/>
      <c r="RNB112" s="298"/>
      <c r="RNC112" s="298"/>
      <c r="RND112" s="298"/>
      <c r="RNE112" s="298"/>
      <c r="RNF112" s="298"/>
      <c r="RNG112" s="298"/>
      <c r="RNH112" s="298"/>
      <c r="RNI112" s="298"/>
      <c r="RNJ112" s="298"/>
      <c r="RNK112" s="298"/>
      <c r="RNL112" s="298"/>
      <c r="RNM112" s="298"/>
      <c r="RNN112" s="298"/>
      <c r="RNO112" s="298"/>
      <c r="RNP112" s="298"/>
      <c r="RNQ112" s="298"/>
      <c r="RNR112" s="298"/>
      <c r="RNS112" s="298"/>
      <c r="RNT112" s="298"/>
      <c r="RNU112" s="298"/>
      <c r="RNV112" s="298"/>
      <c r="RNW112" s="298"/>
      <c r="RNX112" s="298"/>
      <c r="RNY112" s="298"/>
      <c r="RNZ112" s="298"/>
      <c r="ROA112" s="298"/>
      <c r="ROB112" s="298"/>
      <c r="ROC112" s="298"/>
      <c r="ROD112" s="298"/>
      <c r="ROE112" s="298"/>
      <c r="ROF112" s="298"/>
      <c r="ROG112" s="298"/>
      <c r="ROH112" s="298"/>
      <c r="ROI112" s="298"/>
      <c r="ROJ112" s="298"/>
      <c r="ROK112" s="298"/>
      <c r="ROL112" s="298"/>
      <c r="ROM112" s="298"/>
      <c r="RON112" s="298"/>
      <c r="ROO112" s="298"/>
      <c r="ROP112" s="298"/>
      <c r="ROQ112" s="298"/>
      <c r="ROR112" s="298"/>
      <c r="ROS112" s="298"/>
      <c r="ROT112" s="298"/>
      <c r="ROU112" s="298"/>
      <c r="ROV112" s="298"/>
      <c r="ROW112" s="298"/>
      <c r="ROX112" s="298"/>
      <c r="ROY112" s="298"/>
      <c r="ROZ112" s="298"/>
      <c r="RPA112" s="298"/>
      <c r="RPB112" s="298"/>
      <c r="RPC112" s="298"/>
      <c r="RPD112" s="298"/>
      <c r="RPE112" s="298"/>
      <c r="RPF112" s="298"/>
      <c r="RPG112" s="298"/>
      <c r="RPH112" s="298"/>
      <c r="RPI112" s="298"/>
      <c r="RPJ112" s="298"/>
      <c r="RPK112" s="298"/>
      <c r="RPL112" s="298"/>
      <c r="RPM112" s="298"/>
      <c r="RPN112" s="298"/>
      <c r="RPO112" s="298"/>
      <c r="RPP112" s="298"/>
      <c r="RPQ112" s="298"/>
      <c r="RPR112" s="298"/>
      <c r="RPS112" s="298"/>
      <c r="RPT112" s="298"/>
      <c r="RPU112" s="298"/>
      <c r="RPV112" s="298"/>
      <c r="RPW112" s="298"/>
      <c r="RPX112" s="298"/>
      <c r="RPY112" s="298"/>
      <c r="RPZ112" s="298"/>
      <c r="RQA112" s="298"/>
      <c r="RQB112" s="298"/>
      <c r="RQC112" s="298"/>
      <c r="RQD112" s="298"/>
      <c r="RQE112" s="298"/>
      <c r="RQF112" s="298"/>
      <c r="RQG112" s="298"/>
      <c r="RQH112" s="298"/>
      <c r="RQI112" s="298"/>
      <c r="RQJ112" s="298"/>
      <c r="RQK112" s="298"/>
      <c r="RQL112" s="298"/>
      <c r="RQM112" s="298"/>
      <c r="RQN112" s="298"/>
      <c r="RQO112" s="298"/>
      <c r="RQP112" s="298"/>
      <c r="RQQ112" s="298"/>
      <c r="RQR112" s="298"/>
      <c r="RQS112" s="298"/>
      <c r="RQT112" s="298"/>
      <c r="RQU112" s="298"/>
      <c r="RQV112" s="298"/>
      <c r="RQW112" s="298"/>
      <c r="RQX112" s="298"/>
      <c r="RQY112" s="298"/>
      <c r="RQZ112" s="298"/>
      <c r="RRA112" s="298"/>
      <c r="RRB112" s="298"/>
      <c r="RRC112" s="298"/>
      <c r="RRD112" s="298"/>
      <c r="RRE112" s="298"/>
      <c r="RRF112" s="298"/>
      <c r="RRG112" s="298"/>
      <c r="RRH112" s="298"/>
      <c r="RRI112" s="298"/>
      <c r="RRJ112" s="298"/>
      <c r="RRK112" s="298"/>
      <c r="RRL112" s="298"/>
      <c r="RRM112" s="298"/>
      <c r="RRN112" s="298"/>
      <c r="RRO112" s="298"/>
      <c r="RRP112" s="298"/>
      <c r="RRQ112" s="298"/>
      <c r="RRR112" s="298"/>
      <c r="RRS112" s="298"/>
      <c r="RRT112" s="298"/>
      <c r="RRU112" s="298"/>
      <c r="RRV112" s="298"/>
      <c r="RRW112" s="298"/>
      <c r="RRX112" s="298"/>
      <c r="RRY112" s="298"/>
      <c r="RRZ112" s="298"/>
      <c r="RSA112" s="298"/>
      <c r="RSB112" s="298"/>
      <c r="RSC112" s="298"/>
      <c r="RSD112" s="298"/>
      <c r="RSE112" s="298"/>
      <c r="RSF112" s="298"/>
      <c r="RSG112" s="298"/>
      <c r="RSH112" s="298"/>
      <c r="RSI112" s="298"/>
      <c r="RSJ112" s="298"/>
      <c r="RSK112" s="298"/>
      <c r="RSL112" s="298"/>
      <c r="RSM112" s="298"/>
      <c r="RSN112" s="298"/>
      <c r="RSO112" s="298"/>
      <c r="RSP112" s="298"/>
      <c r="RSQ112" s="298"/>
      <c r="RSR112" s="298"/>
      <c r="RSS112" s="298"/>
      <c r="RST112" s="298"/>
      <c r="RSU112" s="298"/>
      <c r="RSV112" s="298"/>
      <c r="RSW112" s="298"/>
      <c r="RSX112" s="298"/>
      <c r="RSY112" s="298"/>
      <c r="RSZ112" s="298"/>
      <c r="RTA112" s="298"/>
      <c r="RTB112" s="298"/>
      <c r="RTC112" s="298"/>
      <c r="RTD112" s="298"/>
      <c r="RTE112" s="298"/>
      <c r="RTF112" s="298"/>
      <c r="RTG112" s="298"/>
      <c r="RTH112" s="298"/>
      <c r="RTI112" s="298"/>
      <c r="RTJ112" s="298"/>
      <c r="RTK112" s="298"/>
      <c r="RTL112" s="298"/>
      <c r="RTM112" s="298"/>
      <c r="RTN112" s="298"/>
      <c r="RTO112" s="298"/>
      <c r="RTP112" s="298"/>
      <c r="RTQ112" s="298"/>
      <c r="RTR112" s="298"/>
      <c r="RTS112" s="298"/>
      <c r="RTT112" s="298"/>
      <c r="RTU112" s="298"/>
      <c r="RTV112" s="298"/>
      <c r="RTW112" s="298"/>
      <c r="RTX112" s="298"/>
      <c r="RTY112" s="298"/>
      <c r="RTZ112" s="298"/>
      <c r="RUA112" s="298"/>
      <c r="RUB112" s="298"/>
      <c r="RUC112" s="298"/>
      <c r="RUD112" s="298"/>
      <c r="RUE112" s="298"/>
      <c r="RUF112" s="298"/>
      <c r="RUG112" s="298"/>
      <c r="RUH112" s="298"/>
      <c r="RUI112" s="298"/>
      <c r="RUJ112" s="298"/>
      <c r="RUK112" s="298"/>
      <c r="RUL112" s="298"/>
      <c r="RUM112" s="298"/>
      <c r="RUN112" s="298"/>
      <c r="RUO112" s="298"/>
      <c r="RUP112" s="298"/>
      <c r="RUQ112" s="298"/>
      <c r="RUR112" s="298"/>
      <c r="RUS112" s="298"/>
      <c r="RUT112" s="298"/>
      <c r="RUU112" s="298"/>
      <c r="RUV112" s="298"/>
      <c r="RUW112" s="298"/>
      <c r="RUX112" s="298"/>
      <c r="RUY112" s="298"/>
      <c r="RUZ112" s="298"/>
      <c r="RVA112" s="298"/>
      <c r="RVB112" s="298"/>
      <c r="RVC112" s="298"/>
      <c r="RVD112" s="298"/>
      <c r="RVE112" s="298"/>
      <c r="RVF112" s="298"/>
      <c r="RVG112" s="298"/>
      <c r="RVH112" s="298"/>
      <c r="RVI112" s="298"/>
      <c r="RVJ112" s="298"/>
      <c r="RVK112" s="298"/>
      <c r="RVL112" s="298"/>
      <c r="RVM112" s="298"/>
      <c r="RVN112" s="298"/>
      <c r="RVO112" s="298"/>
      <c r="RVP112" s="298"/>
      <c r="RVQ112" s="298"/>
      <c r="RVR112" s="298"/>
      <c r="RVS112" s="298"/>
      <c r="RVT112" s="298"/>
      <c r="RVU112" s="298"/>
      <c r="RVV112" s="298"/>
      <c r="RVW112" s="298"/>
      <c r="RVX112" s="298"/>
      <c r="RVY112" s="298"/>
      <c r="RVZ112" s="298"/>
      <c r="RWA112" s="298"/>
      <c r="RWB112" s="298"/>
      <c r="RWC112" s="298"/>
      <c r="RWD112" s="298"/>
      <c r="RWE112" s="298"/>
      <c r="RWF112" s="298"/>
      <c r="RWG112" s="298"/>
      <c r="RWH112" s="298"/>
      <c r="RWI112" s="298"/>
      <c r="RWJ112" s="298"/>
      <c r="RWK112" s="298"/>
      <c r="RWL112" s="298"/>
      <c r="RWM112" s="298"/>
      <c r="RWN112" s="298"/>
      <c r="RWO112" s="298"/>
      <c r="RWP112" s="298"/>
      <c r="RWQ112" s="298"/>
      <c r="RWR112" s="298"/>
      <c r="RWS112" s="298"/>
      <c r="RWT112" s="298"/>
      <c r="RWU112" s="298"/>
      <c r="RWV112" s="298"/>
      <c r="RWW112" s="298"/>
      <c r="RWX112" s="298"/>
      <c r="RWY112" s="298"/>
      <c r="RWZ112" s="298"/>
      <c r="RXA112" s="298"/>
      <c r="RXB112" s="298"/>
      <c r="RXC112" s="298"/>
      <c r="RXD112" s="298"/>
      <c r="RXE112" s="298"/>
      <c r="RXF112" s="298"/>
      <c r="RXG112" s="298"/>
      <c r="RXH112" s="298"/>
      <c r="RXI112" s="298"/>
      <c r="RXJ112" s="298"/>
      <c r="RXK112" s="298"/>
      <c r="RXL112" s="298"/>
      <c r="RXM112" s="298"/>
      <c r="RXN112" s="298"/>
      <c r="RXO112" s="298"/>
      <c r="RXP112" s="298"/>
      <c r="RXQ112" s="298"/>
      <c r="RXR112" s="298"/>
      <c r="RXS112" s="298"/>
      <c r="RXT112" s="298"/>
      <c r="RXU112" s="298"/>
      <c r="RXV112" s="298"/>
      <c r="RXW112" s="298"/>
      <c r="RXX112" s="298"/>
      <c r="RXY112" s="298"/>
      <c r="RXZ112" s="298"/>
      <c r="RYA112" s="298"/>
      <c r="RYB112" s="298"/>
      <c r="RYC112" s="298"/>
      <c r="RYD112" s="298"/>
      <c r="RYE112" s="298"/>
      <c r="RYF112" s="298"/>
      <c r="RYG112" s="298"/>
      <c r="RYH112" s="298"/>
      <c r="RYI112" s="298"/>
      <c r="RYJ112" s="298"/>
      <c r="RYK112" s="298"/>
      <c r="RYL112" s="298"/>
      <c r="RYM112" s="298"/>
      <c r="RYN112" s="298"/>
      <c r="RYO112" s="298"/>
      <c r="RYP112" s="298"/>
      <c r="RYQ112" s="298"/>
      <c r="RYR112" s="298"/>
      <c r="RYS112" s="298"/>
      <c r="RYT112" s="298"/>
      <c r="RYU112" s="298"/>
      <c r="RYV112" s="298"/>
      <c r="RYW112" s="298"/>
      <c r="RYX112" s="298"/>
      <c r="RYY112" s="298"/>
      <c r="RYZ112" s="298"/>
      <c r="RZA112" s="298"/>
      <c r="RZB112" s="298"/>
      <c r="RZC112" s="298"/>
      <c r="RZD112" s="298"/>
      <c r="RZE112" s="298"/>
      <c r="RZF112" s="298"/>
      <c r="RZG112" s="298"/>
      <c r="RZH112" s="298"/>
      <c r="RZI112" s="298"/>
      <c r="RZJ112" s="298"/>
      <c r="RZK112" s="298"/>
      <c r="RZL112" s="298"/>
      <c r="RZM112" s="298"/>
      <c r="RZN112" s="298"/>
      <c r="RZO112" s="298"/>
      <c r="RZP112" s="298"/>
      <c r="RZQ112" s="298"/>
      <c r="RZR112" s="298"/>
      <c r="RZS112" s="298"/>
      <c r="RZT112" s="298"/>
      <c r="RZU112" s="298"/>
      <c r="RZV112" s="298"/>
      <c r="RZW112" s="298"/>
      <c r="RZX112" s="298"/>
      <c r="RZY112" s="298"/>
      <c r="RZZ112" s="298"/>
      <c r="SAA112" s="298"/>
      <c r="SAB112" s="298"/>
      <c r="SAC112" s="298"/>
      <c r="SAD112" s="298"/>
      <c r="SAE112" s="298"/>
      <c r="SAF112" s="298"/>
      <c r="SAG112" s="298"/>
      <c r="SAH112" s="298"/>
      <c r="SAI112" s="298"/>
      <c r="SAJ112" s="298"/>
      <c r="SAK112" s="298"/>
      <c r="SAL112" s="298"/>
      <c r="SAM112" s="298"/>
      <c r="SAN112" s="298"/>
      <c r="SAO112" s="298"/>
      <c r="SAP112" s="298"/>
      <c r="SAQ112" s="298"/>
      <c r="SAR112" s="298"/>
      <c r="SAS112" s="298"/>
      <c r="SAT112" s="298"/>
      <c r="SAU112" s="298"/>
      <c r="SAV112" s="298"/>
      <c r="SAW112" s="298"/>
      <c r="SAX112" s="298"/>
      <c r="SAY112" s="298"/>
      <c r="SAZ112" s="298"/>
      <c r="SBA112" s="298"/>
      <c r="SBB112" s="298"/>
      <c r="SBC112" s="298"/>
      <c r="SBD112" s="298"/>
      <c r="SBE112" s="298"/>
      <c r="SBF112" s="298"/>
      <c r="SBG112" s="298"/>
      <c r="SBH112" s="298"/>
      <c r="SBI112" s="298"/>
      <c r="SBJ112" s="298"/>
      <c r="SBK112" s="298"/>
      <c r="SBL112" s="298"/>
      <c r="SBM112" s="298"/>
      <c r="SBN112" s="298"/>
      <c r="SBO112" s="298"/>
      <c r="SBP112" s="298"/>
      <c r="SBQ112" s="298"/>
      <c r="SBR112" s="298"/>
      <c r="SBS112" s="298"/>
      <c r="SBT112" s="298"/>
      <c r="SBU112" s="298"/>
      <c r="SBV112" s="298"/>
      <c r="SBW112" s="298"/>
      <c r="SBX112" s="298"/>
      <c r="SBY112" s="298"/>
      <c r="SBZ112" s="298"/>
      <c r="SCA112" s="298"/>
      <c r="SCB112" s="298"/>
      <c r="SCC112" s="298"/>
      <c r="SCD112" s="298"/>
      <c r="SCE112" s="298"/>
      <c r="SCF112" s="298"/>
      <c r="SCG112" s="298"/>
      <c r="SCH112" s="298"/>
      <c r="SCI112" s="298"/>
      <c r="SCJ112" s="298"/>
      <c r="SCK112" s="298"/>
      <c r="SCL112" s="298"/>
      <c r="SCM112" s="298"/>
      <c r="SCN112" s="298"/>
      <c r="SCO112" s="298"/>
      <c r="SCP112" s="298"/>
      <c r="SCQ112" s="298"/>
      <c r="SCR112" s="298"/>
      <c r="SCS112" s="298"/>
      <c r="SCT112" s="298"/>
      <c r="SCU112" s="298"/>
      <c r="SCV112" s="298"/>
      <c r="SCW112" s="298"/>
      <c r="SCX112" s="298"/>
      <c r="SCY112" s="298"/>
      <c r="SCZ112" s="298"/>
      <c r="SDA112" s="298"/>
      <c r="SDB112" s="298"/>
      <c r="SDC112" s="298"/>
      <c r="SDD112" s="298"/>
      <c r="SDE112" s="298"/>
      <c r="SDF112" s="298"/>
      <c r="SDG112" s="298"/>
      <c r="SDH112" s="298"/>
      <c r="SDI112" s="298"/>
      <c r="SDJ112" s="298"/>
      <c r="SDK112" s="298"/>
      <c r="SDL112" s="298"/>
      <c r="SDM112" s="298"/>
      <c r="SDN112" s="298"/>
      <c r="SDO112" s="298"/>
      <c r="SDP112" s="298"/>
      <c r="SDQ112" s="298"/>
      <c r="SDR112" s="298"/>
      <c r="SDS112" s="298"/>
      <c r="SDT112" s="298"/>
      <c r="SDU112" s="298"/>
      <c r="SDV112" s="298"/>
      <c r="SDW112" s="298"/>
      <c r="SDX112" s="298"/>
      <c r="SDY112" s="298"/>
      <c r="SDZ112" s="298"/>
      <c r="SEA112" s="298"/>
      <c r="SEB112" s="298"/>
      <c r="SEC112" s="298"/>
      <c r="SED112" s="298"/>
      <c r="SEE112" s="298"/>
      <c r="SEF112" s="298"/>
      <c r="SEG112" s="298"/>
      <c r="SEH112" s="298"/>
      <c r="SEI112" s="298"/>
      <c r="SEJ112" s="298"/>
      <c r="SEK112" s="298"/>
      <c r="SEL112" s="298"/>
      <c r="SEM112" s="298"/>
      <c r="SEN112" s="298"/>
      <c r="SEO112" s="298"/>
      <c r="SEP112" s="298"/>
      <c r="SEQ112" s="298"/>
      <c r="SER112" s="298"/>
      <c r="SES112" s="298"/>
      <c r="SET112" s="298"/>
      <c r="SEU112" s="298"/>
      <c r="SEV112" s="298"/>
      <c r="SEW112" s="298"/>
      <c r="SEX112" s="298"/>
      <c r="SEY112" s="298"/>
      <c r="SEZ112" s="298"/>
      <c r="SFA112" s="298"/>
      <c r="SFB112" s="298"/>
      <c r="SFC112" s="298"/>
      <c r="SFD112" s="298"/>
      <c r="SFE112" s="298"/>
      <c r="SFF112" s="298"/>
      <c r="SFG112" s="298"/>
      <c r="SFH112" s="298"/>
      <c r="SFI112" s="298"/>
      <c r="SFJ112" s="298"/>
      <c r="SFK112" s="298"/>
      <c r="SFL112" s="298"/>
      <c r="SFM112" s="298"/>
      <c r="SFN112" s="298"/>
      <c r="SFO112" s="298"/>
      <c r="SFP112" s="298"/>
      <c r="SFQ112" s="298"/>
      <c r="SFR112" s="298"/>
      <c r="SFS112" s="298"/>
      <c r="SFT112" s="298"/>
      <c r="SFU112" s="298"/>
      <c r="SFV112" s="298"/>
      <c r="SFW112" s="298"/>
      <c r="SFX112" s="298"/>
      <c r="SFY112" s="298"/>
      <c r="SFZ112" s="298"/>
      <c r="SGA112" s="298"/>
      <c r="SGB112" s="298"/>
      <c r="SGC112" s="298"/>
      <c r="SGD112" s="298"/>
      <c r="SGE112" s="298"/>
      <c r="SGF112" s="298"/>
      <c r="SGG112" s="298"/>
      <c r="SGH112" s="298"/>
      <c r="SGI112" s="298"/>
      <c r="SGJ112" s="298"/>
      <c r="SGK112" s="298"/>
      <c r="SGL112" s="298"/>
      <c r="SGM112" s="298"/>
      <c r="SGN112" s="298"/>
      <c r="SGO112" s="298"/>
      <c r="SGP112" s="298"/>
      <c r="SGQ112" s="298"/>
      <c r="SGR112" s="298"/>
      <c r="SGS112" s="298"/>
      <c r="SGT112" s="298"/>
      <c r="SGU112" s="298"/>
      <c r="SGV112" s="298"/>
      <c r="SGW112" s="298"/>
      <c r="SGX112" s="298"/>
      <c r="SGY112" s="298"/>
      <c r="SGZ112" s="298"/>
      <c r="SHA112" s="298"/>
      <c r="SHB112" s="298"/>
      <c r="SHC112" s="298"/>
      <c r="SHD112" s="298"/>
      <c r="SHE112" s="298"/>
      <c r="SHF112" s="298"/>
      <c r="SHG112" s="298"/>
      <c r="SHH112" s="298"/>
      <c r="SHI112" s="298"/>
      <c r="SHJ112" s="298"/>
      <c r="SHK112" s="298"/>
      <c r="SHL112" s="298"/>
      <c r="SHM112" s="298"/>
      <c r="SHN112" s="298"/>
      <c r="SHO112" s="298"/>
      <c r="SHP112" s="298"/>
      <c r="SHQ112" s="298"/>
      <c r="SHR112" s="298"/>
      <c r="SHS112" s="298"/>
      <c r="SHT112" s="298"/>
      <c r="SHU112" s="298"/>
      <c r="SHV112" s="298"/>
      <c r="SHW112" s="298"/>
      <c r="SHX112" s="298"/>
      <c r="SHY112" s="298"/>
      <c r="SHZ112" s="298"/>
      <c r="SIA112" s="298"/>
      <c r="SIB112" s="298"/>
      <c r="SIC112" s="298"/>
      <c r="SID112" s="298"/>
      <c r="SIE112" s="298"/>
      <c r="SIF112" s="298"/>
      <c r="SIG112" s="298"/>
      <c r="SIH112" s="298"/>
      <c r="SII112" s="298"/>
      <c r="SIJ112" s="298"/>
      <c r="SIK112" s="298"/>
      <c r="SIL112" s="298"/>
      <c r="SIM112" s="298"/>
      <c r="SIN112" s="298"/>
      <c r="SIO112" s="298"/>
      <c r="SIP112" s="298"/>
      <c r="SIQ112" s="298"/>
      <c r="SIR112" s="298"/>
      <c r="SIS112" s="298"/>
      <c r="SIT112" s="298"/>
      <c r="SIU112" s="298"/>
      <c r="SIV112" s="298"/>
      <c r="SIW112" s="298"/>
      <c r="SIX112" s="298"/>
      <c r="SIY112" s="298"/>
      <c r="SIZ112" s="298"/>
      <c r="SJA112" s="298"/>
      <c r="SJB112" s="298"/>
      <c r="SJC112" s="298"/>
      <c r="SJD112" s="298"/>
      <c r="SJE112" s="298"/>
      <c r="SJF112" s="298"/>
      <c r="SJG112" s="298"/>
      <c r="SJH112" s="298"/>
      <c r="SJI112" s="298"/>
      <c r="SJJ112" s="298"/>
      <c r="SJK112" s="298"/>
      <c r="SJL112" s="298"/>
      <c r="SJM112" s="298"/>
      <c r="SJN112" s="298"/>
      <c r="SJO112" s="298"/>
      <c r="SJP112" s="298"/>
      <c r="SJQ112" s="298"/>
      <c r="SJR112" s="298"/>
      <c r="SJS112" s="298"/>
      <c r="SJT112" s="298"/>
      <c r="SJU112" s="298"/>
      <c r="SJV112" s="298"/>
      <c r="SJW112" s="298"/>
      <c r="SJX112" s="298"/>
      <c r="SJY112" s="298"/>
      <c r="SJZ112" s="298"/>
      <c r="SKA112" s="298"/>
      <c r="SKB112" s="298"/>
      <c r="SKC112" s="298"/>
      <c r="SKD112" s="298"/>
      <c r="SKE112" s="298"/>
      <c r="SKF112" s="298"/>
      <c r="SKG112" s="298"/>
      <c r="SKH112" s="298"/>
      <c r="SKI112" s="298"/>
      <c r="SKJ112" s="298"/>
      <c r="SKK112" s="298"/>
      <c r="SKL112" s="298"/>
      <c r="SKM112" s="298"/>
      <c r="SKN112" s="298"/>
      <c r="SKO112" s="298"/>
      <c r="SKP112" s="298"/>
      <c r="SKQ112" s="298"/>
      <c r="SKR112" s="298"/>
      <c r="SKS112" s="298"/>
      <c r="SKT112" s="298"/>
      <c r="SKU112" s="298"/>
      <c r="SKV112" s="298"/>
      <c r="SKW112" s="298"/>
      <c r="SKX112" s="298"/>
      <c r="SKY112" s="298"/>
      <c r="SKZ112" s="298"/>
      <c r="SLA112" s="298"/>
      <c r="SLB112" s="298"/>
      <c r="SLC112" s="298"/>
      <c r="SLD112" s="298"/>
      <c r="SLE112" s="298"/>
      <c r="SLF112" s="298"/>
      <c r="SLG112" s="298"/>
      <c r="SLH112" s="298"/>
      <c r="SLI112" s="298"/>
      <c r="SLJ112" s="298"/>
      <c r="SLK112" s="298"/>
      <c r="SLL112" s="298"/>
      <c r="SLM112" s="298"/>
      <c r="SLN112" s="298"/>
      <c r="SLO112" s="298"/>
      <c r="SLP112" s="298"/>
      <c r="SLQ112" s="298"/>
      <c r="SLR112" s="298"/>
      <c r="SLS112" s="298"/>
      <c r="SLT112" s="298"/>
      <c r="SLU112" s="298"/>
      <c r="SLV112" s="298"/>
      <c r="SLW112" s="298"/>
      <c r="SLX112" s="298"/>
      <c r="SLY112" s="298"/>
      <c r="SLZ112" s="298"/>
      <c r="SMA112" s="298"/>
      <c r="SMB112" s="298"/>
      <c r="SMC112" s="298"/>
      <c r="SMD112" s="298"/>
      <c r="SME112" s="298"/>
      <c r="SMF112" s="298"/>
      <c r="SMG112" s="298"/>
      <c r="SMH112" s="298"/>
      <c r="SMI112" s="298"/>
      <c r="SMJ112" s="298"/>
      <c r="SMK112" s="298"/>
      <c r="SML112" s="298"/>
      <c r="SMM112" s="298"/>
      <c r="SMN112" s="298"/>
      <c r="SMO112" s="298"/>
      <c r="SMP112" s="298"/>
      <c r="SMQ112" s="298"/>
      <c r="SMR112" s="298"/>
      <c r="SMS112" s="298"/>
      <c r="SMT112" s="298"/>
      <c r="SMU112" s="298"/>
      <c r="SMV112" s="298"/>
      <c r="SMW112" s="298"/>
      <c r="SMX112" s="298"/>
      <c r="SMY112" s="298"/>
      <c r="SMZ112" s="298"/>
      <c r="SNA112" s="298"/>
      <c r="SNB112" s="298"/>
      <c r="SNC112" s="298"/>
      <c r="SND112" s="298"/>
      <c r="SNE112" s="298"/>
      <c r="SNF112" s="298"/>
      <c r="SNG112" s="298"/>
      <c r="SNH112" s="298"/>
      <c r="SNI112" s="298"/>
      <c r="SNJ112" s="298"/>
      <c r="SNK112" s="298"/>
      <c r="SNL112" s="298"/>
      <c r="SNM112" s="298"/>
      <c r="SNN112" s="298"/>
      <c r="SNO112" s="298"/>
      <c r="SNP112" s="298"/>
      <c r="SNQ112" s="298"/>
      <c r="SNR112" s="298"/>
      <c r="SNS112" s="298"/>
      <c r="SNT112" s="298"/>
      <c r="SNU112" s="298"/>
      <c r="SNV112" s="298"/>
      <c r="SNW112" s="298"/>
      <c r="SNX112" s="298"/>
      <c r="SNY112" s="298"/>
      <c r="SNZ112" s="298"/>
      <c r="SOA112" s="298"/>
      <c r="SOB112" s="298"/>
      <c r="SOC112" s="298"/>
      <c r="SOD112" s="298"/>
      <c r="SOE112" s="298"/>
      <c r="SOF112" s="298"/>
      <c r="SOG112" s="298"/>
      <c r="SOH112" s="298"/>
      <c r="SOI112" s="298"/>
      <c r="SOJ112" s="298"/>
      <c r="SOK112" s="298"/>
      <c r="SOL112" s="298"/>
      <c r="SOM112" s="298"/>
      <c r="SON112" s="298"/>
      <c r="SOO112" s="298"/>
      <c r="SOP112" s="298"/>
      <c r="SOQ112" s="298"/>
      <c r="SOR112" s="298"/>
      <c r="SOS112" s="298"/>
      <c r="SOT112" s="298"/>
      <c r="SOU112" s="298"/>
      <c r="SOV112" s="298"/>
      <c r="SOW112" s="298"/>
      <c r="SOX112" s="298"/>
      <c r="SOY112" s="298"/>
      <c r="SOZ112" s="298"/>
      <c r="SPA112" s="298"/>
      <c r="SPB112" s="298"/>
      <c r="SPC112" s="298"/>
      <c r="SPD112" s="298"/>
      <c r="SPE112" s="298"/>
      <c r="SPF112" s="298"/>
      <c r="SPG112" s="298"/>
      <c r="SPH112" s="298"/>
      <c r="SPI112" s="298"/>
      <c r="SPJ112" s="298"/>
      <c r="SPK112" s="298"/>
      <c r="SPL112" s="298"/>
      <c r="SPM112" s="298"/>
      <c r="SPN112" s="298"/>
      <c r="SPO112" s="298"/>
      <c r="SPP112" s="298"/>
      <c r="SPQ112" s="298"/>
      <c r="SPR112" s="298"/>
      <c r="SPS112" s="298"/>
      <c r="SPT112" s="298"/>
      <c r="SPU112" s="298"/>
      <c r="SPV112" s="298"/>
      <c r="SPW112" s="298"/>
      <c r="SPX112" s="298"/>
      <c r="SPY112" s="298"/>
      <c r="SPZ112" s="298"/>
      <c r="SQA112" s="298"/>
      <c r="SQB112" s="298"/>
      <c r="SQC112" s="298"/>
      <c r="SQD112" s="298"/>
      <c r="SQE112" s="298"/>
      <c r="SQF112" s="298"/>
      <c r="SQG112" s="298"/>
      <c r="SQH112" s="298"/>
      <c r="SQI112" s="298"/>
      <c r="SQJ112" s="298"/>
      <c r="SQK112" s="298"/>
      <c r="SQL112" s="298"/>
      <c r="SQM112" s="298"/>
      <c r="SQN112" s="298"/>
      <c r="SQO112" s="298"/>
      <c r="SQP112" s="298"/>
      <c r="SQQ112" s="298"/>
      <c r="SQR112" s="298"/>
      <c r="SQS112" s="298"/>
      <c r="SQT112" s="298"/>
      <c r="SQU112" s="298"/>
      <c r="SQV112" s="298"/>
      <c r="SQW112" s="298"/>
      <c r="SQX112" s="298"/>
      <c r="SQY112" s="298"/>
      <c r="SQZ112" s="298"/>
      <c r="SRA112" s="298"/>
      <c r="SRB112" s="298"/>
      <c r="SRC112" s="298"/>
      <c r="SRD112" s="298"/>
      <c r="SRE112" s="298"/>
      <c r="SRF112" s="298"/>
      <c r="SRG112" s="298"/>
      <c r="SRH112" s="298"/>
      <c r="SRI112" s="298"/>
      <c r="SRJ112" s="298"/>
      <c r="SRK112" s="298"/>
      <c r="SRL112" s="298"/>
      <c r="SRM112" s="298"/>
      <c r="SRN112" s="298"/>
      <c r="SRO112" s="298"/>
      <c r="SRP112" s="298"/>
      <c r="SRQ112" s="298"/>
      <c r="SRR112" s="298"/>
      <c r="SRS112" s="298"/>
      <c r="SRT112" s="298"/>
      <c r="SRU112" s="298"/>
      <c r="SRV112" s="298"/>
      <c r="SRW112" s="298"/>
      <c r="SRX112" s="298"/>
      <c r="SRY112" s="298"/>
      <c r="SRZ112" s="298"/>
      <c r="SSA112" s="298"/>
      <c r="SSB112" s="298"/>
      <c r="SSC112" s="298"/>
      <c r="SSD112" s="298"/>
      <c r="SSE112" s="298"/>
      <c r="SSF112" s="298"/>
      <c r="SSG112" s="298"/>
      <c r="SSH112" s="298"/>
      <c r="SSI112" s="298"/>
      <c r="SSJ112" s="298"/>
      <c r="SSK112" s="298"/>
      <c r="SSL112" s="298"/>
      <c r="SSM112" s="298"/>
      <c r="SSN112" s="298"/>
      <c r="SSO112" s="298"/>
      <c r="SSP112" s="298"/>
      <c r="SSQ112" s="298"/>
      <c r="SSR112" s="298"/>
      <c r="SSS112" s="298"/>
      <c r="SST112" s="298"/>
      <c r="SSU112" s="298"/>
      <c r="SSV112" s="298"/>
      <c r="SSW112" s="298"/>
      <c r="SSX112" s="298"/>
      <c r="SSY112" s="298"/>
      <c r="SSZ112" s="298"/>
      <c r="STA112" s="298"/>
      <c r="STB112" s="298"/>
      <c r="STC112" s="298"/>
      <c r="STD112" s="298"/>
      <c r="STE112" s="298"/>
      <c r="STF112" s="298"/>
      <c r="STG112" s="298"/>
      <c r="STH112" s="298"/>
      <c r="STI112" s="298"/>
      <c r="STJ112" s="298"/>
      <c r="STK112" s="298"/>
      <c r="STL112" s="298"/>
      <c r="STM112" s="298"/>
      <c r="STN112" s="298"/>
      <c r="STO112" s="298"/>
      <c r="STP112" s="298"/>
      <c r="STQ112" s="298"/>
      <c r="STR112" s="298"/>
      <c r="STS112" s="298"/>
      <c r="STT112" s="298"/>
      <c r="STU112" s="298"/>
      <c r="STV112" s="298"/>
      <c r="STW112" s="298"/>
      <c r="STX112" s="298"/>
      <c r="STY112" s="298"/>
      <c r="STZ112" s="298"/>
      <c r="SUA112" s="298"/>
      <c r="SUB112" s="298"/>
      <c r="SUC112" s="298"/>
      <c r="SUD112" s="298"/>
      <c r="SUE112" s="298"/>
      <c r="SUF112" s="298"/>
      <c r="SUG112" s="298"/>
      <c r="SUH112" s="298"/>
      <c r="SUI112" s="298"/>
      <c r="SUJ112" s="298"/>
      <c r="SUK112" s="298"/>
      <c r="SUL112" s="298"/>
      <c r="SUM112" s="298"/>
      <c r="SUN112" s="298"/>
      <c r="SUO112" s="298"/>
      <c r="SUP112" s="298"/>
      <c r="SUQ112" s="298"/>
      <c r="SUR112" s="298"/>
      <c r="SUS112" s="298"/>
      <c r="SUT112" s="298"/>
      <c r="SUU112" s="298"/>
      <c r="SUV112" s="298"/>
      <c r="SUW112" s="298"/>
      <c r="SUX112" s="298"/>
      <c r="SUY112" s="298"/>
      <c r="SUZ112" s="298"/>
      <c r="SVA112" s="298"/>
      <c r="SVB112" s="298"/>
      <c r="SVC112" s="298"/>
      <c r="SVD112" s="298"/>
      <c r="SVE112" s="298"/>
      <c r="SVF112" s="298"/>
      <c r="SVG112" s="298"/>
      <c r="SVH112" s="298"/>
      <c r="SVI112" s="298"/>
      <c r="SVJ112" s="298"/>
      <c r="SVK112" s="298"/>
      <c r="SVL112" s="298"/>
      <c r="SVM112" s="298"/>
      <c r="SVN112" s="298"/>
      <c r="SVO112" s="298"/>
      <c r="SVP112" s="298"/>
      <c r="SVQ112" s="298"/>
      <c r="SVR112" s="298"/>
      <c r="SVS112" s="298"/>
      <c r="SVT112" s="298"/>
      <c r="SVU112" s="298"/>
      <c r="SVV112" s="298"/>
      <c r="SVW112" s="298"/>
      <c r="SVX112" s="298"/>
      <c r="SVY112" s="298"/>
      <c r="SVZ112" s="298"/>
      <c r="SWA112" s="298"/>
      <c r="SWB112" s="298"/>
      <c r="SWC112" s="298"/>
      <c r="SWD112" s="298"/>
      <c r="SWE112" s="298"/>
      <c r="SWF112" s="298"/>
      <c r="SWG112" s="298"/>
      <c r="SWH112" s="298"/>
      <c r="SWI112" s="298"/>
      <c r="SWJ112" s="298"/>
      <c r="SWK112" s="298"/>
      <c r="SWL112" s="298"/>
      <c r="SWM112" s="298"/>
      <c r="SWN112" s="298"/>
      <c r="SWO112" s="298"/>
      <c r="SWP112" s="298"/>
      <c r="SWQ112" s="298"/>
      <c r="SWR112" s="298"/>
      <c r="SWS112" s="298"/>
      <c r="SWT112" s="298"/>
      <c r="SWU112" s="298"/>
      <c r="SWV112" s="298"/>
      <c r="SWW112" s="298"/>
      <c r="SWX112" s="298"/>
      <c r="SWY112" s="298"/>
      <c r="SWZ112" s="298"/>
      <c r="SXA112" s="298"/>
      <c r="SXB112" s="298"/>
      <c r="SXC112" s="298"/>
      <c r="SXD112" s="298"/>
      <c r="SXE112" s="298"/>
      <c r="SXF112" s="298"/>
      <c r="SXG112" s="298"/>
      <c r="SXH112" s="298"/>
      <c r="SXI112" s="298"/>
      <c r="SXJ112" s="298"/>
      <c r="SXK112" s="298"/>
      <c r="SXL112" s="298"/>
      <c r="SXM112" s="298"/>
      <c r="SXN112" s="298"/>
      <c r="SXO112" s="298"/>
      <c r="SXP112" s="298"/>
      <c r="SXQ112" s="298"/>
      <c r="SXR112" s="298"/>
      <c r="SXS112" s="298"/>
      <c r="SXT112" s="298"/>
      <c r="SXU112" s="298"/>
      <c r="SXV112" s="298"/>
      <c r="SXW112" s="298"/>
      <c r="SXX112" s="298"/>
      <c r="SXY112" s="298"/>
      <c r="SXZ112" s="298"/>
      <c r="SYA112" s="298"/>
      <c r="SYB112" s="298"/>
      <c r="SYC112" s="298"/>
      <c r="SYD112" s="298"/>
      <c r="SYE112" s="298"/>
      <c r="SYF112" s="298"/>
      <c r="SYG112" s="298"/>
      <c r="SYH112" s="298"/>
      <c r="SYI112" s="298"/>
      <c r="SYJ112" s="298"/>
      <c r="SYK112" s="298"/>
      <c r="SYL112" s="298"/>
      <c r="SYM112" s="298"/>
      <c r="SYN112" s="298"/>
      <c r="SYO112" s="298"/>
      <c r="SYP112" s="298"/>
      <c r="SYQ112" s="298"/>
      <c r="SYR112" s="298"/>
      <c r="SYS112" s="298"/>
      <c r="SYT112" s="298"/>
      <c r="SYU112" s="298"/>
      <c r="SYV112" s="298"/>
      <c r="SYW112" s="298"/>
      <c r="SYX112" s="298"/>
      <c r="SYY112" s="298"/>
      <c r="SYZ112" s="298"/>
      <c r="SZA112" s="298"/>
      <c r="SZB112" s="298"/>
      <c r="SZC112" s="298"/>
      <c r="SZD112" s="298"/>
      <c r="SZE112" s="298"/>
      <c r="SZF112" s="298"/>
      <c r="SZG112" s="298"/>
      <c r="SZH112" s="298"/>
      <c r="SZI112" s="298"/>
      <c r="SZJ112" s="298"/>
      <c r="SZK112" s="298"/>
      <c r="SZL112" s="298"/>
      <c r="SZM112" s="298"/>
      <c r="SZN112" s="298"/>
      <c r="SZO112" s="298"/>
      <c r="SZP112" s="298"/>
      <c r="SZQ112" s="298"/>
      <c r="SZR112" s="298"/>
      <c r="SZS112" s="298"/>
      <c r="SZT112" s="298"/>
      <c r="SZU112" s="298"/>
      <c r="SZV112" s="298"/>
      <c r="SZW112" s="298"/>
      <c r="SZX112" s="298"/>
      <c r="SZY112" s="298"/>
      <c r="SZZ112" s="298"/>
      <c r="TAA112" s="298"/>
      <c r="TAB112" s="298"/>
      <c r="TAC112" s="298"/>
      <c r="TAD112" s="298"/>
      <c r="TAE112" s="298"/>
      <c r="TAF112" s="298"/>
      <c r="TAG112" s="298"/>
      <c r="TAH112" s="298"/>
      <c r="TAI112" s="298"/>
      <c r="TAJ112" s="298"/>
      <c r="TAK112" s="298"/>
      <c r="TAL112" s="298"/>
      <c r="TAM112" s="298"/>
      <c r="TAN112" s="298"/>
      <c r="TAO112" s="298"/>
      <c r="TAP112" s="298"/>
      <c r="TAQ112" s="298"/>
      <c r="TAR112" s="298"/>
      <c r="TAS112" s="298"/>
      <c r="TAT112" s="298"/>
      <c r="TAU112" s="298"/>
      <c r="TAV112" s="298"/>
      <c r="TAW112" s="298"/>
      <c r="TAX112" s="298"/>
      <c r="TAY112" s="298"/>
      <c r="TAZ112" s="298"/>
      <c r="TBA112" s="298"/>
      <c r="TBB112" s="298"/>
      <c r="TBC112" s="298"/>
      <c r="TBD112" s="298"/>
      <c r="TBE112" s="298"/>
      <c r="TBF112" s="298"/>
      <c r="TBG112" s="298"/>
      <c r="TBH112" s="298"/>
      <c r="TBI112" s="298"/>
      <c r="TBJ112" s="298"/>
      <c r="TBK112" s="298"/>
      <c r="TBL112" s="298"/>
      <c r="TBM112" s="298"/>
      <c r="TBN112" s="298"/>
      <c r="TBO112" s="298"/>
      <c r="TBP112" s="298"/>
      <c r="TBQ112" s="298"/>
      <c r="TBR112" s="298"/>
      <c r="TBS112" s="298"/>
      <c r="TBT112" s="298"/>
      <c r="TBU112" s="298"/>
      <c r="TBV112" s="298"/>
      <c r="TBW112" s="298"/>
      <c r="TBX112" s="298"/>
      <c r="TBY112" s="298"/>
      <c r="TBZ112" s="298"/>
      <c r="TCA112" s="298"/>
      <c r="TCB112" s="298"/>
      <c r="TCC112" s="298"/>
      <c r="TCD112" s="298"/>
      <c r="TCE112" s="298"/>
      <c r="TCF112" s="298"/>
      <c r="TCG112" s="298"/>
      <c r="TCH112" s="298"/>
      <c r="TCI112" s="298"/>
      <c r="TCJ112" s="298"/>
      <c r="TCK112" s="298"/>
      <c r="TCL112" s="298"/>
      <c r="TCM112" s="298"/>
      <c r="TCN112" s="298"/>
      <c r="TCO112" s="298"/>
      <c r="TCP112" s="298"/>
      <c r="TCQ112" s="298"/>
      <c r="TCR112" s="298"/>
      <c r="TCS112" s="298"/>
      <c r="TCT112" s="298"/>
      <c r="TCU112" s="298"/>
      <c r="TCV112" s="298"/>
      <c r="TCW112" s="298"/>
      <c r="TCX112" s="298"/>
      <c r="TCY112" s="298"/>
      <c r="TCZ112" s="298"/>
      <c r="TDA112" s="298"/>
      <c r="TDB112" s="298"/>
      <c r="TDC112" s="298"/>
      <c r="TDD112" s="298"/>
      <c r="TDE112" s="298"/>
      <c r="TDF112" s="298"/>
      <c r="TDG112" s="298"/>
      <c r="TDH112" s="298"/>
      <c r="TDI112" s="298"/>
      <c r="TDJ112" s="298"/>
      <c r="TDK112" s="298"/>
      <c r="TDL112" s="298"/>
      <c r="TDM112" s="298"/>
      <c r="TDN112" s="298"/>
      <c r="TDO112" s="298"/>
      <c r="TDP112" s="298"/>
      <c r="TDQ112" s="298"/>
      <c r="TDR112" s="298"/>
      <c r="TDS112" s="298"/>
      <c r="TDT112" s="298"/>
      <c r="TDU112" s="298"/>
      <c r="TDV112" s="298"/>
      <c r="TDW112" s="298"/>
      <c r="TDX112" s="298"/>
      <c r="TDY112" s="298"/>
      <c r="TDZ112" s="298"/>
      <c r="TEA112" s="298"/>
      <c r="TEB112" s="298"/>
      <c r="TEC112" s="298"/>
      <c r="TED112" s="298"/>
      <c r="TEE112" s="298"/>
      <c r="TEF112" s="298"/>
      <c r="TEG112" s="298"/>
      <c r="TEH112" s="298"/>
      <c r="TEI112" s="298"/>
      <c r="TEJ112" s="298"/>
      <c r="TEK112" s="298"/>
      <c r="TEL112" s="298"/>
      <c r="TEM112" s="298"/>
      <c r="TEN112" s="298"/>
      <c r="TEO112" s="298"/>
      <c r="TEP112" s="298"/>
      <c r="TEQ112" s="298"/>
      <c r="TER112" s="298"/>
      <c r="TES112" s="298"/>
      <c r="TET112" s="298"/>
      <c r="TEU112" s="298"/>
      <c r="TEV112" s="298"/>
      <c r="TEW112" s="298"/>
      <c r="TEX112" s="298"/>
      <c r="TEY112" s="298"/>
      <c r="TEZ112" s="298"/>
      <c r="TFA112" s="298"/>
      <c r="TFB112" s="298"/>
      <c r="TFC112" s="298"/>
      <c r="TFD112" s="298"/>
      <c r="TFE112" s="298"/>
      <c r="TFF112" s="298"/>
      <c r="TFG112" s="298"/>
      <c r="TFH112" s="298"/>
      <c r="TFI112" s="298"/>
      <c r="TFJ112" s="298"/>
      <c r="TFK112" s="298"/>
      <c r="TFL112" s="298"/>
      <c r="TFM112" s="298"/>
      <c r="TFN112" s="298"/>
      <c r="TFO112" s="298"/>
      <c r="TFP112" s="298"/>
      <c r="TFQ112" s="298"/>
      <c r="TFR112" s="298"/>
      <c r="TFS112" s="298"/>
      <c r="TFT112" s="298"/>
      <c r="TFU112" s="298"/>
      <c r="TFV112" s="298"/>
      <c r="TFW112" s="298"/>
      <c r="TFX112" s="298"/>
      <c r="TFY112" s="298"/>
      <c r="TFZ112" s="298"/>
      <c r="TGA112" s="298"/>
      <c r="TGB112" s="298"/>
      <c r="TGC112" s="298"/>
      <c r="TGD112" s="298"/>
      <c r="TGE112" s="298"/>
      <c r="TGF112" s="298"/>
      <c r="TGG112" s="298"/>
      <c r="TGH112" s="298"/>
      <c r="TGI112" s="298"/>
      <c r="TGJ112" s="298"/>
      <c r="TGK112" s="298"/>
      <c r="TGL112" s="298"/>
      <c r="TGM112" s="298"/>
      <c r="TGN112" s="298"/>
      <c r="TGO112" s="298"/>
      <c r="TGP112" s="298"/>
      <c r="TGQ112" s="298"/>
      <c r="TGR112" s="298"/>
      <c r="TGS112" s="298"/>
      <c r="TGT112" s="298"/>
      <c r="TGU112" s="298"/>
      <c r="TGV112" s="298"/>
      <c r="TGW112" s="298"/>
      <c r="TGX112" s="298"/>
      <c r="TGY112" s="298"/>
      <c r="TGZ112" s="298"/>
      <c r="THA112" s="298"/>
      <c r="THB112" s="298"/>
      <c r="THC112" s="298"/>
      <c r="THD112" s="298"/>
      <c r="THE112" s="298"/>
      <c r="THF112" s="298"/>
      <c r="THG112" s="298"/>
      <c r="THH112" s="298"/>
      <c r="THI112" s="298"/>
      <c r="THJ112" s="298"/>
      <c r="THK112" s="298"/>
      <c r="THL112" s="298"/>
      <c r="THM112" s="298"/>
      <c r="THN112" s="298"/>
      <c r="THO112" s="298"/>
      <c r="THP112" s="298"/>
      <c r="THQ112" s="298"/>
      <c r="THR112" s="298"/>
      <c r="THS112" s="298"/>
      <c r="THT112" s="298"/>
      <c r="THU112" s="298"/>
      <c r="THV112" s="298"/>
      <c r="THW112" s="298"/>
      <c r="THX112" s="298"/>
      <c r="THY112" s="298"/>
      <c r="THZ112" s="298"/>
      <c r="TIA112" s="298"/>
      <c r="TIB112" s="298"/>
      <c r="TIC112" s="298"/>
      <c r="TID112" s="298"/>
      <c r="TIE112" s="298"/>
      <c r="TIF112" s="298"/>
      <c r="TIG112" s="298"/>
      <c r="TIH112" s="298"/>
      <c r="TII112" s="298"/>
      <c r="TIJ112" s="298"/>
      <c r="TIK112" s="298"/>
      <c r="TIL112" s="298"/>
      <c r="TIM112" s="298"/>
      <c r="TIN112" s="298"/>
      <c r="TIO112" s="298"/>
      <c r="TIP112" s="298"/>
      <c r="TIQ112" s="298"/>
      <c r="TIR112" s="298"/>
      <c r="TIS112" s="298"/>
      <c r="TIT112" s="298"/>
      <c r="TIU112" s="298"/>
      <c r="TIV112" s="298"/>
      <c r="TIW112" s="298"/>
      <c r="TIX112" s="298"/>
      <c r="TIY112" s="298"/>
      <c r="TIZ112" s="298"/>
      <c r="TJA112" s="298"/>
      <c r="TJB112" s="298"/>
      <c r="TJC112" s="298"/>
      <c r="TJD112" s="298"/>
      <c r="TJE112" s="298"/>
      <c r="TJF112" s="298"/>
      <c r="TJG112" s="298"/>
      <c r="TJH112" s="298"/>
      <c r="TJI112" s="298"/>
      <c r="TJJ112" s="298"/>
      <c r="TJK112" s="298"/>
      <c r="TJL112" s="298"/>
      <c r="TJM112" s="298"/>
      <c r="TJN112" s="298"/>
      <c r="TJO112" s="298"/>
      <c r="TJP112" s="298"/>
      <c r="TJQ112" s="298"/>
      <c r="TJR112" s="298"/>
      <c r="TJS112" s="298"/>
      <c r="TJT112" s="298"/>
      <c r="TJU112" s="298"/>
      <c r="TJV112" s="298"/>
      <c r="TJW112" s="298"/>
      <c r="TJX112" s="298"/>
      <c r="TJY112" s="298"/>
      <c r="TJZ112" s="298"/>
      <c r="TKA112" s="298"/>
      <c r="TKB112" s="298"/>
      <c r="TKC112" s="298"/>
      <c r="TKD112" s="298"/>
      <c r="TKE112" s="298"/>
      <c r="TKF112" s="298"/>
      <c r="TKG112" s="298"/>
      <c r="TKH112" s="298"/>
      <c r="TKI112" s="298"/>
      <c r="TKJ112" s="298"/>
      <c r="TKK112" s="298"/>
      <c r="TKL112" s="298"/>
      <c r="TKM112" s="298"/>
      <c r="TKN112" s="298"/>
      <c r="TKO112" s="298"/>
      <c r="TKP112" s="298"/>
      <c r="TKQ112" s="298"/>
      <c r="TKR112" s="298"/>
      <c r="TKS112" s="298"/>
      <c r="TKT112" s="298"/>
      <c r="TKU112" s="298"/>
      <c r="TKV112" s="298"/>
      <c r="TKW112" s="298"/>
      <c r="TKX112" s="298"/>
      <c r="TKY112" s="298"/>
      <c r="TKZ112" s="298"/>
      <c r="TLA112" s="298"/>
      <c r="TLB112" s="298"/>
      <c r="TLC112" s="298"/>
      <c r="TLD112" s="298"/>
      <c r="TLE112" s="298"/>
      <c r="TLF112" s="298"/>
      <c r="TLG112" s="298"/>
      <c r="TLH112" s="298"/>
      <c r="TLI112" s="298"/>
      <c r="TLJ112" s="298"/>
      <c r="TLK112" s="298"/>
      <c r="TLL112" s="298"/>
      <c r="TLM112" s="298"/>
      <c r="TLN112" s="298"/>
      <c r="TLO112" s="298"/>
      <c r="TLP112" s="298"/>
      <c r="TLQ112" s="298"/>
      <c r="TLR112" s="298"/>
      <c r="TLS112" s="298"/>
      <c r="TLT112" s="298"/>
      <c r="TLU112" s="298"/>
      <c r="TLV112" s="298"/>
      <c r="TLW112" s="298"/>
      <c r="TLX112" s="298"/>
      <c r="TLY112" s="298"/>
      <c r="TLZ112" s="298"/>
      <c r="TMA112" s="298"/>
      <c r="TMB112" s="298"/>
      <c r="TMC112" s="298"/>
      <c r="TMD112" s="298"/>
      <c r="TME112" s="298"/>
      <c r="TMF112" s="298"/>
      <c r="TMG112" s="298"/>
      <c r="TMH112" s="298"/>
      <c r="TMI112" s="298"/>
      <c r="TMJ112" s="298"/>
      <c r="TMK112" s="298"/>
      <c r="TML112" s="298"/>
      <c r="TMM112" s="298"/>
      <c r="TMN112" s="298"/>
      <c r="TMO112" s="298"/>
      <c r="TMP112" s="298"/>
      <c r="TMQ112" s="298"/>
      <c r="TMR112" s="298"/>
      <c r="TMS112" s="298"/>
      <c r="TMT112" s="298"/>
      <c r="TMU112" s="298"/>
      <c r="TMV112" s="298"/>
      <c r="TMW112" s="298"/>
      <c r="TMX112" s="298"/>
      <c r="TMY112" s="298"/>
      <c r="TMZ112" s="298"/>
      <c r="TNA112" s="298"/>
      <c r="TNB112" s="298"/>
      <c r="TNC112" s="298"/>
      <c r="TND112" s="298"/>
      <c r="TNE112" s="298"/>
      <c r="TNF112" s="298"/>
      <c r="TNG112" s="298"/>
      <c r="TNH112" s="298"/>
      <c r="TNI112" s="298"/>
      <c r="TNJ112" s="298"/>
      <c r="TNK112" s="298"/>
      <c r="TNL112" s="298"/>
      <c r="TNM112" s="298"/>
      <c r="TNN112" s="298"/>
      <c r="TNO112" s="298"/>
      <c r="TNP112" s="298"/>
      <c r="TNQ112" s="298"/>
      <c r="TNR112" s="298"/>
      <c r="TNS112" s="298"/>
      <c r="TNT112" s="298"/>
      <c r="TNU112" s="298"/>
      <c r="TNV112" s="298"/>
      <c r="TNW112" s="298"/>
      <c r="TNX112" s="298"/>
      <c r="TNY112" s="298"/>
      <c r="TNZ112" s="298"/>
      <c r="TOA112" s="298"/>
      <c r="TOB112" s="298"/>
      <c r="TOC112" s="298"/>
      <c r="TOD112" s="298"/>
      <c r="TOE112" s="298"/>
      <c r="TOF112" s="298"/>
      <c r="TOG112" s="298"/>
      <c r="TOH112" s="298"/>
      <c r="TOI112" s="298"/>
      <c r="TOJ112" s="298"/>
      <c r="TOK112" s="298"/>
      <c r="TOL112" s="298"/>
      <c r="TOM112" s="298"/>
      <c r="TON112" s="298"/>
      <c r="TOO112" s="298"/>
      <c r="TOP112" s="298"/>
      <c r="TOQ112" s="298"/>
      <c r="TOR112" s="298"/>
      <c r="TOS112" s="298"/>
      <c r="TOT112" s="298"/>
      <c r="TOU112" s="298"/>
      <c r="TOV112" s="298"/>
      <c r="TOW112" s="298"/>
      <c r="TOX112" s="298"/>
      <c r="TOY112" s="298"/>
      <c r="TOZ112" s="298"/>
      <c r="TPA112" s="298"/>
      <c r="TPB112" s="298"/>
      <c r="TPC112" s="298"/>
      <c r="TPD112" s="298"/>
      <c r="TPE112" s="298"/>
      <c r="TPF112" s="298"/>
      <c r="TPG112" s="298"/>
      <c r="TPH112" s="298"/>
      <c r="TPI112" s="298"/>
      <c r="TPJ112" s="298"/>
      <c r="TPK112" s="298"/>
      <c r="TPL112" s="298"/>
      <c r="TPM112" s="298"/>
      <c r="TPN112" s="298"/>
      <c r="TPO112" s="298"/>
      <c r="TPP112" s="298"/>
      <c r="TPQ112" s="298"/>
      <c r="TPR112" s="298"/>
      <c r="TPS112" s="298"/>
      <c r="TPT112" s="298"/>
      <c r="TPU112" s="298"/>
      <c r="TPV112" s="298"/>
      <c r="TPW112" s="298"/>
      <c r="TPX112" s="298"/>
      <c r="TPY112" s="298"/>
      <c r="TPZ112" s="298"/>
      <c r="TQA112" s="298"/>
      <c r="TQB112" s="298"/>
      <c r="TQC112" s="298"/>
      <c r="TQD112" s="298"/>
      <c r="TQE112" s="298"/>
      <c r="TQF112" s="298"/>
      <c r="TQG112" s="298"/>
      <c r="TQH112" s="298"/>
      <c r="TQI112" s="298"/>
      <c r="TQJ112" s="298"/>
      <c r="TQK112" s="298"/>
      <c r="TQL112" s="298"/>
      <c r="TQM112" s="298"/>
      <c r="TQN112" s="298"/>
      <c r="TQO112" s="298"/>
      <c r="TQP112" s="298"/>
      <c r="TQQ112" s="298"/>
      <c r="TQR112" s="298"/>
      <c r="TQS112" s="298"/>
      <c r="TQT112" s="298"/>
      <c r="TQU112" s="298"/>
      <c r="TQV112" s="298"/>
      <c r="TQW112" s="298"/>
      <c r="TQX112" s="298"/>
      <c r="TQY112" s="298"/>
      <c r="TQZ112" s="298"/>
      <c r="TRA112" s="298"/>
      <c r="TRB112" s="298"/>
      <c r="TRC112" s="298"/>
      <c r="TRD112" s="298"/>
      <c r="TRE112" s="298"/>
      <c r="TRF112" s="298"/>
      <c r="TRG112" s="298"/>
      <c r="TRH112" s="298"/>
      <c r="TRI112" s="298"/>
      <c r="TRJ112" s="298"/>
      <c r="TRK112" s="298"/>
      <c r="TRL112" s="298"/>
      <c r="TRM112" s="298"/>
      <c r="TRN112" s="298"/>
      <c r="TRO112" s="298"/>
      <c r="TRP112" s="298"/>
      <c r="TRQ112" s="298"/>
      <c r="TRR112" s="298"/>
      <c r="TRS112" s="298"/>
      <c r="TRT112" s="298"/>
      <c r="TRU112" s="298"/>
      <c r="TRV112" s="298"/>
      <c r="TRW112" s="298"/>
      <c r="TRX112" s="298"/>
      <c r="TRY112" s="298"/>
      <c r="TRZ112" s="298"/>
      <c r="TSA112" s="298"/>
      <c r="TSB112" s="298"/>
      <c r="TSC112" s="298"/>
      <c r="TSD112" s="298"/>
      <c r="TSE112" s="298"/>
      <c r="TSF112" s="298"/>
      <c r="TSG112" s="298"/>
      <c r="TSH112" s="298"/>
      <c r="TSI112" s="298"/>
      <c r="TSJ112" s="298"/>
      <c r="TSK112" s="298"/>
      <c r="TSL112" s="298"/>
      <c r="TSM112" s="298"/>
      <c r="TSN112" s="298"/>
      <c r="TSO112" s="298"/>
      <c r="TSP112" s="298"/>
      <c r="TSQ112" s="298"/>
      <c r="TSR112" s="298"/>
      <c r="TSS112" s="298"/>
      <c r="TST112" s="298"/>
      <c r="TSU112" s="298"/>
      <c r="TSV112" s="298"/>
      <c r="TSW112" s="298"/>
      <c r="TSX112" s="298"/>
      <c r="TSY112" s="298"/>
      <c r="TSZ112" s="298"/>
      <c r="TTA112" s="298"/>
      <c r="TTB112" s="298"/>
      <c r="TTC112" s="298"/>
      <c r="TTD112" s="298"/>
      <c r="TTE112" s="298"/>
      <c r="TTF112" s="298"/>
      <c r="TTG112" s="298"/>
      <c r="TTH112" s="298"/>
      <c r="TTI112" s="298"/>
      <c r="TTJ112" s="298"/>
      <c r="TTK112" s="298"/>
      <c r="TTL112" s="298"/>
      <c r="TTM112" s="298"/>
      <c r="TTN112" s="298"/>
      <c r="TTO112" s="298"/>
      <c r="TTP112" s="298"/>
      <c r="TTQ112" s="298"/>
      <c r="TTR112" s="298"/>
      <c r="TTS112" s="298"/>
      <c r="TTT112" s="298"/>
      <c r="TTU112" s="298"/>
      <c r="TTV112" s="298"/>
      <c r="TTW112" s="298"/>
      <c r="TTX112" s="298"/>
      <c r="TTY112" s="298"/>
      <c r="TTZ112" s="298"/>
      <c r="TUA112" s="298"/>
      <c r="TUB112" s="298"/>
      <c r="TUC112" s="298"/>
      <c r="TUD112" s="298"/>
      <c r="TUE112" s="298"/>
      <c r="TUF112" s="298"/>
      <c r="TUG112" s="298"/>
      <c r="TUH112" s="298"/>
      <c r="TUI112" s="298"/>
      <c r="TUJ112" s="298"/>
      <c r="TUK112" s="298"/>
      <c r="TUL112" s="298"/>
      <c r="TUM112" s="298"/>
      <c r="TUN112" s="298"/>
      <c r="TUO112" s="298"/>
      <c r="TUP112" s="298"/>
      <c r="TUQ112" s="298"/>
      <c r="TUR112" s="298"/>
      <c r="TUS112" s="298"/>
      <c r="TUT112" s="298"/>
      <c r="TUU112" s="298"/>
      <c r="TUV112" s="298"/>
      <c r="TUW112" s="298"/>
      <c r="TUX112" s="298"/>
      <c r="TUY112" s="298"/>
      <c r="TUZ112" s="298"/>
      <c r="TVA112" s="298"/>
      <c r="TVB112" s="298"/>
      <c r="TVC112" s="298"/>
      <c r="TVD112" s="298"/>
      <c r="TVE112" s="298"/>
      <c r="TVF112" s="298"/>
      <c r="TVG112" s="298"/>
      <c r="TVH112" s="298"/>
      <c r="TVI112" s="298"/>
      <c r="TVJ112" s="298"/>
      <c r="TVK112" s="298"/>
      <c r="TVL112" s="298"/>
      <c r="TVM112" s="298"/>
      <c r="TVN112" s="298"/>
      <c r="TVO112" s="298"/>
      <c r="TVP112" s="298"/>
      <c r="TVQ112" s="298"/>
      <c r="TVR112" s="298"/>
      <c r="TVS112" s="298"/>
      <c r="TVT112" s="298"/>
      <c r="TVU112" s="298"/>
      <c r="TVV112" s="298"/>
      <c r="TVW112" s="298"/>
      <c r="TVX112" s="298"/>
      <c r="TVY112" s="298"/>
      <c r="TVZ112" s="298"/>
      <c r="TWA112" s="298"/>
      <c r="TWB112" s="298"/>
      <c r="TWC112" s="298"/>
      <c r="TWD112" s="298"/>
      <c r="TWE112" s="298"/>
      <c r="TWF112" s="298"/>
      <c r="TWG112" s="298"/>
      <c r="TWH112" s="298"/>
      <c r="TWI112" s="298"/>
      <c r="TWJ112" s="298"/>
      <c r="TWK112" s="298"/>
      <c r="TWL112" s="298"/>
      <c r="TWM112" s="298"/>
      <c r="TWN112" s="298"/>
      <c r="TWO112" s="298"/>
      <c r="TWP112" s="298"/>
      <c r="TWQ112" s="298"/>
      <c r="TWR112" s="298"/>
      <c r="TWS112" s="298"/>
      <c r="TWT112" s="298"/>
      <c r="TWU112" s="298"/>
      <c r="TWV112" s="298"/>
      <c r="TWW112" s="298"/>
      <c r="TWX112" s="298"/>
      <c r="TWY112" s="298"/>
      <c r="TWZ112" s="298"/>
      <c r="TXA112" s="298"/>
      <c r="TXB112" s="298"/>
      <c r="TXC112" s="298"/>
      <c r="TXD112" s="298"/>
      <c r="TXE112" s="298"/>
      <c r="TXF112" s="298"/>
      <c r="TXG112" s="298"/>
      <c r="TXH112" s="298"/>
      <c r="TXI112" s="298"/>
      <c r="TXJ112" s="298"/>
      <c r="TXK112" s="298"/>
      <c r="TXL112" s="298"/>
      <c r="TXM112" s="298"/>
      <c r="TXN112" s="298"/>
      <c r="TXO112" s="298"/>
      <c r="TXP112" s="298"/>
      <c r="TXQ112" s="298"/>
      <c r="TXR112" s="298"/>
      <c r="TXS112" s="298"/>
      <c r="TXT112" s="298"/>
      <c r="TXU112" s="298"/>
      <c r="TXV112" s="298"/>
      <c r="TXW112" s="298"/>
      <c r="TXX112" s="298"/>
      <c r="TXY112" s="298"/>
      <c r="TXZ112" s="298"/>
      <c r="TYA112" s="298"/>
      <c r="TYB112" s="298"/>
      <c r="TYC112" s="298"/>
      <c r="TYD112" s="298"/>
      <c r="TYE112" s="298"/>
      <c r="TYF112" s="298"/>
      <c r="TYG112" s="298"/>
      <c r="TYH112" s="298"/>
      <c r="TYI112" s="298"/>
      <c r="TYJ112" s="298"/>
      <c r="TYK112" s="298"/>
      <c r="TYL112" s="298"/>
      <c r="TYM112" s="298"/>
      <c r="TYN112" s="298"/>
      <c r="TYO112" s="298"/>
      <c r="TYP112" s="298"/>
      <c r="TYQ112" s="298"/>
      <c r="TYR112" s="298"/>
      <c r="TYS112" s="298"/>
      <c r="TYT112" s="298"/>
      <c r="TYU112" s="298"/>
      <c r="TYV112" s="298"/>
      <c r="TYW112" s="298"/>
      <c r="TYX112" s="298"/>
      <c r="TYY112" s="298"/>
      <c r="TYZ112" s="298"/>
      <c r="TZA112" s="298"/>
      <c r="TZB112" s="298"/>
      <c r="TZC112" s="298"/>
      <c r="TZD112" s="298"/>
      <c r="TZE112" s="298"/>
      <c r="TZF112" s="298"/>
      <c r="TZG112" s="298"/>
      <c r="TZH112" s="298"/>
      <c r="TZI112" s="298"/>
      <c r="TZJ112" s="298"/>
      <c r="TZK112" s="298"/>
      <c r="TZL112" s="298"/>
      <c r="TZM112" s="298"/>
      <c r="TZN112" s="298"/>
      <c r="TZO112" s="298"/>
      <c r="TZP112" s="298"/>
      <c r="TZQ112" s="298"/>
      <c r="TZR112" s="298"/>
      <c r="TZS112" s="298"/>
      <c r="TZT112" s="298"/>
      <c r="TZU112" s="298"/>
      <c r="TZV112" s="298"/>
      <c r="TZW112" s="298"/>
      <c r="TZX112" s="298"/>
      <c r="TZY112" s="298"/>
      <c r="TZZ112" s="298"/>
      <c r="UAA112" s="298"/>
      <c r="UAB112" s="298"/>
      <c r="UAC112" s="298"/>
      <c r="UAD112" s="298"/>
      <c r="UAE112" s="298"/>
      <c r="UAF112" s="298"/>
      <c r="UAG112" s="298"/>
      <c r="UAH112" s="298"/>
      <c r="UAI112" s="298"/>
      <c r="UAJ112" s="298"/>
      <c r="UAK112" s="298"/>
      <c r="UAL112" s="298"/>
      <c r="UAM112" s="298"/>
      <c r="UAN112" s="298"/>
      <c r="UAO112" s="298"/>
      <c r="UAP112" s="298"/>
      <c r="UAQ112" s="298"/>
      <c r="UAR112" s="298"/>
      <c r="UAS112" s="298"/>
      <c r="UAT112" s="298"/>
      <c r="UAU112" s="298"/>
      <c r="UAV112" s="298"/>
      <c r="UAW112" s="298"/>
      <c r="UAX112" s="298"/>
      <c r="UAY112" s="298"/>
      <c r="UAZ112" s="298"/>
      <c r="UBA112" s="298"/>
      <c r="UBB112" s="298"/>
      <c r="UBC112" s="298"/>
      <c r="UBD112" s="298"/>
      <c r="UBE112" s="298"/>
      <c r="UBF112" s="298"/>
      <c r="UBG112" s="298"/>
      <c r="UBH112" s="298"/>
      <c r="UBI112" s="298"/>
      <c r="UBJ112" s="298"/>
      <c r="UBK112" s="298"/>
      <c r="UBL112" s="298"/>
      <c r="UBM112" s="298"/>
      <c r="UBN112" s="298"/>
      <c r="UBO112" s="298"/>
      <c r="UBP112" s="298"/>
      <c r="UBQ112" s="298"/>
      <c r="UBR112" s="298"/>
      <c r="UBS112" s="298"/>
      <c r="UBT112" s="298"/>
      <c r="UBU112" s="298"/>
      <c r="UBV112" s="298"/>
      <c r="UBW112" s="298"/>
      <c r="UBX112" s="298"/>
      <c r="UBY112" s="298"/>
      <c r="UBZ112" s="298"/>
      <c r="UCA112" s="298"/>
      <c r="UCB112" s="298"/>
      <c r="UCC112" s="298"/>
      <c r="UCD112" s="298"/>
      <c r="UCE112" s="298"/>
      <c r="UCF112" s="298"/>
      <c r="UCG112" s="298"/>
      <c r="UCH112" s="298"/>
      <c r="UCI112" s="298"/>
      <c r="UCJ112" s="298"/>
      <c r="UCK112" s="298"/>
      <c r="UCL112" s="298"/>
      <c r="UCM112" s="298"/>
      <c r="UCN112" s="298"/>
      <c r="UCO112" s="298"/>
      <c r="UCP112" s="298"/>
      <c r="UCQ112" s="298"/>
      <c r="UCR112" s="298"/>
      <c r="UCS112" s="298"/>
      <c r="UCT112" s="298"/>
      <c r="UCU112" s="298"/>
      <c r="UCV112" s="298"/>
      <c r="UCW112" s="298"/>
      <c r="UCX112" s="298"/>
      <c r="UCY112" s="298"/>
      <c r="UCZ112" s="298"/>
      <c r="UDA112" s="298"/>
      <c r="UDB112" s="298"/>
      <c r="UDC112" s="298"/>
      <c r="UDD112" s="298"/>
      <c r="UDE112" s="298"/>
      <c r="UDF112" s="298"/>
      <c r="UDG112" s="298"/>
      <c r="UDH112" s="298"/>
      <c r="UDI112" s="298"/>
      <c r="UDJ112" s="298"/>
      <c r="UDK112" s="298"/>
      <c r="UDL112" s="298"/>
      <c r="UDM112" s="298"/>
      <c r="UDN112" s="298"/>
      <c r="UDO112" s="298"/>
      <c r="UDP112" s="298"/>
      <c r="UDQ112" s="298"/>
      <c r="UDR112" s="298"/>
      <c r="UDS112" s="298"/>
      <c r="UDT112" s="298"/>
      <c r="UDU112" s="298"/>
      <c r="UDV112" s="298"/>
      <c r="UDW112" s="298"/>
      <c r="UDX112" s="298"/>
      <c r="UDY112" s="298"/>
      <c r="UDZ112" s="298"/>
      <c r="UEA112" s="298"/>
      <c r="UEB112" s="298"/>
      <c r="UEC112" s="298"/>
      <c r="UED112" s="298"/>
      <c r="UEE112" s="298"/>
      <c r="UEF112" s="298"/>
      <c r="UEG112" s="298"/>
      <c r="UEH112" s="298"/>
      <c r="UEI112" s="298"/>
      <c r="UEJ112" s="298"/>
      <c r="UEK112" s="298"/>
      <c r="UEL112" s="298"/>
      <c r="UEM112" s="298"/>
      <c r="UEN112" s="298"/>
      <c r="UEO112" s="298"/>
      <c r="UEP112" s="298"/>
      <c r="UEQ112" s="298"/>
      <c r="UER112" s="298"/>
      <c r="UES112" s="298"/>
      <c r="UET112" s="298"/>
      <c r="UEU112" s="298"/>
      <c r="UEV112" s="298"/>
      <c r="UEW112" s="298"/>
      <c r="UEX112" s="298"/>
      <c r="UEY112" s="298"/>
      <c r="UEZ112" s="298"/>
      <c r="UFA112" s="298"/>
      <c r="UFB112" s="298"/>
      <c r="UFC112" s="298"/>
      <c r="UFD112" s="298"/>
      <c r="UFE112" s="298"/>
      <c r="UFF112" s="298"/>
      <c r="UFG112" s="298"/>
      <c r="UFH112" s="298"/>
      <c r="UFI112" s="298"/>
      <c r="UFJ112" s="298"/>
      <c r="UFK112" s="298"/>
      <c r="UFL112" s="298"/>
      <c r="UFM112" s="298"/>
      <c r="UFN112" s="298"/>
      <c r="UFO112" s="298"/>
      <c r="UFP112" s="298"/>
      <c r="UFQ112" s="298"/>
      <c r="UFR112" s="298"/>
      <c r="UFS112" s="298"/>
      <c r="UFT112" s="298"/>
      <c r="UFU112" s="298"/>
      <c r="UFV112" s="298"/>
      <c r="UFW112" s="298"/>
      <c r="UFX112" s="298"/>
      <c r="UFY112" s="298"/>
      <c r="UFZ112" s="298"/>
      <c r="UGA112" s="298"/>
      <c r="UGB112" s="298"/>
      <c r="UGC112" s="298"/>
      <c r="UGD112" s="298"/>
      <c r="UGE112" s="298"/>
      <c r="UGF112" s="298"/>
      <c r="UGG112" s="298"/>
      <c r="UGH112" s="298"/>
      <c r="UGI112" s="298"/>
      <c r="UGJ112" s="298"/>
      <c r="UGK112" s="298"/>
      <c r="UGL112" s="298"/>
      <c r="UGM112" s="298"/>
      <c r="UGN112" s="298"/>
      <c r="UGO112" s="298"/>
      <c r="UGP112" s="298"/>
      <c r="UGQ112" s="298"/>
      <c r="UGR112" s="298"/>
      <c r="UGS112" s="298"/>
      <c r="UGT112" s="298"/>
      <c r="UGU112" s="298"/>
      <c r="UGV112" s="298"/>
      <c r="UGW112" s="298"/>
      <c r="UGX112" s="298"/>
      <c r="UGY112" s="298"/>
      <c r="UGZ112" s="298"/>
      <c r="UHA112" s="298"/>
      <c r="UHB112" s="298"/>
      <c r="UHC112" s="298"/>
      <c r="UHD112" s="298"/>
      <c r="UHE112" s="298"/>
      <c r="UHF112" s="298"/>
      <c r="UHG112" s="298"/>
      <c r="UHH112" s="298"/>
      <c r="UHI112" s="298"/>
      <c r="UHJ112" s="298"/>
      <c r="UHK112" s="298"/>
      <c r="UHL112" s="298"/>
      <c r="UHM112" s="298"/>
      <c r="UHN112" s="298"/>
      <c r="UHO112" s="298"/>
      <c r="UHP112" s="298"/>
      <c r="UHQ112" s="298"/>
      <c r="UHR112" s="298"/>
      <c r="UHS112" s="298"/>
      <c r="UHT112" s="298"/>
      <c r="UHU112" s="298"/>
      <c r="UHV112" s="298"/>
      <c r="UHW112" s="298"/>
      <c r="UHX112" s="298"/>
      <c r="UHY112" s="298"/>
      <c r="UHZ112" s="298"/>
      <c r="UIA112" s="298"/>
      <c r="UIB112" s="298"/>
      <c r="UIC112" s="298"/>
      <c r="UID112" s="298"/>
      <c r="UIE112" s="298"/>
      <c r="UIF112" s="298"/>
      <c r="UIG112" s="298"/>
      <c r="UIH112" s="298"/>
      <c r="UII112" s="298"/>
      <c r="UIJ112" s="298"/>
      <c r="UIK112" s="298"/>
      <c r="UIL112" s="298"/>
      <c r="UIM112" s="298"/>
      <c r="UIN112" s="298"/>
      <c r="UIO112" s="298"/>
      <c r="UIP112" s="298"/>
      <c r="UIQ112" s="298"/>
      <c r="UIR112" s="298"/>
      <c r="UIS112" s="298"/>
      <c r="UIT112" s="298"/>
      <c r="UIU112" s="298"/>
      <c r="UIV112" s="298"/>
      <c r="UIW112" s="298"/>
      <c r="UIX112" s="298"/>
      <c r="UIY112" s="298"/>
      <c r="UIZ112" s="298"/>
      <c r="UJA112" s="298"/>
      <c r="UJB112" s="298"/>
      <c r="UJC112" s="298"/>
      <c r="UJD112" s="298"/>
      <c r="UJE112" s="298"/>
      <c r="UJF112" s="298"/>
      <c r="UJG112" s="298"/>
      <c r="UJH112" s="298"/>
      <c r="UJI112" s="298"/>
      <c r="UJJ112" s="298"/>
      <c r="UJK112" s="298"/>
      <c r="UJL112" s="298"/>
      <c r="UJM112" s="298"/>
      <c r="UJN112" s="298"/>
      <c r="UJO112" s="298"/>
      <c r="UJP112" s="298"/>
      <c r="UJQ112" s="298"/>
      <c r="UJR112" s="298"/>
      <c r="UJS112" s="298"/>
      <c r="UJT112" s="298"/>
      <c r="UJU112" s="298"/>
      <c r="UJV112" s="298"/>
      <c r="UJW112" s="298"/>
      <c r="UJX112" s="298"/>
      <c r="UJY112" s="298"/>
      <c r="UJZ112" s="298"/>
      <c r="UKA112" s="298"/>
      <c r="UKB112" s="298"/>
      <c r="UKC112" s="298"/>
      <c r="UKD112" s="298"/>
      <c r="UKE112" s="298"/>
      <c r="UKF112" s="298"/>
      <c r="UKG112" s="298"/>
      <c r="UKH112" s="298"/>
      <c r="UKI112" s="298"/>
      <c r="UKJ112" s="298"/>
      <c r="UKK112" s="298"/>
      <c r="UKL112" s="298"/>
      <c r="UKM112" s="298"/>
      <c r="UKN112" s="298"/>
      <c r="UKO112" s="298"/>
      <c r="UKP112" s="298"/>
      <c r="UKQ112" s="298"/>
      <c r="UKR112" s="298"/>
      <c r="UKS112" s="298"/>
      <c r="UKT112" s="298"/>
      <c r="UKU112" s="298"/>
      <c r="UKV112" s="298"/>
      <c r="UKW112" s="298"/>
      <c r="UKX112" s="298"/>
      <c r="UKY112" s="298"/>
      <c r="UKZ112" s="298"/>
      <c r="ULA112" s="298"/>
      <c r="ULB112" s="298"/>
      <c r="ULC112" s="298"/>
      <c r="ULD112" s="298"/>
      <c r="ULE112" s="298"/>
      <c r="ULF112" s="298"/>
      <c r="ULG112" s="298"/>
      <c r="ULH112" s="298"/>
      <c r="ULI112" s="298"/>
      <c r="ULJ112" s="298"/>
      <c r="ULK112" s="298"/>
      <c r="ULL112" s="298"/>
      <c r="ULM112" s="298"/>
      <c r="ULN112" s="298"/>
      <c r="ULO112" s="298"/>
      <c r="ULP112" s="298"/>
      <c r="ULQ112" s="298"/>
      <c r="ULR112" s="298"/>
      <c r="ULS112" s="298"/>
      <c r="ULT112" s="298"/>
      <c r="ULU112" s="298"/>
      <c r="ULV112" s="298"/>
      <c r="ULW112" s="298"/>
      <c r="ULX112" s="298"/>
      <c r="ULY112" s="298"/>
      <c r="ULZ112" s="298"/>
      <c r="UMA112" s="298"/>
      <c r="UMB112" s="298"/>
      <c r="UMC112" s="298"/>
      <c r="UMD112" s="298"/>
      <c r="UME112" s="298"/>
      <c r="UMF112" s="298"/>
      <c r="UMG112" s="298"/>
      <c r="UMH112" s="298"/>
      <c r="UMI112" s="298"/>
      <c r="UMJ112" s="298"/>
      <c r="UMK112" s="298"/>
      <c r="UML112" s="298"/>
      <c r="UMM112" s="298"/>
      <c r="UMN112" s="298"/>
      <c r="UMO112" s="298"/>
      <c r="UMP112" s="298"/>
      <c r="UMQ112" s="298"/>
      <c r="UMR112" s="298"/>
      <c r="UMS112" s="298"/>
      <c r="UMT112" s="298"/>
      <c r="UMU112" s="298"/>
      <c r="UMV112" s="298"/>
      <c r="UMW112" s="298"/>
      <c r="UMX112" s="298"/>
      <c r="UMY112" s="298"/>
      <c r="UMZ112" s="298"/>
      <c r="UNA112" s="298"/>
      <c r="UNB112" s="298"/>
      <c r="UNC112" s="298"/>
      <c r="UND112" s="298"/>
      <c r="UNE112" s="298"/>
      <c r="UNF112" s="298"/>
      <c r="UNG112" s="298"/>
      <c r="UNH112" s="298"/>
      <c r="UNI112" s="298"/>
      <c r="UNJ112" s="298"/>
      <c r="UNK112" s="298"/>
      <c r="UNL112" s="298"/>
      <c r="UNM112" s="298"/>
      <c r="UNN112" s="298"/>
      <c r="UNO112" s="298"/>
      <c r="UNP112" s="298"/>
      <c r="UNQ112" s="298"/>
      <c r="UNR112" s="298"/>
      <c r="UNS112" s="298"/>
      <c r="UNT112" s="298"/>
      <c r="UNU112" s="298"/>
      <c r="UNV112" s="298"/>
      <c r="UNW112" s="298"/>
      <c r="UNX112" s="298"/>
      <c r="UNY112" s="298"/>
      <c r="UNZ112" s="298"/>
      <c r="UOA112" s="298"/>
      <c r="UOB112" s="298"/>
      <c r="UOC112" s="298"/>
      <c r="UOD112" s="298"/>
      <c r="UOE112" s="298"/>
      <c r="UOF112" s="298"/>
      <c r="UOG112" s="298"/>
      <c r="UOH112" s="298"/>
      <c r="UOI112" s="298"/>
      <c r="UOJ112" s="298"/>
      <c r="UOK112" s="298"/>
      <c r="UOL112" s="298"/>
      <c r="UOM112" s="298"/>
      <c r="UON112" s="298"/>
      <c r="UOO112" s="298"/>
      <c r="UOP112" s="298"/>
      <c r="UOQ112" s="298"/>
      <c r="UOR112" s="298"/>
      <c r="UOS112" s="298"/>
      <c r="UOT112" s="298"/>
      <c r="UOU112" s="298"/>
      <c r="UOV112" s="298"/>
      <c r="UOW112" s="298"/>
      <c r="UOX112" s="298"/>
      <c r="UOY112" s="298"/>
      <c r="UOZ112" s="298"/>
      <c r="UPA112" s="298"/>
      <c r="UPB112" s="298"/>
      <c r="UPC112" s="298"/>
      <c r="UPD112" s="298"/>
      <c r="UPE112" s="298"/>
      <c r="UPF112" s="298"/>
      <c r="UPG112" s="298"/>
      <c r="UPH112" s="298"/>
      <c r="UPI112" s="298"/>
      <c r="UPJ112" s="298"/>
      <c r="UPK112" s="298"/>
      <c r="UPL112" s="298"/>
      <c r="UPM112" s="298"/>
      <c r="UPN112" s="298"/>
      <c r="UPO112" s="298"/>
      <c r="UPP112" s="298"/>
      <c r="UPQ112" s="298"/>
      <c r="UPR112" s="298"/>
      <c r="UPS112" s="298"/>
      <c r="UPT112" s="298"/>
      <c r="UPU112" s="298"/>
      <c r="UPV112" s="298"/>
      <c r="UPW112" s="298"/>
      <c r="UPX112" s="298"/>
      <c r="UPY112" s="298"/>
      <c r="UPZ112" s="298"/>
      <c r="UQA112" s="298"/>
      <c r="UQB112" s="298"/>
      <c r="UQC112" s="298"/>
      <c r="UQD112" s="298"/>
      <c r="UQE112" s="298"/>
      <c r="UQF112" s="298"/>
      <c r="UQG112" s="298"/>
      <c r="UQH112" s="298"/>
      <c r="UQI112" s="298"/>
      <c r="UQJ112" s="298"/>
      <c r="UQK112" s="298"/>
      <c r="UQL112" s="298"/>
      <c r="UQM112" s="298"/>
      <c r="UQN112" s="298"/>
      <c r="UQO112" s="298"/>
      <c r="UQP112" s="298"/>
      <c r="UQQ112" s="298"/>
      <c r="UQR112" s="298"/>
      <c r="UQS112" s="298"/>
      <c r="UQT112" s="298"/>
      <c r="UQU112" s="298"/>
      <c r="UQV112" s="298"/>
      <c r="UQW112" s="298"/>
      <c r="UQX112" s="298"/>
      <c r="UQY112" s="298"/>
      <c r="UQZ112" s="298"/>
      <c r="URA112" s="298"/>
      <c r="URB112" s="298"/>
      <c r="URC112" s="298"/>
      <c r="URD112" s="298"/>
      <c r="URE112" s="298"/>
      <c r="URF112" s="298"/>
      <c r="URG112" s="298"/>
      <c r="URH112" s="298"/>
      <c r="URI112" s="298"/>
      <c r="URJ112" s="298"/>
      <c r="URK112" s="298"/>
      <c r="URL112" s="298"/>
      <c r="URM112" s="298"/>
      <c r="URN112" s="298"/>
      <c r="URO112" s="298"/>
      <c r="URP112" s="298"/>
      <c r="URQ112" s="298"/>
      <c r="URR112" s="298"/>
      <c r="URS112" s="298"/>
      <c r="URT112" s="298"/>
      <c r="URU112" s="298"/>
      <c r="URV112" s="298"/>
      <c r="URW112" s="298"/>
      <c r="URX112" s="298"/>
      <c r="URY112" s="298"/>
      <c r="URZ112" s="298"/>
      <c r="USA112" s="298"/>
      <c r="USB112" s="298"/>
      <c r="USC112" s="298"/>
      <c r="USD112" s="298"/>
      <c r="USE112" s="298"/>
      <c r="USF112" s="298"/>
      <c r="USG112" s="298"/>
      <c r="USH112" s="298"/>
      <c r="USI112" s="298"/>
      <c r="USJ112" s="298"/>
      <c r="USK112" s="298"/>
      <c r="USL112" s="298"/>
      <c r="USM112" s="298"/>
      <c r="USN112" s="298"/>
      <c r="USO112" s="298"/>
      <c r="USP112" s="298"/>
      <c r="USQ112" s="298"/>
      <c r="USR112" s="298"/>
      <c r="USS112" s="298"/>
      <c r="UST112" s="298"/>
      <c r="USU112" s="298"/>
      <c r="USV112" s="298"/>
      <c r="USW112" s="298"/>
      <c r="USX112" s="298"/>
      <c r="USY112" s="298"/>
      <c r="USZ112" s="298"/>
      <c r="UTA112" s="298"/>
      <c r="UTB112" s="298"/>
      <c r="UTC112" s="298"/>
      <c r="UTD112" s="298"/>
      <c r="UTE112" s="298"/>
      <c r="UTF112" s="298"/>
      <c r="UTG112" s="298"/>
      <c r="UTH112" s="298"/>
      <c r="UTI112" s="298"/>
      <c r="UTJ112" s="298"/>
      <c r="UTK112" s="298"/>
      <c r="UTL112" s="298"/>
      <c r="UTM112" s="298"/>
      <c r="UTN112" s="298"/>
      <c r="UTO112" s="298"/>
      <c r="UTP112" s="298"/>
      <c r="UTQ112" s="298"/>
      <c r="UTR112" s="298"/>
      <c r="UTS112" s="298"/>
      <c r="UTT112" s="298"/>
      <c r="UTU112" s="298"/>
      <c r="UTV112" s="298"/>
      <c r="UTW112" s="298"/>
      <c r="UTX112" s="298"/>
      <c r="UTY112" s="298"/>
      <c r="UTZ112" s="298"/>
      <c r="UUA112" s="298"/>
      <c r="UUB112" s="298"/>
      <c r="UUC112" s="298"/>
      <c r="UUD112" s="298"/>
      <c r="UUE112" s="298"/>
      <c r="UUF112" s="298"/>
      <c r="UUG112" s="298"/>
      <c r="UUH112" s="298"/>
      <c r="UUI112" s="298"/>
      <c r="UUJ112" s="298"/>
      <c r="UUK112" s="298"/>
      <c r="UUL112" s="298"/>
      <c r="UUM112" s="298"/>
      <c r="UUN112" s="298"/>
      <c r="UUO112" s="298"/>
      <c r="UUP112" s="298"/>
      <c r="UUQ112" s="298"/>
      <c r="UUR112" s="298"/>
      <c r="UUS112" s="298"/>
      <c r="UUT112" s="298"/>
      <c r="UUU112" s="298"/>
      <c r="UUV112" s="298"/>
      <c r="UUW112" s="298"/>
      <c r="UUX112" s="298"/>
      <c r="UUY112" s="298"/>
      <c r="UUZ112" s="298"/>
      <c r="UVA112" s="298"/>
      <c r="UVB112" s="298"/>
      <c r="UVC112" s="298"/>
      <c r="UVD112" s="298"/>
      <c r="UVE112" s="298"/>
      <c r="UVF112" s="298"/>
      <c r="UVG112" s="298"/>
      <c r="UVH112" s="298"/>
      <c r="UVI112" s="298"/>
      <c r="UVJ112" s="298"/>
      <c r="UVK112" s="298"/>
      <c r="UVL112" s="298"/>
      <c r="UVM112" s="298"/>
      <c r="UVN112" s="298"/>
      <c r="UVO112" s="298"/>
      <c r="UVP112" s="298"/>
      <c r="UVQ112" s="298"/>
      <c r="UVR112" s="298"/>
      <c r="UVS112" s="298"/>
      <c r="UVT112" s="298"/>
      <c r="UVU112" s="298"/>
      <c r="UVV112" s="298"/>
      <c r="UVW112" s="298"/>
      <c r="UVX112" s="298"/>
      <c r="UVY112" s="298"/>
      <c r="UVZ112" s="298"/>
      <c r="UWA112" s="298"/>
      <c r="UWB112" s="298"/>
      <c r="UWC112" s="298"/>
      <c r="UWD112" s="298"/>
      <c r="UWE112" s="298"/>
      <c r="UWF112" s="298"/>
      <c r="UWG112" s="298"/>
      <c r="UWH112" s="298"/>
      <c r="UWI112" s="298"/>
      <c r="UWJ112" s="298"/>
      <c r="UWK112" s="298"/>
      <c r="UWL112" s="298"/>
      <c r="UWM112" s="298"/>
      <c r="UWN112" s="298"/>
      <c r="UWO112" s="298"/>
      <c r="UWP112" s="298"/>
      <c r="UWQ112" s="298"/>
      <c r="UWR112" s="298"/>
      <c r="UWS112" s="298"/>
      <c r="UWT112" s="298"/>
      <c r="UWU112" s="298"/>
      <c r="UWV112" s="298"/>
      <c r="UWW112" s="298"/>
      <c r="UWX112" s="298"/>
      <c r="UWY112" s="298"/>
      <c r="UWZ112" s="298"/>
      <c r="UXA112" s="298"/>
      <c r="UXB112" s="298"/>
      <c r="UXC112" s="298"/>
      <c r="UXD112" s="298"/>
      <c r="UXE112" s="298"/>
      <c r="UXF112" s="298"/>
      <c r="UXG112" s="298"/>
      <c r="UXH112" s="298"/>
      <c r="UXI112" s="298"/>
      <c r="UXJ112" s="298"/>
      <c r="UXK112" s="298"/>
      <c r="UXL112" s="298"/>
      <c r="UXM112" s="298"/>
      <c r="UXN112" s="298"/>
      <c r="UXO112" s="298"/>
      <c r="UXP112" s="298"/>
      <c r="UXQ112" s="298"/>
      <c r="UXR112" s="298"/>
      <c r="UXS112" s="298"/>
      <c r="UXT112" s="298"/>
      <c r="UXU112" s="298"/>
      <c r="UXV112" s="298"/>
      <c r="UXW112" s="298"/>
      <c r="UXX112" s="298"/>
      <c r="UXY112" s="298"/>
      <c r="UXZ112" s="298"/>
      <c r="UYA112" s="298"/>
      <c r="UYB112" s="298"/>
      <c r="UYC112" s="298"/>
      <c r="UYD112" s="298"/>
      <c r="UYE112" s="298"/>
      <c r="UYF112" s="298"/>
      <c r="UYG112" s="298"/>
      <c r="UYH112" s="298"/>
      <c r="UYI112" s="298"/>
      <c r="UYJ112" s="298"/>
      <c r="UYK112" s="298"/>
      <c r="UYL112" s="298"/>
      <c r="UYM112" s="298"/>
      <c r="UYN112" s="298"/>
      <c r="UYO112" s="298"/>
      <c r="UYP112" s="298"/>
      <c r="UYQ112" s="298"/>
      <c r="UYR112" s="298"/>
      <c r="UYS112" s="298"/>
      <c r="UYT112" s="298"/>
      <c r="UYU112" s="298"/>
      <c r="UYV112" s="298"/>
      <c r="UYW112" s="298"/>
      <c r="UYX112" s="298"/>
      <c r="UYY112" s="298"/>
      <c r="UYZ112" s="298"/>
      <c r="UZA112" s="298"/>
      <c r="UZB112" s="298"/>
      <c r="UZC112" s="298"/>
      <c r="UZD112" s="298"/>
      <c r="UZE112" s="298"/>
      <c r="UZF112" s="298"/>
      <c r="UZG112" s="298"/>
      <c r="UZH112" s="298"/>
      <c r="UZI112" s="298"/>
      <c r="UZJ112" s="298"/>
      <c r="UZK112" s="298"/>
      <c r="UZL112" s="298"/>
      <c r="UZM112" s="298"/>
      <c r="UZN112" s="298"/>
      <c r="UZO112" s="298"/>
      <c r="UZP112" s="298"/>
      <c r="UZQ112" s="298"/>
      <c r="UZR112" s="298"/>
      <c r="UZS112" s="298"/>
      <c r="UZT112" s="298"/>
      <c r="UZU112" s="298"/>
      <c r="UZV112" s="298"/>
      <c r="UZW112" s="298"/>
      <c r="UZX112" s="298"/>
      <c r="UZY112" s="298"/>
      <c r="UZZ112" s="298"/>
      <c r="VAA112" s="298"/>
      <c r="VAB112" s="298"/>
      <c r="VAC112" s="298"/>
      <c r="VAD112" s="298"/>
      <c r="VAE112" s="298"/>
      <c r="VAF112" s="298"/>
      <c r="VAG112" s="298"/>
      <c r="VAH112" s="298"/>
      <c r="VAI112" s="298"/>
      <c r="VAJ112" s="298"/>
      <c r="VAK112" s="298"/>
      <c r="VAL112" s="298"/>
      <c r="VAM112" s="298"/>
      <c r="VAN112" s="298"/>
      <c r="VAO112" s="298"/>
      <c r="VAP112" s="298"/>
      <c r="VAQ112" s="298"/>
      <c r="VAR112" s="298"/>
      <c r="VAS112" s="298"/>
      <c r="VAT112" s="298"/>
      <c r="VAU112" s="298"/>
      <c r="VAV112" s="298"/>
      <c r="VAW112" s="298"/>
      <c r="VAX112" s="298"/>
      <c r="VAY112" s="298"/>
      <c r="VAZ112" s="298"/>
      <c r="VBA112" s="298"/>
      <c r="VBB112" s="298"/>
      <c r="VBC112" s="298"/>
      <c r="VBD112" s="298"/>
      <c r="VBE112" s="298"/>
      <c r="VBF112" s="298"/>
      <c r="VBG112" s="298"/>
      <c r="VBH112" s="298"/>
      <c r="VBI112" s="298"/>
      <c r="VBJ112" s="298"/>
      <c r="VBK112" s="298"/>
      <c r="VBL112" s="298"/>
      <c r="VBM112" s="298"/>
      <c r="VBN112" s="298"/>
      <c r="VBO112" s="298"/>
      <c r="VBP112" s="298"/>
      <c r="VBQ112" s="298"/>
      <c r="VBR112" s="298"/>
      <c r="VBS112" s="298"/>
      <c r="VBT112" s="298"/>
      <c r="VBU112" s="298"/>
      <c r="VBV112" s="298"/>
      <c r="VBW112" s="298"/>
      <c r="VBX112" s="298"/>
      <c r="VBY112" s="298"/>
      <c r="VBZ112" s="298"/>
      <c r="VCA112" s="298"/>
      <c r="VCB112" s="298"/>
      <c r="VCC112" s="298"/>
      <c r="VCD112" s="298"/>
      <c r="VCE112" s="298"/>
      <c r="VCF112" s="298"/>
      <c r="VCG112" s="298"/>
      <c r="VCH112" s="298"/>
      <c r="VCI112" s="298"/>
      <c r="VCJ112" s="298"/>
      <c r="VCK112" s="298"/>
      <c r="VCL112" s="298"/>
      <c r="VCM112" s="298"/>
      <c r="VCN112" s="298"/>
      <c r="VCO112" s="298"/>
      <c r="VCP112" s="298"/>
      <c r="VCQ112" s="298"/>
      <c r="VCR112" s="298"/>
      <c r="VCS112" s="298"/>
      <c r="VCT112" s="298"/>
      <c r="VCU112" s="298"/>
      <c r="VCV112" s="298"/>
      <c r="VCW112" s="298"/>
      <c r="VCX112" s="298"/>
      <c r="VCY112" s="298"/>
      <c r="VCZ112" s="298"/>
      <c r="VDA112" s="298"/>
      <c r="VDB112" s="298"/>
      <c r="VDC112" s="298"/>
      <c r="VDD112" s="298"/>
      <c r="VDE112" s="298"/>
      <c r="VDF112" s="298"/>
      <c r="VDG112" s="298"/>
      <c r="VDH112" s="298"/>
      <c r="VDI112" s="298"/>
      <c r="VDJ112" s="298"/>
      <c r="VDK112" s="298"/>
      <c r="VDL112" s="298"/>
      <c r="VDM112" s="298"/>
      <c r="VDN112" s="298"/>
      <c r="VDO112" s="298"/>
      <c r="VDP112" s="298"/>
      <c r="VDQ112" s="298"/>
      <c r="VDR112" s="298"/>
      <c r="VDS112" s="298"/>
      <c r="VDT112" s="298"/>
      <c r="VDU112" s="298"/>
      <c r="VDV112" s="298"/>
      <c r="VDW112" s="298"/>
      <c r="VDX112" s="298"/>
      <c r="VDY112" s="298"/>
      <c r="VDZ112" s="298"/>
      <c r="VEA112" s="298"/>
      <c r="VEB112" s="298"/>
      <c r="VEC112" s="298"/>
      <c r="VED112" s="298"/>
      <c r="VEE112" s="298"/>
      <c r="VEF112" s="298"/>
      <c r="VEG112" s="298"/>
      <c r="VEH112" s="298"/>
      <c r="VEI112" s="298"/>
      <c r="VEJ112" s="298"/>
      <c r="VEK112" s="298"/>
      <c r="VEL112" s="298"/>
      <c r="VEM112" s="298"/>
      <c r="VEN112" s="298"/>
      <c r="VEO112" s="298"/>
      <c r="VEP112" s="298"/>
      <c r="VEQ112" s="298"/>
      <c r="VER112" s="298"/>
      <c r="VES112" s="298"/>
      <c r="VET112" s="298"/>
      <c r="VEU112" s="298"/>
      <c r="VEV112" s="298"/>
      <c r="VEW112" s="298"/>
      <c r="VEX112" s="298"/>
      <c r="VEY112" s="298"/>
      <c r="VEZ112" s="298"/>
      <c r="VFA112" s="298"/>
      <c r="VFB112" s="298"/>
      <c r="VFC112" s="298"/>
      <c r="VFD112" s="298"/>
      <c r="VFE112" s="298"/>
      <c r="VFF112" s="298"/>
      <c r="VFG112" s="298"/>
      <c r="VFH112" s="298"/>
      <c r="VFI112" s="298"/>
      <c r="VFJ112" s="298"/>
      <c r="VFK112" s="298"/>
      <c r="VFL112" s="298"/>
      <c r="VFM112" s="298"/>
      <c r="VFN112" s="298"/>
      <c r="VFO112" s="298"/>
      <c r="VFP112" s="298"/>
      <c r="VFQ112" s="298"/>
      <c r="VFR112" s="298"/>
      <c r="VFS112" s="298"/>
      <c r="VFT112" s="298"/>
      <c r="VFU112" s="298"/>
      <c r="VFV112" s="298"/>
      <c r="VFW112" s="298"/>
      <c r="VFX112" s="298"/>
      <c r="VFY112" s="298"/>
      <c r="VFZ112" s="298"/>
      <c r="VGA112" s="298"/>
      <c r="VGB112" s="298"/>
      <c r="VGC112" s="298"/>
      <c r="VGD112" s="298"/>
      <c r="VGE112" s="298"/>
      <c r="VGF112" s="298"/>
      <c r="VGG112" s="298"/>
      <c r="VGH112" s="298"/>
      <c r="VGI112" s="298"/>
      <c r="VGJ112" s="298"/>
      <c r="VGK112" s="298"/>
      <c r="VGL112" s="298"/>
      <c r="VGM112" s="298"/>
      <c r="VGN112" s="298"/>
      <c r="VGO112" s="298"/>
      <c r="VGP112" s="298"/>
      <c r="VGQ112" s="298"/>
      <c r="VGR112" s="298"/>
      <c r="VGS112" s="298"/>
      <c r="VGT112" s="298"/>
      <c r="VGU112" s="298"/>
      <c r="VGV112" s="298"/>
      <c r="VGW112" s="298"/>
      <c r="VGX112" s="298"/>
      <c r="VGY112" s="298"/>
      <c r="VGZ112" s="298"/>
      <c r="VHA112" s="298"/>
      <c r="VHB112" s="298"/>
      <c r="VHC112" s="298"/>
      <c r="VHD112" s="298"/>
      <c r="VHE112" s="298"/>
      <c r="VHF112" s="298"/>
      <c r="VHG112" s="298"/>
      <c r="VHH112" s="298"/>
      <c r="VHI112" s="298"/>
      <c r="VHJ112" s="298"/>
      <c r="VHK112" s="298"/>
      <c r="VHL112" s="298"/>
      <c r="VHM112" s="298"/>
      <c r="VHN112" s="298"/>
      <c r="VHO112" s="298"/>
      <c r="VHP112" s="298"/>
      <c r="VHQ112" s="298"/>
      <c r="VHR112" s="298"/>
      <c r="VHS112" s="298"/>
      <c r="VHT112" s="298"/>
      <c r="VHU112" s="298"/>
      <c r="VHV112" s="298"/>
      <c r="VHW112" s="298"/>
      <c r="VHX112" s="298"/>
      <c r="VHY112" s="298"/>
      <c r="VHZ112" s="298"/>
      <c r="VIA112" s="298"/>
      <c r="VIB112" s="298"/>
      <c r="VIC112" s="298"/>
      <c r="VID112" s="298"/>
      <c r="VIE112" s="298"/>
      <c r="VIF112" s="298"/>
      <c r="VIG112" s="298"/>
      <c r="VIH112" s="298"/>
      <c r="VII112" s="298"/>
      <c r="VIJ112" s="298"/>
      <c r="VIK112" s="298"/>
      <c r="VIL112" s="298"/>
      <c r="VIM112" s="298"/>
      <c r="VIN112" s="298"/>
      <c r="VIO112" s="298"/>
      <c r="VIP112" s="298"/>
      <c r="VIQ112" s="298"/>
      <c r="VIR112" s="298"/>
      <c r="VIS112" s="298"/>
      <c r="VIT112" s="298"/>
      <c r="VIU112" s="298"/>
      <c r="VIV112" s="298"/>
      <c r="VIW112" s="298"/>
      <c r="VIX112" s="298"/>
      <c r="VIY112" s="298"/>
      <c r="VIZ112" s="298"/>
      <c r="VJA112" s="298"/>
      <c r="VJB112" s="298"/>
      <c r="VJC112" s="298"/>
      <c r="VJD112" s="298"/>
      <c r="VJE112" s="298"/>
      <c r="VJF112" s="298"/>
      <c r="VJG112" s="298"/>
      <c r="VJH112" s="298"/>
      <c r="VJI112" s="298"/>
      <c r="VJJ112" s="298"/>
      <c r="VJK112" s="298"/>
      <c r="VJL112" s="298"/>
      <c r="VJM112" s="298"/>
      <c r="VJN112" s="298"/>
      <c r="VJO112" s="298"/>
      <c r="VJP112" s="298"/>
      <c r="VJQ112" s="298"/>
      <c r="VJR112" s="298"/>
      <c r="VJS112" s="298"/>
      <c r="VJT112" s="298"/>
      <c r="VJU112" s="298"/>
      <c r="VJV112" s="298"/>
      <c r="VJW112" s="298"/>
      <c r="VJX112" s="298"/>
      <c r="VJY112" s="298"/>
      <c r="VJZ112" s="298"/>
      <c r="VKA112" s="298"/>
      <c r="VKB112" s="298"/>
      <c r="VKC112" s="298"/>
      <c r="VKD112" s="298"/>
      <c r="VKE112" s="298"/>
      <c r="VKF112" s="298"/>
      <c r="VKG112" s="298"/>
      <c r="VKH112" s="298"/>
      <c r="VKI112" s="298"/>
      <c r="VKJ112" s="298"/>
      <c r="VKK112" s="298"/>
      <c r="VKL112" s="298"/>
      <c r="VKM112" s="298"/>
      <c r="VKN112" s="298"/>
      <c r="VKO112" s="298"/>
      <c r="VKP112" s="298"/>
      <c r="VKQ112" s="298"/>
      <c r="VKR112" s="298"/>
      <c r="VKS112" s="298"/>
      <c r="VKT112" s="298"/>
      <c r="VKU112" s="298"/>
      <c r="VKV112" s="298"/>
      <c r="VKW112" s="298"/>
      <c r="VKX112" s="298"/>
      <c r="VKY112" s="298"/>
      <c r="VKZ112" s="298"/>
      <c r="VLA112" s="298"/>
      <c r="VLB112" s="298"/>
      <c r="VLC112" s="298"/>
      <c r="VLD112" s="298"/>
      <c r="VLE112" s="298"/>
      <c r="VLF112" s="298"/>
      <c r="VLG112" s="298"/>
      <c r="VLH112" s="298"/>
      <c r="VLI112" s="298"/>
      <c r="VLJ112" s="298"/>
      <c r="VLK112" s="298"/>
      <c r="VLL112" s="298"/>
      <c r="VLM112" s="298"/>
      <c r="VLN112" s="298"/>
      <c r="VLO112" s="298"/>
      <c r="VLP112" s="298"/>
      <c r="VLQ112" s="298"/>
      <c r="VLR112" s="298"/>
      <c r="VLS112" s="298"/>
      <c r="VLT112" s="298"/>
      <c r="VLU112" s="298"/>
      <c r="VLV112" s="298"/>
      <c r="VLW112" s="298"/>
      <c r="VLX112" s="298"/>
      <c r="VLY112" s="298"/>
      <c r="VLZ112" s="298"/>
      <c r="VMA112" s="298"/>
      <c r="VMB112" s="298"/>
      <c r="VMC112" s="298"/>
      <c r="VMD112" s="298"/>
      <c r="VME112" s="298"/>
      <c r="VMF112" s="298"/>
      <c r="VMG112" s="298"/>
      <c r="VMH112" s="298"/>
      <c r="VMI112" s="298"/>
      <c r="VMJ112" s="298"/>
      <c r="VMK112" s="298"/>
      <c r="VML112" s="298"/>
      <c r="VMM112" s="298"/>
      <c r="VMN112" s="298"/>
      <c r="VMO112" s="298"/>
      <c r="VMP112" s="298"/>
      <c r="VMQ112" s="298"/>
      <c r="VMR112" s="298"/>
      <c r="VMS112" s="298"/>
      <c r="VMT112" s="298"/>
      <c r="VMU112" s="298"/>
      <c r="VMV112" s="298"/>
      <c r="VMW112" s="298"/>
      <c r="VMX112" s="298"/>
      <c r="VMY112" s="298"/>
      <c r="VMZ112" s="298"/>
      <c r="VNA112" s="298"/>
      <c r="VNB112" s="298"/>
      <c r="VNC112" s="298"/>
      <c r="VND112" s="298"/>
      <c r="VNE112" s="298"/>
      <c r="VNF112" s="298"/>
      <c r="VNG112" s="298"/>
      <c r="VNH112" s="298"/>
      <c r="VNI112" s="298"/>
      <c r="VNJ112" s="298"/>
      <c r="VNK112" s="298"/>
      <c r="VNL112" s="298"/>
      <c r="VNM112" s="298"/>
      <c r="VNN112" s="298"/>
      <c r="VNO112" s="298"/>
      <c r="VNP112" s="298"/>
      <c r="VNQ112" s="298"/>
      <c r="VNR112" s="298"/>
      <c r="VNS112" s="298"/>
      <c r="VNT112" s="298"/>
      <c r="VNU112" s="298"/>
      <c r="VNV112" s="298"/>
      <c r="VNW112" s="298"/>
      <c r="VNX112" s="298"/>
      <c r="VNY112" s="298"/>
      <c r="VNZ112" s="298"/>
      <c r="VOA112" s="298"/>
      <c r="VOB112" s="298"/>
      <c r="VOC112" s="298"/>
      <c r="VOD112" s="298"/>
      <c r="VOE112" s="298"/>
      <c r="VOF112" s="298"/>
      <c r="VOG112" s="298"/>
      <c r="VOH112" s="298"/>
      <c r="VOI112" s="298"/>
      <c r="VOJ112" s="298"/>
      <c r="VOK112" s="298"/>
      <c r="VOL112" s="298"/>
      <c r="VOM112" s="298"/>
      <c r="VON112" s="298"/>
      <c r="VOO112" s="298"/>
      <c r="VOP112" s="298"/>
      <c r="VOQ112" s="298"/>
      <c r="VOR112" s="298"/>
      <c r="VOS112" s="298"/>
      <c r="VOT112" s="298"/>
      <c r="VOU112" s="298"/>
      <c r="VOV112" s="298"/>
      <c r="VOW112" s="298"/>
      <c r="VOX112" s="298"/>
      <c r="VOY112" s="298"/>
      <c r="VOZ112" s="298"/>
      <c r="VPA112" s="298"/>
      <c r="VPB112" s="298"/>
      <c r="VPC112" s="298"/>
      <c r="VPD112" s="298"/>
      <c r="VPE112" s="298"/>
      <c r="VPF112" s="298"/>
      <c r="VPG112" s="298"/>
      <c r="VPH112" s="298"/>
      <c r="VPI112" s="298"/>
      <c r="VPJ112" s="298"/>
      <c r="VPK112" s="298"/>
      <c r="VPL112" s="298"/>
      <c r="VPM112" s="298"/>
      <c r="VPN112" s="298"/>
      <c r="VPO112" s="298"/>
      <c r="VPP112" s="298"/>
      <c r="VPQ112" s="298"/>
      <c r="VPR112" s="298"/>
      <c r="VPS112" s="298"/>
      <c r="VPT112" s="298"/>
      <c r="VPU112" s="298"/>
      <c r="VPV112" s="298"/>
      <c r="VPW112" s="298"/>
      <c r="VPX112" s="298"/>
      <c r="VPY112" s="298"/>
      <c r="VPZ112" s="298"/>
      <c r="VQA112" s="298"/>
      <c r="VQB112" s="298"/>
      <c r="VQC112" s="298"/>
      <c r="VQD112" s="298"/>
      <c r="VQE112" s="298"/>
      <c r="VQF112" s="298"/>
      <c r="VQG112" s="298"/>
      <c r="VQH112" s="298"/>
      <c r="VQI112" s="298"/>
      <c r="VQJ112" s="298"/>
      <c r="VQK112" s="298"/>
      <c r="VQL112" s="298"/>
      <c r="VQM112" s="298"/>
      <c r="VQN112" s="298"/>
      <c r="VQO112" s="298"/>
      <c r="VQP112" s="298"/>
      <c r="VQQ112" s="298"/>
      <c r="VQR112" s="298"/>
      <c r="VQS112" s="298"/>
      <c r="VQT112" s="298"/>
      <c r="VQU112" s="298"/>
      <c r="VQV112" s="298"/>
      <c r="VQW112" s="298"/>
      <c r="VQX112" s="298"/>
      <c r="VQY112" s="298"/>
      <c r="VQZ112" s="298"/>
      <c r="VRA112" s="298"/>
      <c r="VRB112" s="298"/>
      <c r="VRC112" s="298"/>
      <c r="VRD112" s="298"/>
      <c r="VRE112" s="298"/>
      <c r="VRF112" s="298"/>
      <c r="VRG112" s="298"/>
      <c r="VRH112" s="298"/>
      <c r="VRI112" s="298"/>
      <c r="VRJ112" s="298"/>
      <c r="VRK112" s="298"/>
      <c r="VRL112" s="298"/>
      <c r="VRM112" s="298"/>
      <c r="VRN112" s="298"/>
      <c r="VRO112" s="298"/>
      <c r="VRP112" s="298"/>
      <c r="VRQ112" s="298"/>
      <c r="VRR112" s="298"/>
      <c r="VRS112" s="298"/>
      <c r="VRT112" s="298"/>
      <c r="VRU112" s="298"/>
      <c r="VRV112" s="298"/>
      <c r="VRW112" s="298"/>
      <c r="VRX112" s="298"/>
      <c r="VRY112" s="298"/>
      <c r="VRZ112" s="298"/>
      <c r="VSA112" s="298"/>
      <c r="VSB112" s="298"/>
      <c r="VSC112" s="298"/>
      <c r="VSD112" s="298"/>
      <c r="VSE112" s="298"/>
      <c r="VSF112" s="298"/>
      <c r="VSG112" s="298"/>
      <c r="VSH112" s="298"/>
      <c r="VSI112" s="298"/>
      <c r="VSJ112" s="298"/>
      <c r="VSK112" s="298"/>
      <c r="VSL112" s="298"/>
      <c r="VSM112" s="298"/>
      <c r="VSN112" s="298"/>
      <c r="VSO112" s="298"/>
      <c r="VSP112" s="298"/>
      <c r="VSQ112" s="298"/>
      <c r="VSR112" s="298"/>
      <c r="VSS112" s="298"/>
      <c r="VST112" s="298"/>
      <c r="VSU112" s="298"/>
      <c r="VSV112" s="298"/>
      <c r="VSW112" s="298"/>
      <c r="VSX112" s="298"/>
      <c r="VSY112" s="298"/>
      <c r="VSZ112" s="298"/>
      <c r="VTA112" s="298"/>
      <c r="VTB112" s="298"/>
      <c r="VTC112" s="298"/>
      <c r="VTD112" s="298"/>
      <c r="VTE112" s="298"/>
      <c r="VTF112" s="298"/>
      <c r="VTG112" s="298"/>
      <c r="VTH112" s="298"/>
      <c r="VTI112" s="298"/>
      <c r="VTJ112" s="298"/>
      <c r="VTK112" s="298"/>
      <c r="VTL112" s="298"/>
      <c r="VTM112" s="298"/>
      <c r="VTN112" s="298"/>
      <c r="VTO112" s="298"/>
      <c r="VTP112" s="298"/>
      <c r="VTQ112" s="298"/>
      <c r="VTR112" s="298"/>
      <c r="VTS112" s="298"/>
      <c r="VTT112" s="298"/>
      <c r="VTU112" s="298"/>
      <c r="VTV112" s="298"/>
      <c r="VTW112" s="298"/>
      <c r="VTX112" s="298"/>
      <c r="VTY112" s="298"/>
      <c r="VTZ112" s="298"/>
      <c r="VUA112" s="298"/>
      <c r="VUB112" s="298"/>
      <c r="VUC112" s="298"/>
      <c r="VUD112" s="298"/>
      <c r="VUE112" s="298"/>
      <c r="VUF112" s="298"/>
      <c r="VUG112" s="298"/>
      <c r="VUH112" s="298"/>
      <c r="VUI112" s="298"/>
      <c r="VUJ112" s="298"/>
      <c r="VUK112" s="298"/>
      <c r="VUL112" s="298"/>
      <c r="VUM112" s="298"/>
      <c r="VUN112" s="298"/>
      <c r="VUO112" s="298"/>
      <c r="VUP112" s="298"/>
      <c r="VUQ112" s="298"/>
      <c r="VUR112" s="298"/>
      <c r="VUS112" s="298"/>
      <c r="VUT112" s="298"/>
      <c r="VUU112" s="298"/>
      <c r="VUV112" s="298"/>
      <c r="VUW112" s="298"/>
      <c r="VUX112" s="298"/>
      <c r="VUY112" s="298"/>
      <c r="VUZ112" s="298"/>
      <c r="VVA112" s="298"/>
      <c r="VVB112" s="298"/>
      <c r="VVC112" s="298"/>
      <c r="VVD112" s="298"/>
      <c r="VVE112" s="298"/>
      <c r="VVF112" s="298"/>
      <c r="VVG112" s="298"/>
      <c r="VVH112" s="298"/>
      <c r="VVI112" s="298"/>
      <c r="VVJ112" s="298"/>
      <c r="VVK112" s="298"/>
      <c r="VVL112" s="298"/>
      <c r="VVM112" s="298"/>
      <c r="VVN112" s="298"/>
      <c r="VVO112" s="298"/>
      <c r="VVP112" s="298"/>
      <c r="VVQ112" s="298"/>
      <c r="VVR112" s="298"/>
      <c r="VVS112" s="298"/>
      <c r="VVT112" s="298"/>
      <c r="VVU112" s="298"/>
      <c r="VVV112" s="298"/>
      <c r="VVW112" s="298"/>
      <c r="VVX112" s="298"/>
      <c r="VVY112" s="298"/>
      <c r="VVZ112" s="298"/>
      <c r="VWA112" s="298"/>
      <c r="VWB112" s="298"/>
      <c r="VWC112" s="298"/>
      <c r="VWD112" s="298"/>
      <c r="VWE112" s="298"/>
      <c r="VWF112" s="298"/>
      <c r="VWG112" s="298"/>
      <c r="VWH112" s="298"/>
      <c r="VWI112" s="298"/>
      <c r="VWJ112" s="298"/>
      <c r="VWK112" s="298"/>
      <c r="VWL112" s="298"/>
      <c r="VWM112" s="298"/>
      <c r="VWN112" s="298"/>
      <c r="VWO112" s="298"/>
      <c r="VWP112" s="298"/>
      <c r="VWQ112" s="298"/>
      <c r="VWR112" s="298"/>
      <c r="VWS112" s="298"/>
      <c r="VWT112" s="298"/>
      <c r="VWU112" s="298"/>
      <c r="VWV112" s="298"/>
      <c r="VWW112" s="298"/>
      <c r="VWX112" s="298"/>
      <c r="VWY112" s="298"/>
      <c r="VWZ112" s="298"/>
      <c r="VXA112" s="298"/>
      <c r="VXB112" s="298"/>
      <c r="VXC112" s="298"/>
      <c r="VXD112" s="298"/>
      <c r="VXE112" s="298"/>
      <c r="VXF112" s="298"/>
      <c r="VXG112" s="298"/>
      <c r="VXH112" s="298"/>
      <c r="VXI112" s="298"/>
      <c r="VXJ112" s="298"/>
      <c r="VXK112" s="298"/>
      <c r="VXL112" s="298"/>
      <c r="VXM112" s="298"/>
      <c r="VXN112" s="298"/>
      <c r="VXO112" s="298"/>
      <c r="VXP112" s="298"/>
      <c r="VXQ112" s="298"/>
      <c r="VXR112" s="298"/>
      <c r="VXS112" s="298"/>
      <c r="VXT112" s="298"/>
      <c r="VXU112" s="298"/>
      <c r="VXV112" s="298"/>
      <c r="VXW112" s="298"/>
      <c r="VXX112" s="298"/>
      <c r="VXY112" s="298"/>
      <c r="VXZ112" s="298"/>
      <c r="VYA112" s="298"/>
      <c r="VYB112" s="298"/>
      <c r="VYC112" s="298"/>
      <c r="VYD112" s="298"/>
      <c r="VYE112" s="298"/>
      <c r="VYF112" s="298"/>
      <c r="VYG112" s="298"/>
      <c r="VYH112" s="298"/>
      <c r="VYI112" s="298"/>
      <c r="VYJ112" s="298"/>
      <c r="VYK112" s="298"/>
      <c r="VYL112" s="298"/>
      <c r="VYM112" s="298"/>
      <c r="VYN112" s="298"/>
      <c r="VYO112" s="298"/>
      <c r="VYP112" s="298"/>
      <c r="VYQ112" s="298"/>
      <c r="VYR112" s="298"/>
      <c r="VYS112" s="298"/>
      <c r="VYT112" s="298"/>
      <c r="VYU112" s="298"/>
      <c r="VYV112" s="298"/>
      <c r="VYW112" s="298"/>
      <c r="VYX112" s="298"/>
      <c r="VYY112" s="298"/>
      <c r="VYZ112" s="298"/>
      <c r="VZA112" s="298"/>
      <c r="VZB112" s="298"/>
      <c r="VZC112" s="298"/>
      <c r="VZD112" s="298"/>
      <c r="VZE112" s="298"/>
      <c r="VZF112" s="298"/>
      <c r="VZG112" s="298"/>
      <c r="VZH112" s="298"/>
      <c r="VZI112" s="298"/>
      <c r="VZJ112" s="298"/>
      <c r="VZK112" s="298"/>
      <c r="VZL112" s="298"/>
      <c r="VZM112" s="298"/>
      <c r="VZN112" s="298"/>
      <c r="VZO112" s="298"/>
      <c r="VZP112" s="298"/>
      <c r="VZQ112" s="298"/>
      <c r="VZR112" s="298"/>
      <c r="VZS112" s="298"/>
      <c r="VZT112" s="298"/>
      <c r="VZU112" s="298"/>
      <c r="VZV112" s="298"/>
      <c r="VZW112" s="298"/>
      <c r="VZX112" s="298"/>
      <c r="VZY112" s="298"/>
      <c r="VZZ112" s="298"/>
      <c r="WAA112" s="298"/>
      <c r="WAB112" s="298"/>
      <c r="WAC112" s="298"/>
      <c r="WAD112" s="298"/>
      <c r="WAE112" s="298"/>
      <c r="WAF112" s="298"/>
      <c r="WAG112" s="298"/>
      <c r="WAH112" s="298"/>
      <c r="WAI112" s="298"/>
      <c r="WAJ112" s="298"/>
      <c r="WAK112" s="298"/>
      <c r="WAL112" s="298"/>
      <c r="WAM112" s="298"/>
      <c r="WAN112" s="298"/>
      <c r="WAO112" s="298"/>
      <c r="WAP112" s="298"/>
      <c r="WAQ112" s="298"/>
      <c r="WAR112" s="298"/>
      <c r="WAS112" s="298"/>
      <c r="WAT112" s="298"/>
      <c r="WAU112" s="298"/>
      <c r="WAV112" s="298"/>
      <c r="WAW112" s="298"/>
      <c r="WAX112" s="298"/>
      <c r="WAY112" s="298"/>
      <c r="WAZ112" s="298"/>
      <c r="WBA112" s="298"/>
      <c r="WBB112" s="298"/>
      <c r="WBC112" s="298"/>
      <c r="WBD112" s="298"/>
      <c r="WBE112" s="298"/>
      <c r="WBF112" s="298"/>
      <c r="WBG112" s="298"/>
      <c r="WBH112" s="298"/>
      <c r="WBI112" s="298"/>
      <c r="WBJ112" s="298"/>
      <c r="WBK112" s="298"/>
      <c r="WBL112" s="298"/>
      <c r="WBM112" s="298"/>
      <c r="WBN112" s="298"/>
      <c r="WBO112" s="298"/>
      <c r="WBP112" s="298"/>
      <c r="WBQ112" s="298"/>
      <c r="WBR112" s="298"/>
      <c r="WBS112" s="298"/>
      <c r="WBT112" s="298"/>
      <c r="WBU112" s="298"/>
      <c r="WBV112" s="298"/>
      <c r="WBW112" s="298"/>
      <c r="WBX112" s="298"/>
      <c r="WBY112" s="298"/>
      <c r="WBZ112" s="298"/>
      <c r="WCA112" s="298"/>
      <c r="WCB112" s="298"/>
      <c r="WCC112" s="298"/>
      <c r="WCD112" s="298"/>
      <c r="WCE112" s="298"/>
      <c r="WCF112" s="298"/>
      <c r="WCG112" s="298"/>
      <c r="WCH112" s="298"/>
      <c r="WCI112" s="298"/>
      <c r="WCJ112" s="298"/>
      <c r="WCK112" s="298"/>
      <c r="WCL112" s="298"/>
      <c r="WCM112" s="298"/>
      <c r="WCN112" s="298"/>
      <c r="WCO112" s="298"/>
      <c r="WCP112" s="298"/>
      <c r="WCQ112" s="298"/>
      <c r="WCR112" s="298"/>
      <c r="WCS112" s="298"/>
      <c r="WCT112" s="298"/>
      <c r="WCU112" s="298"/>
      <c r="WCV112" s="298"/>
      <c r="WCW112" s="298"/>
      <c r="WCX112" s="298"/>
      <c r="WCY112" s="298"/>
      <c r="WCZ112" s="298"/>
      <c r="WDA112" s="298"/>
      <c r="WDB112" s="298"/>
      <c r="WDC112" s="298"/>
      <c r="WDD112" s="298"/>
      <c r="WDE112" s="298"/>
      <c r="WDF112" s="298"/>
      <c r="WDG112" s="298"/>
      <c r="WDH112" s="298"/>
      <c r="WDI112" s="298"/>
      <c r="WDJ112" s="298"/>
      <c r="WDK112" s="298"/>
      <c r="WDL112" s="298"/>
      <c r="WDM112" s="298"/>
      <c r="WDN112" s="298"/>
      <c r="WDO112" s="298"/>
      <c r="WDP112" s="298"/>
      <c r="WDQ112" s="298"/>
      <c r="WDR112" s="298"/>
      <c r="WDS112" s="298"/>
      <c r="WDT112" s="298"/>
      <c r="WDU112" s="298"/>
      <c r="WDV112" s="298"/>
      <c r="WDW112" s="298"/>
      <c r="WDX112" s="298"/>
      <c r="WDY112" s="298"/>
      <c r="WDZ112" s="298"/>
      <c r="WEA112" s="298"/>
      <c r="WEB112" s="298"/>
      <c r="WEC112" s="298"/>
      <c r="WED112" s="298"/>
      <c r="WEE112" s="298"/>
      <c r="WEF112" s="298"/>
      <c r="WEG112" s="298"/>
      <c r="WEH112" s="298"/>
      <c r="WEI112" s="298"/>
      <c r="WEJ112" s="298"/>
      <c r="WEK112" s="298"/>
      <c r="WEL112" s="298"/>
      <c r="WEM112" s="298"/>
      <c r="WEN112" s="298"/>
      <c r="WEO112" s="298"/>
      <c r="WEP112" s="298"/>
      <c r="WEQ112" s="298"/>
      <c r="WER112" s="298"/>
      <c r="WES112" s="298"/>
      <c r="WET112" s="298"/>
      <c r="WEU112" s="298"/>
      <c r="WEV112" s="298"/>
      <c r="WEW112" s="298"/>
      <c r="WEX112" s="298"/>
      <c r="WEY112" s="298"/>
      <c r="WEZ112" s="298"/>
      <c r="WFA112" s="298"/>
      <c r="WFB112" s="298"/>
      <c r="WFC112" s="298"/>
      <c r="WFD112" s="298"/>
      <c r="WFE112" s="298"/>
      <c r="WFF112" s="298"/>
      <c r="WFG112" s="298"/>
      <c r="WFH112" s="298"/>
      <c r="WFI112" s="298"/>
      <c r="WFJ112" s="298"/>
      <c r="WFK112" s="298"/>
      <c r="WFL112" s="298"/>
      <c r="WFM112" s="298"/>
      <c r="WFN112" s="298"/>
      <c r="WFO112" s="298"/>
      <c r="WFP112" s="298"/>
      <c r="WFQ112" s="298"/>
      <c r="WFR112" s="298"/>
      <c r="WFS112" s="298"/>
      <c r="WFT112" s="298"/>
      <c r="WFU112" s="298"/>
      <c r="WFV112" s="298"/>
      <c r="WFW112" s="298"/>
      <c r="WFX112" s="298"/>
      <c r="WFY112" s="298"/>
      <c r="WFZ112" s="298"/>
      <c r="WGA112" s="298"/>
      <c r="WGB112" s="298"/>
      <c r="WGC112" s="298"/>
      <c r="WGD112" s="298"/>
      <c r="WGE112" s="298"/>
      <c r="WGF112" s="298"/>
      <c r="WGG112" s="298"/>
      <c r="WGH112" s="298"/>
      <c r="WGI112" s="298"/>
      <c r="WGJ112" s="298"/>
      <c r="WGK112" s="298"/>
      <c r="WGL112" s="298"/>
      <c r="WGM112" s="298"/>
      <c r="WGN112" s="298"/>
      <c r="WGO112" s="298"/>
      <c r="WGP112" s="298"/>
      <c r="WGQ112" s="298"/>
      <c r="WGR112" s="298"/>
      <c r="WGS112" s="298"/>
      <c r="WGT112" s="298"/>
      <c r="WGU112" s="298"/>
      <c r="WGV112" s="298"/>
      <c r="WGW112" s="298"/>
      <c r="WGX112" s="298"/>
      <c r="WGY112" s="298"/>
      <c r="WGZ112" s="298"/>
      <c r="WHA112" s="298"/>
      <c r="WHB112" s="298"/>
      <c r="WHC112" s="298"/>
      <c r="WHD112" s="298"/>
      <c r="WHE112" s="298"/>
      <c r="WHF112" s="298"/>
      <c r="WHG112" s="298"/>
      <c r="WHH112" s="298"/>
      <c r="WHI112" s="298"/>
      <c r="WHJ112" s="298"/>
      <c r="WHK112" s="298"/>
      <c r="WHL112" s="298"/>
      <c r="WHM112" s="298"/>
      <c r="WHN112" s="298"/>
      <c r="WHO112" s="298"/>
      <c r="WHP112" s="298"/>
      <c r="WHQ112" s="298"/>
      <c r="WHR112" s="298"/>
      <c r="WHS112" s="298"/>
      <c r="WHT112" s="298"/>
      <c r="WHU112" s="298"/>
      <c r="WHV112" s="298"/>
      <c r="WHW112" s="298"/>
      <c r="WHX112" s="298"/>
      <c r="WHY112" s="298"/>
      <c r="WHZ112" s="298"/>
      <c r="WIA112" s="298"/>
      <c r="WIB112" s="298"/>
      <c r="WIC112" s="298"/>
      <c r="WID112" s="298"/>
      <c r="WIE112" s="298"/>
      <c r="WIF112" s="298"/>
      <c r="WIG112" s="298"/>
      <c r="WIH112" s="298"/>
      <c r="WII112" s="298"/>
      <c r="WIJ112" s="298"/>
      <c r="WIK112" s="298"/>
      <c r="WIL112" s="298"/>
      <c r="WIM112" s="298"/>
      <c r="WIN112" s="298"/>
      <c r="WIO112" s="298"/>
      <c r="WIP112" s="298"/>
      <c r="WIQ112" s="298"/>
      <c r="WIR112" s="298"/>
      <c r="WIS112" s="298"/>
      <c r="WIT112" s="298"/>
      <c r="WIU112" s="298"/>
      <c r="WIV112" s="298"/>
      <c r="WIW112" s="298"/>
      <c r="WIX112" s="298"/>
      <c r="WIY112" s="298"/>
      <c r="WIZ112" s="298"/>
      <c r="WJA112" s="298"/>
      <c r="WJB112" s="298"/>
      <c r="WJC112" s="298"/>
      <c r="WJD112" s="298"/>
      <c r="WJE112" s="298"/>
      <c r="WJF112" s="298"/>
      <c r="WJG112" s="298"/>
      <c r="WJH112" s="298"/>
      <c r="WJI112" s="298"/>
      <c r="WJJ112" s="298"/>
      <c r="WJK112" s="298"/>
      <c r="WJL112" s="298"/>
      <c r="WJM112" s="298"/>
      <c r="WJN112" s="298"/>
      <c r="WJO112" s="298"/>
      <c r="WJP112" s="298"/>
      <c r="WJQ112" s="298"/>
      <c r="WJR112" s="298"/>
      <c r="WJS112" s="298"/>
      <c r="WJT112" s="298"/>
      <c r="WJU112" s="298"/>
      <c r="WJV112" s="298"/>
      <c r="WJW112" s="298"/>
      <c r="WJX112" s="298"/>
      <c r="WJY112" s="298"/>
      <c r="WJZ112" s="298"/>
      <c r="WKA112" s="298"/>
      <c r="WKB112" s="298"/>
      <c r="WKC112" s="298"/>
      <c r="WKD112" s="298"/>
      <c r="WKE112" s="298"/>
      <c r="WKF112" s="298"/>
      <c r="WKG112" s="298"/>
      <c r="WKH112" s="298"/>
      <c r="WKI112" s="298"/>
      <c r="WKJ112" s="298"/>
      <c r="WKK112" s="298"/>
      <c r="WKL112" s="298"/>
      <c r="WKM112" s="298"/>
      <c r="WKN112" s="298"/>
      <c r="WKO112" s="298"/>
      <c r="WKP112" s="298"/>
      <c r="WKQ112" s="298"/>
      <c r="WKR112" s="298"/>
      <c r="WKS112" s="298"/>
      <c r="WKT112" s="298"/>
      <c r="WKU112" s="298"/>
      <c r="WKV112" s="298"/>
      <c r="WKW112" s="298"/>
      <c r="WKX112" s="298"/>
      <c r="WKY112" s="298"/>
      <c r="WKZ112" s="298"/>
      <c r="WLA112" s="298"/>
      <c r="WLB112" s="298"/>
      <c r="WLC112" s="298"/>
      <c r="WLD112" s="298"/>
      <c r="WLE112" s="298"/>
      <c r="WLF112" s="298"/>
      <c r="WLG112" s="298"/>
      <c r="WLH112" s="298"/>
      <c r="WLI112" s="298"/>
      <c r="WLJ112" s="298"/>
      <c r="WLK112" s="298"/>
      <c r="WLL112" s="298"/>
      <c r="WLM112" s="298"/>
      <c r="WLN112" s="298"/>
      <c r="WLO112" s="298"/>
      <c r="WLP112" s="298"/>
      <c r="WLQ112" s="298"/>
      <c r="WLR112" s="298"/>
      <c r="WLS112" s="298"/>
      <c r="WLT112" s="298"/>
      <c r="WLU112" s="298"/>
      <c r="WLV112" s="298"/>
      <c r="WLW112" s="298"/>
      <c r="WLX112" s="298"/>
      <c r="WLY112" s="298"/>
      <c r="WLZ112" s="298"/>
      <c r="WMA112" s="298"/>
      <c r="WMB112" s="298"/>
      <c r="WMC112" s="298"/>
      <c r="WMD112" s="298"/>
      <c r="WME112" s="298"/>
      <c r="WMF112" s="298"/>
      <c r="WMG112" s="298"/>
      <c r="WMH112" s="298"/>
      <c r="WMI112" s="298"/>
      <c r="WMJ112" s="298"/>
      <c r="WMK112" s="298"/>
      <c r="WML112" s="298"/>
      <c r="WMM112" s="298"/>
      <c r="WMN112" s="298"/>
      <c r="WMO112" s="298"/>
      <c r="WMP112" s="298"/>
      <c r="WMQ112" s="298"/>
      <c r="WMR112" s="298"/>
      <c r="WMS112" s="298"/>
      <c r="WMT112" s="298"/>
      <c r="WMU112" s="298"/>
      <c r="WMV112" s="298"/>
      <c r="WMW112" s="298"/>
      <c r="WMX112" s="298"/>
      <c r="WMY112" s="298"/>
      <c r="WMZ112" s="298"/>
      <c r="WNA112" s="298"/>
      <c r="WNB112" s="298"/>
      <c r="WNC112" s="298"/>
      <c r="WND112" s="298"/>
      <c r="WNE112" s="298"/>
      <c r="WNF112" s="298"/>
      <c r="WNG112" s="298"/>
      <c r="WNH112" s="298"/>
      <c r="WNI112" s="298"/>
      <c r="WNJ112" s="298"/>
      <c r="WNK112" s="298"/>
      <c r="WNL112" s="298"/>
      <c r="WNM112" s="298"/>
      <c r="WNN112" s="298"/>
      <c r="WNO112" s="298"/>
      <c r="WNP112" s="298"/>
      <c r="WNQ112" s="298"/>
      <c r="WNR112" s="298"/>
      <c r="WNS112" s="298"/>
      <c r="WNT112" s="298"/>
      <c r="WNU112" s="298"/>
      <c r="WNV112" s="298"/>
      <c r="WNW112" s="298"/>
      <c r="WNX112" s="298"/>
      <c r="WNY112" s="298"/>
      <c r="WNZ112" s="298"/>
      <c r="WOA112" s="298"/>
      <c r="WOB112" s="298"/>
      <c r="WOC112" s="298"/>
      <c r="WOD112" s="298"/>
      <c r="WOE112" s="298"/>
      <c r="WOF112" s="298"/>
      <c r="WOG112" s="298"/>
      <c r="WOH112" s="298"/>
      <c r="WOI112" s="298"/>
      <c r="WOJ112" s="298"/>
      <c r="WOK112" s="298"/>
      <c r="WOL112" s="298"/>
      <c r="WOM112" s="298"/>
      <c r="WON112" s="298"/>
      <c r="WOO112" s="298"/>
      <c r="WOP112" s="298"/>
      <c r="WOQ112" s="298"/>
      <c r="WOR112" s="298"/>
      <c r="WOS112" s="298"/>
      <c r="WOT112" s="298"/>
      <c r="WOU112" s="298"/>
      <c r="WOV112" s="298"/>
      <c r="WOW112" s="298"/>
      <c r="WOX112" s="298"/>
      <c r="WOY112" s="298"/>
      <c r="WOZ112" s="298"/>
      <c r="WPA112" s="298"/>
      <c r="WPB112" s="298"/>
      <c r="WPC112" s="298"/>
      <c r="WPD112" s="298"/>
      <c r="WPE112" s="298"/>
      <c r="WPF112" s="298"/>
      <c r="WPG112" s="298"/>
      <c r="WPH112" s="298"/>
      <c r="WPI112" s="298"/>
      <c r="WPJ112" s="298"/>
      <c r="WPK112" s="298"/>
      <c r="WPL112" s="298"/>
      <c r="WPM112" s="298"/>
      <c r="WPN112" s="298"/>
      <c r="WPO112" s="298"/>
      <c r="WPP112" s="298"/>
      <c r="WPQ112" s="298"/>
      <c r="WPR112" s="298"/>
      <c r="WPS112" s="298"/>
      <c r="WPT112" s="298"/>
      <c r="WPU112" s="298"/>
      <c r="WPV112" s="298"/>
      <c r="WPW112" s="298"/>
      <c r="WPX112" s="298"/>
      <c r="WPY112" s="298"/>
      <c r="WPZ112" s="298"/>
      <c r="WQA112" s="298"/>
      <c r="WQB112" s="298"/>
      <c r="WQC112" s="298"/>
      <c r="WQD112" s="298"/>
      <c r="WQE112" s="298"/>
      <c r="WQF112" s="298"/>
      <c r="WQG112" s="298"/>
      <c r="WQH112" s="298"/>
      <c r="WQI112" s="298"/>
      <c r="WQJ112" s="298"/>
      <c r="WQK112" s="298"/>
      <c r="WQL112" s="298"/>
      <c r="WQM112" s="298"/>
      <c r="WQN112" s="298"/>
      <c r="WQO112" s="298"/>
      <c r="WQP112" s="298"/>
      <c r="WQQ112" s="298"/>
      <c r="WQR112" s="298"/>
      <c r="WQS112" s="298"/>
      <c r="WQT112" s="298"/>
      <c r="WQU112" s="298"/>
      <c r="WQV112" s="298"/>
      <c r="WQW112" s="298"/>
      <c r="WQX112" s="298"/>
      <c r="WQY112" s="298"/>
      <c r="WQZ112" s="298"/>
      <c r="WRA112" s="298"/>
      <c r="WRB112" s="298"/>
      <c r="WRC112" s="298"/>
      <c r="WRD112" s="298"/>
      <c r="WRE112" s="298"/>
      <c r="WRF112" s="298"/>
      <c r="WRG112" s="298"/>
      <c r="WRH112" s="298"/>
      <c r="WRI112" s="298"/>
      <c r="WRJ112" s="298"/>
      <c r="WRK112" s="298"/>
      <c r="WRL112" s="298"/>
      <c r="WRM112" s="298"/>
      <c r="WRN112" s="298"/>
      <c r="WRO112" s="298"/>
      <c r="WRP112" s="298"/>
      <c r="WRQ112" s="298"/>
      <c r="WRR112" s="298"/>
      <c r="WRS112" s="298"/>
      <c r="WRT112" s="298"/>
      <c r="WRU112" s="298"/>
      <c r="WRV112" s="298"/>
      <c r="WRW112" s="298"/>
      <c r="WRX112" s="298"/>
      <c r="WRY112" s="298"/>
      <c r="WRZ112" s="298"/>
      <c r="WSA112" s="298"/>
      <c r="WSB112" s="298"/>
      <c r="WSC112" s="298"/>
      <c r="WSD112" s="298"/>
      <c r="WSE112" s="298"/>
      <c r="WSF112" s="298"/>
      <c r="WSG112" s="298"/>
      <c r="WSH112" s="298"/>
      <c r="WSI112" s="298"/>
      <c r="WSJ112" s="298"/>
      <c r="WSK112" s="298"/>
      <c r="WSL112" s="298"/>
      <c r="WSM112" s="298"/>
      <c r="WSN112" s="298"/>
      <c r="WSO112" s="298"/>
      <c r="WSP112" s="298"/>
      <c r="WSQ112" s="298"/>
      <c r="WSR112" s="298"/>
      <c r="WSS112" s="298"/>
      <c r="WST112" s="298"/>
      <c r="WSU112" s="298"/>
      <c r="WSV112" s="298"/>
      <c r="WSW112" s="298"/>
      <c r="WSX112" s="298"/>
      <c r="WSY112" s="298"/>
      <c r="WSZ112" s="298"/>
      <c r="WTA112" s="298"/>
      <c r="WTB112" s="298"/>
      <c r="WTC112" s="298"/>
      <c r="WTD112" s="298"/>
      <c r="WTE112" s="298"/>
      <c r="WTF112" s="298"/>
      <c r="WTG112" s="298"/>
      <c r="WTH112" s="298"/>
      <c r="WTI112" s="298"/>
      <c r="WTJ112" s="298"/>
      <c r="WTK112" s="298"/>
      <c r="WTL112" s="298"/>
      <c r="WTM112" s="298"/>
      <c r="WTN112" s="298"/>
      <c r="WTO112" s="298"/>
      <c r="WTP112" s="298"/>
      <c r="WTQ112" s="298"/>
      <c r="WTR112" s="298"/>
      <c r="WTS112" s="298"/>
      <c r="WTT112" s="298"/>
      <c r="WTU112" s="298"/>
      <c r="WTV112" s="298"/>
      <c r="WTW112" s="298"/>
      <c r="WTX112" s="298"/>
      <c r="WTY112" s="298"/>
      <c r="WTZ112" s="298"/>
      <c r="WUA112" s="298"/>
      <c r="WUB112" s="298"/>
      <c r="WUC112" s="298"/>
      <c r="WUD112" s="298"/>
      <c r="WUE112" s="298"/>
      <c r="WUF112" s="298"/>
      <c r="WUG112" s="298"/>
      <c r="WUH112" s="298"/>
      <c r="WUI112" s="298"/>
      <c r="WUJ112" s="298"/>
      <c r="WUK112" s="298"/>
      <c r="WUL112" s="298"/>
      <c r="WUM112" s="298"/>
      <c r="WUN112" s="298"/>
      <c r="WUO112" s="298"/>
      <c r="WUP112" s="298"/>
      <c r="WUQ112" s="298"/>
      <c r="WUR112" s="298"/>
      <c r="WUS112" s="298"/>
      <c r="WUT112" s="298"/>
      <c r="WUU112" s="298"/>
      <c r="WUV112" s="298"/>
      <c r="WUW112" s="298"/>
      <c r="WUX112" s="298"/>
      <c r="WUY112" s="298"/>
      <c r="WUZ112" s="298"/>
      <c r="WVA112" s="298"/>
      <c r="WVB112" s="298"/>
      <c r="WVC112" s="298"/>
      <c r="WVD112" s="298"/>
      <c r="WVE112" s="298"/>
      <c r="WVF112" s="298"/>
      <c r="WVG112" s="298"/>
      <c r="WVH112" s="298"/>
      <c r="WVI112" s="298"/>
      <c r="WVJ112" s="298"/>
      <c r="WVK112" s="298"/>
      <c r="WVL112" s="298"/>
      <c r="WVM112" s="298"/>
      <c r="WVN112" s="298"/>
      <c r="WVO112" s="298"/>
      <c r="WVP112" s="298"/>
      <c r="WVQ112" s="298"/>
      <c r="WVR112" s="298"/>
      <c r="WVS112" s="298"/>
      <c r="WVT112" s="298"/>
      <c r="WVU112" s="298"/>
      <c r="WVV112" s="298"/>
      <c r="WVW112" s="298"/>
      <c r="WVX112" s="298"/>
      <c r="WVY112" s="298"/>
      <c r="WVZ112" s="298"/>
      <c r="WWA112" s="298"/>
      <c r="WWB112" s="298"/>
      <c r="WWC112" s="298"/>
      <c r="WWD112" s="298"/>
      <c r="WWE112" s="298"/>
      <c r="WWF112" s="298"/>
      <c r="WWG112" s="298"/>
      <c r="WWH112" s="298"/>
      <c r="WWI112" s="298"/>
      <c r="WWJ112" s="298"/>
      <c r="WWK112" s="298"/>
      <c r="WWL112" s="298"/>
      <c r="WWM112" s="298"/>
      <c r="WWN112" s="298"/>
      <c r="WWO112" s="298"/>
      <c r="WWP112" s="298"/>
      <c r="WWQ112" s="298"/>
      <c r="WWR112" s="298"/>
      <c r="WWS112" s="298"/>
      <c r="WWT112" s="298"/>
      <c r="WWU112" s="298"/>
      <c r="WWV112" s="298"/>
      <c r="WWW112" s="298"/>
      <c r="WWX112" s="298"/>
      <c r="WWY112" s="298"/>
      <c r="WWZ112" s="298"/>
      <c r="WXA112" s="298"/>
      <c r="WXB112" s="298"/>
      <c r="WXC112" s="298"/>
      <c r="WXD112" s="298"/>
      <c r="WXE112" s="298"/>
      <c r="WXF112" s="298"/>
      <c r="WXG112" s="298"/>
      <c r="WXH112" s="298"/>
      <c r="WXI112" s="298"/>
      <c r="WXJ112" s="298"/>
      <c r="WXK112" s="298"/>
      <c r="WXL112" s="298"/>
      <c r="WXM112" s="298"/>
      <c r="WXN112" s="298"/>
      <c r="WXO112" s="298"/>
      <c r="WXP112" s="298"/>
      <c r="WXQ112" s="298"/>
      <c r="WXR112" s="298"/>
      <c r="WXS112" s="298"/>
      <c r="WXT112" s="298"/>
      <c r="WXU112" s="298"/>
      <c r="WXV112" s="298"/>
      <c r="WXW112" s="298"/>
      <c r="WXX112" s="298"/>
      <c r="WXY112" s="298"/>
      <c r="WXZ112" s="298"/>
      <c r="WYA112" s="298"/>
      <c r="WYB112" s="298"/>
      <c r="WYC112" s="298"/>
      <c r="WYD112" s="298"/>
      <c r="WYE112" s="298"/>
      <c r="WYF112" s="298"/>
      <c r="WYG112" s="298"/>
      <c r="WYH112" s="298"/>
      <c r="WYI112" s="298"/>
      <c r="WYJ112" s="298"/>
      <c r="WYK112" s="298"/>
      <c r="WYL112" s="298"/>
      <c r="WYM112" s="298"/>
      <c r="WYN112" s="298"/>
      <c r="WYO112" s="298"/>
      <c r="WYP112" s="298"/>
      <c r="WYQ112" s="298"/>
      <c r="WYR112" s="298"/>
      <c r="WYS112" s="298"/>
      <c r="WYT112" s="298"/>
      <c r="WYU112" s="298"/>
      <c r="WYV112" s="298"/>
      <c r="WYW112" s="298"/>
      <c r="WYX112" s="298"/>
      <c r="WYY112" s="298"/>
      <c r="WYZ112" s="298"/>
      <c r="WZA112" s="298"/>
      <c r="WZB112" s="298"/>
      <c r="WZC112" s="298"/>
      <c r="WZD112" s="298"/>
      <c r="WZE112" s="298"/>
      <c r="WZF112" s="298"/>
      <c r="WZG112" s="298"/>
      <c r="WZH112" s="298"/>
      <c r="WZI112" s="298"/>
      <c r="WZJ112" s="298"/>
      <c r="WZK112" s="298"/>
      <c r="WZL112" s="298"/>
      <c r="WZM112" s="298"/>
      <c r="WZN112" s="298"/>
      <c r="WZO112" s="298"/>
      <c r="WZP112" s="298"/>
      <c r="WZQ112" s="298"/>
      <c r="WZR112" s="298"/>
      <c r="WZS112" s="298"/>
      <c r="WZT112" s="298"/>
      <c r="WZU112" s="298"/>
      <c r="WZV112" s="298"/>
      <c r="WZW112" s="298"/>
      <c r="WZX112" s="298"/>
      <c r="WZY112" s="298"/>
      <c r="WZZ112" s="298"/>
      <c r="XAA112" s="298"/>
      <c r="XAB112" s="298"/>
      <c r="XAC112" s="298"/>
      <c r="XAD112" s="298"/>
      <c r="XAE112" s="298"/>
      <c r="XAF112" s="298"/>
      <c r="XAG112" s="298"/>
      <c r="XAH112" s="298"/>
      <c r="XAI112" s="298"/>
      <c r="XAJ112" s="298"/>
      <c r="XAK112" s="298"/>
      <c r="XAL112" s="298"/>
      <c r="XAM112" s="298"/>
      <c r="XAN112" s="298"/>
      <c r="XAO112" s="298"/>
      <c r="XAP112" s="298"/>
      <c r="XAQ112" s="298"/>
      <c r="XAR112" s="298"/>
      <c r="XAS112" s="298"/>
      <c r="XAT112" s="298"/>
      <c r="XAU112" s="298"/>
      <c r="XAV112" s="298"/>
      <c r="XAW112" s="298"/>
      <c r="XAX112" s="298"/>
      <c r="XAY112" s="298"/>
      <c r="XAZ112" s="298"/>
      <c r="XBA112" s="298"/>
      <c r="XBB112" s="298"/>
      <c r="XBC112" s="298"/>
      <c r="XBD112" s="298"/>
      <c r="XBE112" s="298"/>
      <c r="XBF112" s="298"/>
      <c r="XBG112" s="298"/>
      <c r="XBH112" s="298"/>
      <c r="XBI112" s="298"/>
      <c r="XBJ112" s="298"/>
      <c r="XBK112" s="298"/>
      <c r="XBL112" s="298"/>
      <c r="XBM112" s="298"/>
      <c r="XBN112" s="298"/>
      <c r="XBO112" s="298"/>
      <c r="XBP112" s="298"/>
      <c r="XBQ112" s="298"/>
      <c r="XBR112" s="298"/>
      <c r="XBS112" s="298"/>
      <c r="XBT112" s="298"/>
      <c r="XBU112" s="298"/>
      <c r="XBV112" s="298"/>
      <c r="XBW112" s="298"/>
      <c r="XBX112" s="298"/>
      <c r="XBY112" s="298"/>
      <c r="XBZ112" s="298"/>
      <c r="XCA112" s="298"/>
      <c r="XCB112" s="298"/>
      <c r="XCC112" s="298"/>
      <c r="XCD112" s="298"/>
      <c r="XCE112" s="298"/>
      <c r="XCF112" s="298"/>
      <c r="XCG112" s="298"/>
      <c r="XCH112" s="298"/>
      <c r="XCI112" s="298"/>
      <c r="XCJ112" s="298"/>
      <c r="XCK112" s="298"/>
      <c r="XCL112" s="298"/>
      <c r="XCM112" s="298"/>
      <c r="XCN112" s="298"/>
      <c r="XCO112" s="298"/>
      <c r="XCP112" s="298"/>
      <c r="XCQ112" s="298"/>
      <c r="XCR112" s="298"/>
      <c r="XCS112" s="298"/>
      <c r="XCT112" s="298"/>
      <c r="XCU112" s="298"/>
      <c r="XCV112" s="298"/>
      <c r="XCW112" s="298"/>
      <c r="XCX112" s="298"/>
      <c r="XCY112" s="298"/>
      <c r="XCZ112" s="298"/>
      <c r="XDA112" s="298"/>
      <c r="XDB112" s="298"/>
      <c r="XDC112" s="298"/>
      <c r="XDD112" s="298"/>
      <c r="XDE112" s="298"/>
      <c r="XDF112" s="298"/>
      <c r="XDG112" s="298"/>
      <c r="XDH112" s="298"/>
      <c r="XDI112" s="298"/>
      <c r="XDJ112" s="298"/>
      <c r="XDK112" s="298"/>
      <c r="XDL112" s="298"/>
      <c r="XDM112" s="298"/>
      <c r="XDN112" s="298"/>
      <c r="XDO112" s="298"/>
      <c r="XDP112" s="298"/>
      <c r="XDQ112" s="298"/>
      <c r="XDR112" s="298"/>
      <c r="XDS112" s="298"/>
      <c r="XDT112" s="298"/>
      <c r="XDU112" s="298"/>
      <c r="XDV112" s="298"/>
      <c r="XDW112" s="298"/>
      <c r="XDX112" s="298"/>
      <c r="XDY112" s="298"/>
      <c r="XDZ112" s="298"/>
      <c r="XEA112" s="298"/>
      <c r="XEB112" s="298"/>
      <c r="XEC112" s="298"/>
      <c r="XED112" s="298"/>
      <c r="XEE112" s="298"/>
      <c r="XEF112" s="298"/>
      <c r="XEG112" s="298"/>
      <c r="XEH112" s="298"/>
      <c r="XEI112" s="298"/>
      <c r="XEJ112" s="298"/>
      <c r="XEK112" s="298"/>
      <c r="XEL112" s="298"/>
      <c r="XEM112" s="298"/>
      <c r="XEN112" s="298"/>
      <c r="XEO112" s="298"/>
    </row>
  </sheetData>
  <hyperlinks>
    <hyperlink ref="F79" location="'Tavola 5.3.13'!A1" display="Conto economico consolidato delle imprese che continuano ad applicare lo IAS 39 "/>
    <hyperlink ref="F78" location="'Tavola 5.3.12'!A1" display="Stato patrimoniale consolidato – patrimonio netto e passività delle imprese che applicano l'IFRS 9 dal 1 gennaio 2018 "/>
    <hyperlink ref="F77" location="'Tavola 5.3.11'!A1" display="Stato patrimoniale consolidato – Attività delle imprese che applicano l'IFRS 9 dal 1 gennaio 2018 "/>
    <hyperlink ref="F76" location="'Tavola 5.3.10'!A1" display="Stato patrimoniale consolidato - Patrimonio netto e passività delle imprese che continuano ad applicare lo IAS 39 "/>
    <hyperlink ref="F48" location="'Tavola 4.3.6'!A1" display="Rapporto sinistri dell'esercizio a premi di competenza - rami danni (local gaap), dal 2017 al 2022"/>
    <hyperlink ref="F80" location="'Tavola 5.3.14'!A1" display="Conto economico consolidato delle imprese che applicano l'IFRS 9 dal 1 gennaio 2018 "/>
    <hyperlink ref="F107" location="'Tavola II.2.2.1'!A1" display="Incidentalità per chilometro nelle province italiane"/>
    <hyperlink ref="F7" location="'Tavola 1.2.2'!A1" display="Stato patrimoniale delle imprese assicurative nei principali Paesi Europei - quarto trimestre 2022"/>
    <hyperlink ref="F6" location="'Tavola 1.2.1'!A1" display="SCR ratio in Europa dal 1° trimestre 2021 al 3° trimestre 2023"/>
    <hyperlink ref="F19" location="'Tavola 2.2.6'!A1" display="Gestione Danni – Premi acquisiti (lavoro diretto) in Italia da imprese di stati UE operanti in regime di l.p.s nel 2021 per linea di business e paese"/>
    <hyperlink ref="F18" location="'Tavola 2.2.5'!A1" display="Gestione Danni – Premi acquisiti (lavoro diretto) in Italia da imprese di stati UE operanti in regime di stabilimento nel 2021 per linea di business e paese"/>
    <hyperlink ref="F17" location="'Tavola 2.2.4'!A1" display="Gestione Vita – Premi acquisiti (lavoro diretto) in Italia da imprese di stati UE e SEE operanti in regime di l.p.s. nel 2021 per linea di business e paese"/>
    <hyperlink ref="F16" location="'Tavola 2.2.3'!A1" display="Gestione Vita – Premi acquisiti (lavoro diretto) in Italia da imprese di stati UE e SEE operanti in regime di stabilimento nel 2021 per linea di business e paese"/>
    <hyperlink ref="F60" location="'Tavola 5.1.4'!A1" display="Riserva di riconciliazione e EPIFP"/>
    <hyperlink ref="F47" location="'Tavola 4.3.5'!A1" display="ROE gestioni vita e danni (local gaap), dal 2013 al 2022"/>
    <hyperlink ref="F46" location="'Tavola 4.3.4'!A1" display="Utile / perdita d'esercizio rispetto alla raccolta premi – gestioni vita e danni (local gaap), dal 2013 al 2022"/>
    <hyperlink ref="F45" location="'Tavola 4.3.3'!A1" display="Risultato di esercizio - gestione danni (dati analitici, local gaap), dal 2017 al 2021"/>
    <hyperlink ref="F44" location="'Tavola 4.3.2'!A1" display="Risultato di esercizio - gestione vita (dati analitici, local gaap), dal 2017 al 2021"/>
    <hyperlink ref="F43" location="'Tavola 4.3.1'!A1" display="Conto economico analitico - gestione vita e danni (local gaap), dal 2017 al 2021"/>
    <hyperlink ref="F41" location="'Tavola 4.1.11'!A1" display="Rami danni - Composizione delle riserve tecniche del portafoglio diretto italiano per ramo e per tipologia (local gaap) - 2022"/>
    <hyperlink ref="F40" location="'Tavola 4.1.10'!A1" display="Rami danni - Composizione delle riserve tecniche del portafoglio diretto italiano per ramo e per tipologia (local gaap) - 2021"/>
    <hyperlink ref="F39" location="'Tavola 4.1.9'!A1" display="Rami vita - Composizione delle riserve tecniche del portafoglio diretto italiano per ramo e per tipologia (local gaap) - 2022"/>
    <hyperlink ref="F38" location="'Tavola 4.1.8'!A1" display="Rami vita – Composizione delle riserve tecniche del portafoglio diretto italiano per ramo e per tipologia (local gaap) – 2021"/>
    <hyperlink ref="F37" location="'Tavola 4.1.7'!A1" display="Investimenti vita classe D (local gaap), dal 2013 al 2022"/>
    <hyperlink ref="F36" location="'Tavola 4.1.6'!A1" display="Investimenti gestione danni (local gaap), dal 2013 al 2022"/>
    <hyperlink ref="F35" location="'Tavola 4.1.5'!A1" display="Investimenti gestione vita (classe C) (local gaap), dal 2013 al 2022"/>
    <hyperlink ref="F34" location="'Tavola 4.1.4'!A1" display="Investimenti gestioni vita (classe C) e danni (local gaap), dal 2013 al 2022"/>
    <hyperlink ref="F33" location="'Tavola 4.1.3'!A1" display="Stato patrimoniale analitico - gestione vita e danni (local gaap), dal 2017 al 2021"/>
    <hyperlink ref="F24" location="'Tavola 3.4'!A1" display="Premi ceduti in riassicurazione rami danni e vita (local gaap) - 2021"/>
    <hyperlink ref="F9" location="'Tavola 2.1.1'!_Toc10456004" display="Imprese autorizzate o ammesse ad accedere all'attività assicurativa in Italia dal 2013 al 2022"/>
    <hyperlink ref="F12" location="'Tavola 2.1.4'!A1" display="Raccolta premi per gruppo di controllo nel 2021 e 2022 (portafoglio diretto italiano, local gaap)"/>
    <hyperlink ref="F23" location="'Tavola 3.3'!A1" display="Incidenza dei premi sul prodotto interno lordo e variazione della raccolta premi (local gaap), in termini reali dal 2018 al 2022"/>
    <hyperlink ref="F27" location="'Tavola 3.1.2'!A1" display="Rami vita - polizze individuali - raccolta premi per tipologia di prodotto (portafoglio diretto italiano, local gaap), dal 2013 al 2022"/>
    <hyperlink ref="F26" location="'Tavola 3.1.1'!A1" display="Rami vita - andamento della raccolta premi per ramo (portafoglio diretto italiano, local gaap), dal 2013 al 2022"/>
    <hyperlink ref="F22" location="'Tavola 3.2'!A1" display="Raccolta premi del portafoglio italiano ed estero, diretto e indiretto (imprese nazionali e rappresentanze extra SEE) (local gaap), dal 2013 al 2022"/>
    <hyperlink ref="F10" location="'Tavola 2.1.2'!A1" display="Ripartizione delle imprese autorizzate a operare in Italia per tipo di attività – 2022"/>
    <hyperlink ref="F11" location="'Tavola 2.1.3'!A1" display="Ripartizione geografica delle imprese/stabilimenti SEE ammessi a operare in Italia in regime di stabilimento e di l.p.s. nel 2021 e 2022"/>
    <hyperlink ref="F93" location="'Tavola 5.5.7'!A1" display="Riserve tecniche da coprire e relative attività a copertura del portafoglio diretto vita - Gestione di Fondi pensione - Classe D.II, dal 2017 al 2022"/>
    <hyperlink ref="F92" location="'Tavola 5.5.6'!A1" display="Riserve tecniche da coprire e relative attività a copertura del portafoglio diretto vita - Contratti linked - Classe D.I, dal 2017 al 2022"/>
    <hyperlink ref="F91" location="'Tavola 5.5.5'!A1" display="Voci analitiche relative alle attività a copertura delle riserve tecniche danni, dal 2020 al 2022 "/>
    <hyperlink ref="F90" location="'Tavola 5.5.4'!A1" display="Tipologia delle attività a copertura delle riserve tecniche del portafoglio diretto danni, dal 2017 al 2022"/>
    <hyperlink ref="F89" location="'Tavola 5.5.3'!A1" display="Voci analitiche relative alle attività a copertura delle riserve tecniche del portafoglio diretto vita (esclusi contratti linked o derivanti dalla gestione dei fondi pensione), dal 2020 al 2022"/>
    <hyperlink ref="F88" location="'Tavola 5.5.2'!A1" display="Tipologia delle attività a copertura delle riserve tecniche del portafoglio diretto vita (esclusi contratti linked o derivanti dalla gestione dei fondi pensione), dal 2017 al 2022"/>
    <hyperlink ref="F87" location="'Tavola 5.5.1'!A1" display="Riepilogo delle Attività a copertura delle riserve tecniche e delle Riserve tecniche da coprire (portafoglio diretto), dal 2017 al 2022"/>
    <hyperlink ref="F55" location="'Tavola 4.5.2.1'!A1" display="Conto tecnico dei rami danni diversi dalla r.c. auto e natanti"/>
    <hyperlink ref="F53" location="'Tavola 4.5.1.2'!A1" display="R.c.auto e natanti - Saldo di riserva sinistri (RS) su premi di competenza"/>
    <hyperlink ref="F52" location="'Tavola 4.5.1.1'!A1" display="Conto tecnico r.c. auto e natanti – Imprese nazionali e rappresentanze di imprese extra UE"/>
    <hyperlink ref="F50" location="'Tavola 4.4.1'!A1" display="Oneri e riscatti rispetto ai premi - Gestione vita – portafoglio diretto italiano"/>
    <hyperlink ref="F32" location="'Tavola 4.1.2'!A1" display="Riserve tecniche (local gaap) del portafoglio italiano ed estero, diretto e indiretto, dal 2013 al 2022"/>
    <hyperlink ref="F31" location="'Tavola 4.1.1'!A1" display="Principali voci dello stato patrimoniale (local gaap) dal 2013 al 2022"/>
    <hyperlink ref="F29" location="'Tavola 3.2.1'!A1" display="Andamento della raccolta premi (portafoglio diretto italiano) per rami e per comparti (local gaap), dal 2017 al 2022"/>
    <hyperlink ref="F21" location="'Tavola 3.1'!A1" display="Indice di penetrazione assicurativa dal 2013 al 2022"/>
    <hyperlink ref="F105" location="'Tavola II.2.1.2'!A1" display="R.c. auto - Statistiche sulla distribuzione dei premi effettivi IPER - variazioni     "/>
    <hyperlink ref="F104" location="'Tavola II.2.1.1'!A1" display="R.c. auto - Statistiche sulla distribuzione dei premi effettivi stimati in IPER "/>
    <hyperlink ref="F102" location="'Tavola II.2.7'!A1" display="R.c.auto - Costo medio per sinistri gestiti – 2022"/>
    <hyperlink ref="F101" location="'Tavola II.2.6'!A1" display="R.c.auto - Velocità di liquidazione per sinistri gestiti - 2022"/>
    <hyperlink ref="F100" location="'Tavola II.2.5'!A1" display="R.c.auto - Composizione sinistri gestiti – 2022"/>
    <hyperlink ref="F99" location="'Tavola II.2.4'!A1" display="R.c.auto - Loss ratio, frequenza, costo medio, premio e caricamento globale – 2022"/>
    <hyperlink ref="F98" location="'Tavola II.2.3'!A1" display="R.c. auto - Premi lordi, sinistri e caricamento globale – 2022"/>
    <hyperlink ref="F97" location="'Tavola II.2.2'!A1" display="Settore ciclomotori e motocicli (lordo IBNR)"/>
    <hyperlink ref="F96" location="'Tavola II.2.1'!A1" display="Settore autovetture (lordo IBNR)"/>
    <hyperlink ref="F65" location="'Tavola 5.2.4'!A1" display="Dati sulla solvibilità dei gruppi"/>
    <hyperlink ref="F15" location="'Tavola 2.2.2'!A1" display=" Premi diretti raccolti all’estero dalle imprese di proprietà italiana ed estera (2017-2021)"/>
    <hyperlink ref="F14" location="'Tavola 2.2.1'!A1" display=" Premi diretti raccolti in Italia dalle imprese di proprietà italiana ed estera (2017-2021)"/>
    <hyperlink ref="F59" location="'Tavola 5.1.3'!A1" display="SCR ratio per modalità di calcolo e attività dell'impresa"/>
    <hyperlink ref="F64" location="'Tavola 5.2.3'!A1" display="Requisiti patrimoniali"/>
    <hyperlink ref="F74" location="'Tavola 5.3.8'!A1" display="Solvency II - Riserve Tecniche Danni "/>
    <hyperlink ref="F73" location="'Tavola 5.3.7'!A1" display="Solvency II - Riserve tecniche vita"/>
    <hyperlink ref="F72" location="'Tavola 5.3.6'!A1" display="Solvency II - Riserve tecniche vita e danni"/>
    <hyperlink ref="F85" location="'Tavola 5.4.4'!A1" display="Attivi sotto forma di titoli di stato detenuti dalle imprese vigilate dall'IVASS distinte per assetti proprietari"/>
    <hyperlink ref="F84" location="'Tavola 5.4.3'!A1" display="Solvency II - Investimenti vita e danni"/>
    <hyperlink ref="F83" location="'Tavola 5.4.2'!A1" display="Solvency II - Composizione dei titoli corporate delle imprese italiane per classe di rating"/>
    <hyperlink ref="F82" location="'Tavola 5.4.1'!A1" display="Solvency II - Composizione dei titoli di Stato italiani ed esteri delle imprese italiane per classe di rating"/>
    <hyperlink ref="F71" location="'Tavola 5.3.5'!A1" display="Solvency II - Stato patrimoniale dei gruppi nazionali"/>
    <hyperlink ref="F70" location="'Tavola 5.3.4'!A1" display="Solvency II - Stato patrimoniale delle imprese nazionali miste"/>
    <hyperlink ref="F69" location="'Tavola 5.3.3'!A1" display="Solvency II - Stato patrimoniale delle imprese nazionali danni"/>
    <hyperlink ref="F68" location="'Tavola 5.3.2'!A1" display="Solvency II - Stato patrimoniale delle imprese nazionali vita"/>
    <hyperlink ref="F67" location="'Tavola 5.3.1'!A1" display="Solvency II - Stato patrimoniale delle imprese nazionali "/>
    <hyperlink ref="F63" location="'Tavola 5.2.2'!A1" display="Composizione del Life underwriting risk"/>
    <hyperlink ref="F62" location="'Tavola 5.2.1'!A1" display="Composizione del Basic Solvency Capital Requirement"/>
    <hyperlink ref="F58" location="'Tavola 5.1.2'!A1" display="Fondi propri ammissibili per soddisfare il requisito patrimoniale di solvibilità (SCR) "/>
    <hyperlink ref="F57" location="'Tavola 5.1.1'!A1" display="SCR ratio e sue componenti per comparto"/>
    <hyperlink ref="F75" location="'Tavola 5.3.9'!A1" display="Stato patrimoniale consolidato – Attività delle imprese che continuano ad applicare lo IAS 39 "/>
    <hyperlink ref="F4" location="'Tavola 1.1.1'!A1" display="Penetrazione assicurativa nei principali Paesi "/>
  </hyperlinks>
  <printOptions horizontalCentered="1"/>
  <pageMargins left="0.59055118110236227" right="0.59055118110236227" top="0.59055118110236227" bottom="0.39370078740157483"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67"/>
  <sheetViews>
    <sheetView showGridLines="0" workbookViewId="0">
      <selection activeCell="C1" sqref="C1"/>
    </sheetView>
  </sheetViews>
  <sheetFormatPr defaultRowHeight="14.4"/>
  <cols>
    <col min="1" max="2" width="20.77734375" customWidth="1"/>
    <col min="3" max="3" width="23.21875" customWidth="1"/>
  </cols>
  <sheetData>
    <row r="1" spans="1:6" ht="15">
      <c r="A1" s="1409" t="str">
        <f ca="1">(MID(CELL("nomefile",J2),FIND("]",CELL("nomefile",J2),1)+1,20))</f>
        <v>Tavola 1.1.1</v>
      </c>
    </row>
    <row r="2" spans="1:6" ht="11.55" customHeight="1" thickBot="1"/>
    <row r="3" spans="1:6" ht="35.549999999999997" customHeight="1" thickBot="1">
      <c r="A3" s="1539" t="s">
        <v>2265</v>
      </c>
      <c r="B3" s="1539"/>
      <c r="C3" s="1539"/>
    </row>
    <row r="4" spans="1:6" ht="15" thickBot="1">
      <c r="A4" s="1540" t="s">
        <v>372</v>
      </c>
      <c r="B4" s="1540"/>
      <c r="C4" s="1540"/>
      <c r="D4" s="1487"/>
      <c r="E4" s="1487"/>
      <c r="F4" s="1487"/>
    </row>
    <row r="5" spans="1:6" ht="24">
      <c r="A5" s="1475" t="s">
        <v>2220</v>
      </c>
      <c r="B5" s="1476" t="s">
        <v>2261</v>
      </c>
      <c r="C5" s="1476" t="s">
        <v>2262</v>
      </c>
    </row>
    <row r="6" spans="1:6">
      <c r="A6" s="1464" t="s">
        <v>2221</v>
      </c>
      <c r="B6" s="1524">
        <v>0.28999999999999998</v>
      </c>
      <c r="C6" s="1524">
        <v>1.93</v>
      </c>
    </row>
    <row r="7" spans="1:6">
      <c r="A7" s="1463" t="s">
        <v>2222</v>
      </c>
      <c r="B7" s="1525">
        <v>1.1100000000000001</v>
      </c>
      <c r="C7" s="1525">
        <v>2.21</v>
      </c>
    </row>
    <row r="8" spans="1:6">
      <c r="A8" s="1464" t="s">
        <v>4</v>
      </c>
      <c r="B8" s="1524">
        <v>1.33</v>
      </c>
      <c r="C8" s="1524">
        <v>3.24</v>
      </c>
    </row>
    <row r="9" spans="1:6">
      <c r="A9" s="1463" t="s">
        <v>6</v>
      </c>
      <c r="B9" s="1525">
        <v>3.08</v>
      </c>
      <c r="C9" s="1525">
        <v>3.16</v>
      </c>
    </row>
    <row r="10" spans="1:6">
      <c r="A10" s="1464" t="s">
        <v>533</v>
      </c>
      <c r="B10" s="1524">
        <v>0.37</v>
      </c>
      <c r="C10" s="1524">
        <v>2.0299999999999998</v>
      </c>
    </row>
    <row r="11" spans="1:6">
      <c r="A11" s="1463" t="s">
        <v>2223</v>
      </c>
      <c r="B11" s="1525">
        <v>0.74</v>
      </c>
      <c r="C11" s="1525">
        <v>0.81</v>
      </c>
    </row>
    <row r="12" spans="1:6">
      <c r="A12" s="1464" t="s">
        <v>2224</v>
      </c>
      <c r="B12" s="1524">
        <v>2.21</v>
      </c>
      <c r="C12" s="1524">
        <v>1.04</v>
      </c>
    </row>
    <row r="13" spans="1:6">
      <c r="A13" s="1463" t="s">
        <v>2225</v>
      </c>
      <c r="B13" s="1525">
        <v>3.2</v>
      </c>
      <c r="C13" s="1525">
        <v>4.75</v>
      </c>
    </row>
    <row r="14" spans="1:6">
      <c r="A14" s="1464" t="s">
        <v>2226</v>
      </c>
      <c r="B14" s="1524">
        <v>3.12</v>
      </c>
      <c r="C14" s="1524">
        <v>4.01</v>
      </c>
    </row>
    <row r="15" spans="1:6">
      <c r="A15" s="1463" t="s">
        <v>2227</v>
      </c>
      <c r="B15" s="1525">
        <v>1.33</v>
      </c>
      <c r="C15" s="1525">
        <v>1.2</v>
      </c>
    </row>
    <row r="16" spans="1:6">
      <c r="A16" s="1464" t="s">
        <v>2228</v>
      </c>
      <c r="B16" s="1524">
        <v>2.08</v>
      </c>
      <c r="C16" s="1524">
        <v>1.53</v>
      </c>
    </row>
    <row r="17" spans="1:3">
      <c r="A17" s="1463" t="s">
        <v>2229</v>
      </c>
      <c r="B17" s="1525">
        <v>1.52</v>
      </c>
      <c r="C17" s="1525">
        <v>1.48</v>
      </c>
    </row>
    <row r="18" spans="1:3">
      <c r="A18" s="1464" t="s">
        <v>2230</v>
      </c>
      <c r="B18" s="1524">
        <v>0.37</v>
      </c>
      <c r="C18" s="1524">
        <v>1.88</v>
      </c>
    </row>
    <row r="19" spans="1:3">
      <c r="A19" s="1463" t="s">
        <v>2231</v>
      </c>
      <c r="B19" s="1525">
        <v>0.85</v>
      </c>
      <c r="C19" s="1525">
        <v>2.0299999999999998</v>
      </c>
    </row>
    <row r="20" spans="1:3">
      <c r="A20" s="1464" t="s">
        <v>8</v>
      </c>
      <c r="B20" s="1524">
        <v>2.77</v>
      </c>
      <c r="C20" s="1524">
        <v>3.91</v>
      </c>
    </row>
    <row r="21" spans="1:3">
      <c r="A21" s="1463" t="s">
        <v>535</v>
      </c>
      <c r="B21" s="1525">
        <v>8.5500000000000007</v>
      </c>
      <c r="C21" s="1525">
        <v>2.96</v>
      </c>
    </row>
    <row r="22" spans="1:3">
      <c r="A22" s="1464" t="s">
        <v>2232</v>
      </c>
      <c r="B22" s="1524">
        <v>0.02</v>
      </c>
      <c r="C22" s="1524">
        <v>1.59</v>
      </c>
    </row>
    <row r="23" spans="1:3">
      <c r="A23" s="1463" t="s">
        <v>2233</v>
      </c>
      <c r="B23" s="1525">
        <v>0.38</v>
      </c>
      <c r="C23" s="1525">
        <v>0.35</v>
      </c>
    </row>
    <row r="24" spans="1:3">
      <c r="A24" s="1464" t="s">
        <v>11</v>
      </c>
      <c r="B24" s="1524">
        <v>1.94</v>
      </c>
      <c r="C24" s="1524">
        <v>2.93</v>
      </c>
    </row>
    <row r="25" spans="1:3">
      <c r="A25" s="1463" t="s">
        <v>2234</v>
      </c>
      <c r="B25" s="1525">
        <v>0.97</v>
      </c>
      <c r="C25" s="1525">
        <v>2.2999999999999998</v>
      </c>
    </row>
    <row r="26" spans="1:3">
      <c r="A26" s="1464" t="s">
        <v>28</v>
      </c>
      <c r="B26" s="1524">
        <v>2.04</v>
      </c>
      <c r="C26" s="1524">
        <v>1.89</v>
      </c>
    </row>
    <row r="27" spans="1:3">
      <c r="A27" s="1463" t="s">
        <v>7</v>
      </c>
      <c r="B27" s="1525">
        <v>6.09</v>
      </c>
      <c r="C27" s="1525">
        <v>4.5599999999999996</v>
      </c>
    </row>
    <row r="28" spans="1:3">
      <c r="A28" s="1464" t="s">
        <v>12</v>
      </c>
      <c r="B28" s="1524">
        <v>8.39</v>
      </c>
      <c r="C28" s="1524">
        <v>2.88</v>
      </c>
    </row>
    <row r="29" spans="1:3">
      <c r="A29" s="1463" t="s">
        <v>2235</v>
      </c>
      <c r="B29" s="1525">
        <v>1.33</v>
      </c>
      <c r="C29" s="1525">
        <v>1.1200000000000001</v>
      </c>
    </row>
    <row r="30" spans="1:3">
      <c r="A30" s="1464" t="s">
        <v>2236</v>
      </c>
      <c r="B30" s="1524">
        <v>0.31</v>
      </c>
      <c r="C30" s="1524">
        <v>1.02</v>
      </c>
    </row>
    <row r="31" spans="1:3">
      <c r="A31" s="1463" t="s">
        <v>2237</v>
      </c>
      <c r="B31" s="1525">
        <v>18.899999999999999</v>
      </c>
      <c r="C31" s="1525">
        <v>1.61</v>
      </c>
    </row>
    <row r="32" spans="1:3">
      <c r="A32" s="1464" t="s">
        <v>2238</v>
      </c>
      <c r="B32" s="1524">
        <v>0.66</v>
      </c>
      <c r="C32" s="1524">
        <v>1.25</v>
      </c>
    </row>
    <row r="33" spans="1:3">
      <c r="A33" s="1463" t="s">
        <v>29</v>
      </c>
      <c r="B33" s="1525">
        <v>1.0900000000000001</v>
      </c>
      <c r="C33" s="1525">
        <v>1.3</v>
      </c>
    </row>
    <row r="34" spans="1:3">
      <c r="A34" s="1464" t="s">
        <v>2239</v>
      </c>
      <c r="B34" s="1524">
        <v>1.21</v>
      </c>
      <c r="C34" s="1524">
        <v>0.43</v>
      </c>
    </row>
    <row r="35" spans="1:3">
      <c r="A35" s="1463" t="s">
        <v>9</v>
      </c>
      <c r="B35" s="1525">
        <v>9.3000000000000007</v>
      </c>
      <c r="C35" s="1525">
        <v>2.23</v>
      </c>
    </row>
    <row r="36" spans="1:3">
      <c r="A36" s="1464" t="s">
        <v>2240</v>
      </c>
      <c r="B36" s="1524">
        <v>0.22</v>
      </c>
      <c r="C36" s="1524">
        <v>2.2599999999999998</v>
      </c>
    </row>
    <row r="37" spans="1:3">
      <c r="A37" s="1463" t="s">
        <v>2241</v>
      </c>
      <c r="B37" s="1525">
        <v>2.41</v>
      </c>
      <c r="C37" s="1525">
        <v>2.11</v>
      </c>
    </row>
    <row r="38" spans="1:3">
      <c r="A38" s="1464" t="s">
        <v>1188</v>
      </c>
      <c r="B38" s="1524">
        <v>5.96</v>
      </c>
      <c r="C38" s="1524">
        <v>1.92</v>
      </c>
    </row>
    <row r="39" spans="1:3">
      <c r="A39" s="1463" t="s">
        <v>2242</v>
      </c>
      <c r="B39" s="1525">
        <v>5.35</v>
      </c>
      <c r="C39" s="1525">
        <v>1.77</v>
      </c>
    </row>
    <row r="40" spans="1:3">
      <c r="A40" s="1464" t="s">
        <v>2243</v>
      </c>
      <c r="B40" s="1524">
        <v>5.78</v>
      </c>
      <c r="C40" s="1524">
        <v>5.23</v>
      </c>
    </row>
    <row r="41" spans="1:3">
      <c r="A41" s="1463" t="s">
        <v>2244</v>
      </c>
      <c r="B41" s="1525">
        <v>0.57999999999999996</v>
      </c>
      <c r="C41" s="1525">
        <v>1.3</v>
      </c>
    </row>
    <row r="42" spans="1:3">
      <c r="A42" s="1464" t="s">
        <v>10</v>
      </c>
      <c r="B42" s="1524">
        <v>33.58</v>
      </c>
      <c r="C42" s="1524">
        <v>4.38</v>
      </c>
    </row>
    <row r="43" spans="1:3">
      <c r="A43" s="1463" t="s">
        <v>30</v>
      </c>
      <c r="B43" s="1525">
        <v>0.79</v>
      </c>
      <c r="C43" s="1525">
        <v>1.8</v>
      </c>
    </row>
    <row r="44" spans="1:3">
      <c r="A44" s="1464" t="s">
        <v>2245</v>
      </c>
      <c r="B44" s="1524">
        <v>1.95</v>
      </c>
      <c r="C44" s="1524">
        <v>2.25</v>
      </c>
    </row>
    <row r="45" spans="1:3">
      <c r="A45" s="1463" t="s">
        <v>2246</v>
      </c>
      <c r="B45" s="1525">
        <v>1.1499999999999999</v>
      </c>
      <c r="C45" s="1525">
        <v>1.35</v>
      </c>
    </row>
    <row r="46" spans="1:3">
      <c r="A46" s="1464" t="s">
        <v>2247</v>
      </c>
      <c r="B46" s="1524">
        <v>3.44</v>
      </c>
      <c r="C46" s="1524">
        <v>1.4</v>
      </c>
    </row>
    <row r="47" spans="1:3">
      <c r="A47" s="1463" t="s">
        <v>2248</v>
      </c>
      <c r="B47" s="1525">
        <v>0.84</v>
      </c>
      <c r="C47" s="1525">
        <v>4.03</v>
      </c>
    </row>
    <row r="48" spans="1:3">
      <c r="A48" s="1464" t="s">
        <v>2249</v>
      </c>
      <c r="B48" s="1524">
        <v>0.28999999999999998</v>
      </c>
      <c r="C48" s="1524">
        <v>1.25</v>
      </c>
    </row>
    <row r="49" spans="1:3">
      <c r="A49" s="1463" t="s">
        <v>15</v>
      </c>
      <c r="B49" s="1525">
        <v>1.93</v>
      </c>
      <c r="C49" s="1525">
        <v>7.49</v>
      </c>
    </row>
    <row r="50" spans="1:3">
      <c r="A50" s="1464" t="s">
        <v>428</v>
      </c>
      <c r="B50" s="1524">
        <v>3.32</v>
      </c>
      <c r="C50" s="1524">
        <v>2.39</v>
      </c>
    </row>
    <row r="51" spans="1:3">
      <c r="A51" s="1463" t="s">
        <v>2250</v>
      </c>
      <c r="B51" s="1525">
        <v>0.31</v>
      </c>
      <c r="C51" s="1525">
        <v>2.2200000000000002</v>
      </c>
    </row>
    <row r="52" spans="1:3">
      <c r="A52" s="1464" t="s">
        <v>2251</v>
      </c>
      <c r="B52" s="1524">
        <v>1.06</v>
      </c>
      <c r="C52" s="1524">
        <v>0.97</v>
      </c>
    </row>
    <row r="53" spans="1:3">
      <c r="A53" s="1463" t="s">
        <v>536</v>
      </c>
      <c r="B53" s="1525">
        <v>0.84</v>
      </c>
      <c r="C53" s="1525">
        <v>1.67</v>
      </c>
    </row>
    <row r="54" spans="1:3">
      <c r="A54" s="1464" t="s">
        <v>537</v>
      </c>
      <c r="B54" s="1524">
        <v>3.52</v>
      </c>
      <c r="C54" s="1524">
        <v>2.35</v>
      </c>
    </row>
    <row r="55" spans="1:3">
      <c r="A55" s="1463" t="s">
        <v>2252</v>
      </c>
      <c r="B55" s="1525">
        <v>0.17</v>
      </c>
      <c r="C55" s="1525">
        <v>0.89</v>
      </c>
    </row>
    <row r="56" spans="1:3">
      <c r="A56" s="1464" t="s">
        <v>2253</v>
      </c>
      <c r="B56" s="1524">
        <v>9.52</v>
      </c>
      <c r="C56" s="1524">
        <v>1.89</v>
      </c>
    </row>
    <row r="57" spans="1:3">
      <c r="A57" s="1463" t="s">
        <v>2254</v>
      </c>
      <c r="B57" s="1525">
        <v>1.53</v>
      </c>
      <c r="C57" s="1525">
        <v>1.1200000000000001</v>
      </c>
    </row>
    <row r="58" spans="1:3">
      <c r="A58" s="1464" t="s">
        <v>426</v>
      </c>
      <c r="B58" s="1524">
        <v>1.08</v>
      </c>
      <c r="C58" s="1524">
        <v>1.28</v>
      </c>
    </row>
    <row r="59" spans="1:3">
      <c r="A59" s="1463" t="s">
        <v>538</v>
      </c>
      <c r="B59" s="1525">
        <v>1.1000000000000001</v>
      </c>
      <c r="C59" s="1525">
        <v>3.68</v>
      </c>
    </row>
    <row r="60" spans="1:3">
      <c r="A60" s="1464" t="s">
        <v>27</v>
      </c>
      <c r="B60" s="1524">
        <v>9.24</v>
      </c>
      <c r="C60" s="1524">
        <v>1.96</v>
      </c>
    </row>
    <row r="61" spans="1:3">
      <c r="A61" s="1463" t="s">
        <v>2255</v>
      </c>
      <c r="B61" s="1525">
        <v>0.53</v>
      </c>
      <c r="C61" s="1525">
        <v>1.61</v>
      </c>
    </row>
    <row r="62" spans="1:3">
      <c r="A62" s="1464" t="s">
        <v>2256</v>
      </c>
      <c r="B62" s="1524">
        <v>0.28000000000000003</v>
      </c>
      <c r="C62" s="1524">
        <v>1.1200000000000001</v>
      </c>
    </row>
    <row r="63" spans="1:3">
      <c r="A63" s="1463" t="s">
        <v>2257</v>
      </c>
      <c r="B63" s="1525">
        <v>13.43</v>
      </c>
      <c r="C63" s="1525">
        <v>0.94</v>
      </c>
    </row>
    <row r="64" spans="1:3">
      <c r="A64" s="1464" t="s">
        <v>2258</v>
      </c>
      <c r="B64" s="1524">
        <v>1.27</v>
      </c>
      <c r="C64" s="1524">
        <v>1.43</v>
      </c>
    </row>
    <row r="65" spans="1:3">
      <c r="A65" s="1463" t="s">
        <v>2259</v>
      </c>
      <c r="B65" s="1525">
        <v>4.84</v>
      </c>
      <c r="C65" s="1525">
        <v>7.54</v>
      </c>
    </row>
    <row r="66" spans="1:3" ht="15" thickBot="1">
      <c r="A66" s="159" t="s">
        <v>2260</v>
      </c>
      <c r="B66" s="1526">
        <v>10.28</v>
      </c>
      <c r="C66" s="1526">
        <v>2.2799999999999998</v>
      </c>
    </row>
    <row r="67" spans="1:3" s="898" customFormat="1" ht="27.6" customHeight="1">
      <c r="A67" s="1541" t="s">
        <v>2264</v>
      </c>
      <c r="B67" s="1541"/>
      <c r="C67" s="1541"/>
    </row>
  </sheetData>
  <mergeCells count="3">
    <mergeCell ref="A3:C3"/>
    <mergeCell ref="A4:C4"/>
    <mergeCell ref="A67:C67"/>
  </mergeCells>
  <printOptions horizontalCentered="1"/>
  <pageMargins left="0.59055118110236227" right="0.59055118110236227" top="0.59055118110236227" bottom="0.3937007874015748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rgb="FFFFFF00"/>
  </sheetPr>
  <dimension ref="A1:K15"/>
  <sheetViews>
    <sheetView showGridLines="0" workbookViewId="0">
      <selection activeCell="C1" sqref="C1"/>
    </sheetView>
  </sheetViews>
  <sheetFormatPr defaultColWidth="8.77734375" defaultRowHeight="14.4"/>
  <cols>
    <col min="1" max="1" width="8.77734375" style="784"/>
    <col min="2" max="2" width="17.44140625" style="784" bestFit="1" customWidth="1"/>
    <col min="3" max="3" width="14.21875" style="784" bestFit="1" customWidth="1"/>
    <col min="4" max="4" width="11" style="784" customWidth="1"/>
    <col min="5" max="7" width="11" style="784" bestFit="1" customWidth="1"/>
    <col min="8" max="16384" width="8.77734375" style="784"/>
  </cols>
  <sheetData>
    <row r="1" spans="1:11" s="1413" customFormat="1" ht="15">
      <c r="A1" s="1409" t="str">
        <f ca="1">(MID(CELL("nomefile",J2),FIND("]",CELL("nomefile",J2),1)+1,20))</f>
        <v>Tavola 1.2.1</v>
      </c>
      <c r="B1" s="1410"/>
      <c r="C1" s="1410"/>
      <c r="D1" s="1410"/>
      <c r="E1" s="1410"/>
      <c r="F1" s="1410"/>
      <c r="G1" s="1411"/>
      <c r="H1" s="1410"/>
      <c r="I1" s="1412"/>
      <c r="J1" s="1412"/>
      <c r="K1" s="1412"/>
    </row>
    <row r="2" spans="1:11">
      <c r="B2" s="885"/>
      <c r="C2" s="885"/>
      <c r="D2" s="885"/>
      <c r="E2" s="885"/>
      <c r="F2" s="885"/>
      <c r="G2" s="885"/>
      <c r="H2" s="885"/>
    </row>
    <row r="3" spans="1:11">
      <c r="A3" s="1542" t="s">
        <v>2021</v>
      </c>
      <c r="B3" s="1542"/>
      <c r="C3" s="1542"/>
      <c r="D3" s="1542"/>
      <c r="E3" s="1542"/>
      <c r="F3" s="1542"/>
      <c r="G3" s="885"/>
    </row>
    <row r="4" spans="1:11" ht="15" thickBot="1">
      <c r="A4" s="1543" t="s">
        <v>372</v>
      </c>
      <c r="B4" s="1543"/>
      <c r="C4" s="1543"/>
      <c r="D4" s="1543"/>
      <c r="E4" s="1543"/>
      <c r="F4" s="1543"/>
      <c r="G4" s="885"/>
    </row>
    <row r="5" spans="1:11" ht="15" thickBot="1">
      <c r="A5" s="886"/>
      <c r="B5" s="1544" t="s">
        <v>1188</v>
      </c>
      <c r="C5" s="1544" t="s">
        <v>1189</v>
      </c>
      <c r="D5" s="1546" t="s">
        <v>1190</v>
      </c>
      <c r="E5" s="1546"/>
      <c r="F5" s="1546"/>
      <c r="G5" s="885"/>
    </row>
    <row r="6" spans="1:11" ht="15" thickBot="1">
      <c r="A6" s="887"/>
      <c r="B6" s="1545"/>
      <c r="C6" s="1545"/>
      <c r="D6" s="887" t="s">
        <v>8</v>
      </c>
      <c r="E6" s="887" t="s">
        <v>7</v>
      </c>
      <c r="F6" s="887" t="s">
        <v>11</v>
      </c>
      <c r="G6" s="885"/>
    </row>
    <row r="7" spans="1:11">
      <c r="A7" s="888" t="s">
        <v>1098</v>
      </c>
      <c r="B7" s="889">
        <v>257.07309857974707</v>
      </c>
      <c r="C7" s="890">
        <v>257.56546421852335</v>
      </c>
      <c r="D7" s="890">
        <v>306.23795908650641</v>
      </c>
      <c r="E7" s="890">
        <v>252.05724154053678</v>
      </c>
      <c r="F7" s="890">
        <v>240.74826705978452</v>
      </c>
    </row>
    <row r="8" spans="1:11">
      <c r="A8" s="891" t="s">
        <v>1099</v>
      </c>
      <c r="B8" s="892">
        <v>256.58389058881278</v>
      </c>
      <c r="C8" s="893">
        <v>257.00639689558795</v>
      </c>
      <c r="D8" s="893">
        <v>305.32562306325832</v>
      </c>
      <c r="E8" s="893">
        <v>251.34949671783869</v>
      </c>
      <c r="F8" s="893">
        <v>240.04831278635547</v>
      </c>
      <c r="G8" s="885"/>
    </row>
    <row r="9" spans="1:11">
      <c r="A9" s="888" t="s">
        <v>1100</v>
      </c>
      <c r="B9" s="889">
        <v>255.29923158331681</v>
      </c>
      <c r="C9" s="890">
        <v>257.76227914639372</v>
      </c>
      <c r="D9" s="890">
        <v>306.21040425734225</v>
      </c>
      <c r="E9" s="890">
        <v>251.42371457630523</v>
      </c>
      <c r="F9" s="890">
        <v>240.91158801008169</v>
      </c>
      <c r="G9" s="885"/>
    </row>
    <row r="10" spans="1:11">
      <c r="A10" s="891" t="s">
        <v>1101</v>
      </c>
      <c r="B10" s="892">
        <v>259.73540765519635</v>
      </c>
      <c r="C10" s="893">
        <v>259.05162123438691</v>
      </c>
      <c r="D10" s="893">
        <v>312.02255213564877</v>
      </c>
      <c r="E10" s="893">
        <v>252.75843458438763</v>
      </c>
      <c r="F10" s="893">
        <v>241.08823344378845</v>
      </c>
      <c r="G10" s="885"/>
    </row>
    <row r="11" spans="1:11">
      <c r="A11" s="888" t="s">
        <v>1102</v>
      </c>
      <c r="B11" s="889">
        <v>261.67959358049967</v>
      </c>
      <c r="C11" s="890">
        <v>264.21976899944502</v>
      </c>
      <c r="D11" s="890">
        <v>314.58133239067962</v>
      </c>
      <c r="E11" s="890">
        <v>262.19382651259923</v>
      </c>
      <c r="F11" s="890">
        <v>244.11569466278672</v>
      </c>
      <c r="G11" s="885"/>
    </row>
    <row r="12" spans="1:11">
      <c r="A12" s="891" t="s">
        <v>1191</v>
      </c>
      <c r="B12" s="892">
        <v>257.57382510815177</v>
      </c>
      <c r="C12" s="893">
        <v>267.98456210037023</v>
      </c>
      <c r="D12" s="893">
        <v>324.105079731334</v>
      </c>
      <c r="E12" s="893">
        <v>260.19553064614865</v>
      </c>
      <c r="F12" s="893">
        <v>243.95598838995642</v>
      </c>
      <c r="G12" s="885"/>
    </row>
    <row r="13" spans="1:11" ht="15" thickBot="1">
      <c r="A13" s="1021" t="s">
        <v>1192</v>
      </c>
      <c r="B13" s="894">
        <v>247.2205698225319</v>
      </c>
      <c r="C13" s="895">
        <v>260.70733405113327</v>
      </c>
      <c r="D13" s="895">
        <v>324.90458109876062</v>
      </c>
      <c r="E13" s="895">
        <v>248.86782731074936</v>
      </c>
      <c r="F13" s="895">
        <v>242.63937201814133</v>
      </c>
      <c r="G13" s="885"/>
    </row>
    <row r="14" spans="1:11">
      <c r="A14" s="896"/>
      <c r="B14" s="885"/>
      <c r="C14" s="885"/>
      <c r="D14" s="885"/>
      <c r="E14" s="885"/>
      <c r="F14" s="885"/>
      <c r="G14" s="885"/>
    </row>
    <row r="15" spans="1:11">
      <c r="A15" s="784" t="s">
        <v>1193</v>
      </c>
    </row>
  </sheetData>
  <mergeCells count="5">
    <mergeCell ref="A3:F3"/>
    <mergeCell ref="A4:F4"/>
    <mergeCell ref="B5:B6"/>
    <mergeCell ref="C5:C6"/>
    <mergeCell ref="D5:F5"/>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rgb="FFFFFF00"/>
  </sheetPr>
  <dimension ref="A1:Q22"/>
  <sheetViews>
    <sheetView showGridLines="0" workbookViewId="0">
      <selection activeCell="C1" sqref="C1"/>
    </sheetView>
  </sheetViews>
  <sheetFormatPr defaultRowHeight="14.4"/>
  <cols>
    <col min="1" max="1" width="42.21875" bestFit="1" customWidth="1"/>
    <col min="2" max="2" width="11" bestFit="1" customWidth="1"/>
    <col min="3" max="3" width="9" bestFit="1" customWidth="1"/>
    <col min="4" max="4" width="13.44140625" bestFit="1" customWidth="1"/>
    <col min="5" max="5" width="9" bestFit="1" customWidth="1"/>
    <col min="6" max="6" width="12.44140625" bestFit="1" customWidth="1"/>
    <col min="7" max="7" width="9" bestFit="1" customWidth="1"/>
    <col min="8" max="8" width="11" bestFit="1" customWidth="1"/>
    <col min="9" max="9" width="9" bestFit="1" customWidth="1"/>
    <col min="11" max="11" width="12.5546875" bestFit="1" customWidth="1"/>
    <col min="13" max="13" width="10.5546875" bestFit="1" customWidth="1"/>
    <col min="15" max="15" width="10.5546875" bestFit="1" customWidth="1"/>
    <col min="17" max="17" width="9.5546875" bestFit="1" customWidth="1"/>
  </cols>
  <sheetData>
    <row r="1" spans="1:17" s="1415" customFormat="1" ht="15">
      <c r="A1" s="1409" t="str">
        <f ca="1">(MID(CELL("nomefile",J2),FIND("]",CELL("nomefile",J2),1)+1,20))</f>
        <v>Tavola 1.2.2</v>
      </c>
      <c r="B1" s="1414"/>
      <c r="C1" s="1414"/>
      <c r="D1" s="1414"/>
      <c r="E1" s="1414"/>
      <c r="F1" s="1414"/>
      <c r="G1" s="1414"/>
      <c r="H1" s="1414"/>
      <c r="I1" s="1411"/>
      <c r="J1" s="1426"/>
      <c r="K1" s="1414"/>
    </row>
    <row r="2" spans="1:17">
      <c r="I2" s="1396"/>
      <c r="J2" s="33"/>
    </row>
    <row r="3" spans="1:17">
      <c r="A3" s="1548" t="s">
        <v>1307</v>
      </c>
      <c r="B3" s="1548"/>
      <c r="C3" s="1548"/>
      <c r="D3" s="1548"/>
      <c r="E3" s="1548"/>
      <c r="F3" s="1548"/>
      <c r="G3" s="1548"/>
      <c r="H3" s="1548"/>
      <c r="I3" s="1548"/>
    </row>
    <row r="4" spans="1:17" ht="15" thickBot="1">
      <c r="A4" s="1547" t="s">
        <v>2</v>
      </c>
      <c r="B4" s="1547"/>
      <c r="C4" s="1547"/>
      <c r="D4" s="1547"/>
      <c r="E4" s="1547"/>
      <c r="F4" s="1547"/>
      <c r="G4" s="1547"/>
      <c r="H4" s="1547"/>
      <c r="I4" s="1547"/>
    </row>
    <row r="5" spans="1:17" ht="15" thickBot="1">
      <c r="A5" s="1061"/>
      <c r="B5" s="1550" t="s">
        <v>1188</v>
      </c>
      <c r="C5" s="1550"/>
      <c r="D5" s="1551" t="s">
        <v>7</v>
      </c>
      <c r="E5" s="1550"/>
      <c r="F5" s="1550" t="s">
        <v>8</v>
      </c>
      <c r="G5" s="1550"/>
      <c r="H5" s="1550" t="s">
        <v>11</v>
      </c>
      <c r="I5" s="1550"/>
    </row>
    <row r="6" spans="1:17" ht="15" thickBot="1">
      <c r="A6" s="1549" t="s">
        <v>91</v>
      </c>
      <c r="B6" s="1549"/>
      <c r="C6" s="1549"/>
      <c r="D6" s="1549"/>
      <c r="E6" s="1549"/>
      <c r="F6" s="1549"/>
      <c r="G6" s="1549"/>
      <c r="H6" s="1549"/>
      <c r="I6" s="1549"/>
    </row>
    <row r="7" spans="1:17">
      <c r="A7" s="1062" t="s">
        <v>731</v>
      </c>
      <c r="B7" s="1311">
        <v>10103.9</v>
      </c>
      <c r="C7" s="1063">
        <v>1.0392886685761625E-2</v>
      </c>
      <c r="D7" s="1317">
        <v>5651.6</v>
      </c>
      <c r="E7" s="1060">
        <v>2.1251218308927047E-3</v>
      </c>
      <c r="F7" s="1311">
        <v>19666.599999999999</v>
      </c>
      <c r="G7" s="1060">
        <v>8.980711649224999E-3</v>
      </c>
      <c r="H7" s="1311">
        <v>14050.12</v>
      </c>
      <c r="I7" s="1060">
        <v>4.7386257091014565E-2</v>
      </c>
      <c r="K7" s="1310"/>
      <c r="M7" s="1310"/>
      <c r="O7" s="1310"/>
      <c r="Q7" s="1310"/>
    </row>
    <row r="8" spans="1:17">
      <c r="A8" s="1064" t="s">
        <v>1311</v>
      </c>
      <c r="B8" s="1312">
        <v>677404.3</v>
      </c>
      <c r="C8" s="1065">
        <v>0.69677907841008657</v>
      </c>
      <c r="D8" s="1318">
        <v>1928518</v>
      </c>
      <c r="E8" s="1066">
        <v>0.72516379486685845</v>
      </c>
      <c r="F8" s="1312">
        <v>1726417</v>
      </c>
      <c r="G8" s="1066">
        <v>0.7883647027610301</v>
      </c>
      <c r="H8" s="1312">
        <v>220056.4</v>
      </c>
      <c r="I8" s="1066">
        <v>0.74217509494033762</v>
      </c>
      <c r="K8" s="1310"/>
      <c r="M8" s="1310"/>
      <c r="O8" s="1310"/>
      <c r="Q8" s="1310"/>
    </row>
    <row r="9" spans="1:17">
      <c r="A9" s="1062" t="s">
        <v>1312</v>
      </c>
      <c r="B9" s="1311">
        <v>212942.4</v>
      </c>
      <c r="C9" s="1063">
        <v>0.21903287184098477</v>
      </c>
      <c r="D9" s="1317">
        <v>435979</v>
      </c>
      <c r="E9" s="1060">
        <v>0.16393737892114985</v>
      </c>
      <c r="F9" s="1311">
        <v>141918.5</v>
      </c>
      <c r="G9" s="1060">
        <v>6.4806785422520316E-2</v>
      </c>
      <c r="H9" s="1324">
        <v>31235</v>
      </c>
      <c r="I9" s="1060">
        <v>0.10534498924121928</v>
      </c>
      <c r="K9" s="1310"/>
      <c r="M9" s="1310"/>
      <c r="O9" s="1310"/>
      <c r="Q9" s="1310"/>
    </row>
    <row r="10" spans="1:17">
      <c r="A10" s="1064" t="s">
        <v>1134</v>
      </c>
      <c r="B10" s="1312">
        <v>5968.5</v>
      </c>
      <c r="C10" s="1065">
        <v>6.1392080467906705E-3</v>
      </c>
      <c r="D10" s="1318">
        <v>52159.9</v>
      </c>
      <c r="E10" s="1066">
        <v>1.9613232038215793E-2</v>
      </c>
      <c r="F10" s="1312">
        <v>100018.4</v>
      </c>
      <c r="G10" s="1066">
        <v>4.5673192621848498E-2</v>
      </c>
      <c r="H10" s="1312">
        <v>1893.05</v>
      </c>
      <c r="I10" s="1066">
        <v>6.384611233651037E-3</v>
      </c>
      <c r="K10" s="1310"/>
      <c r="M10" s="1310"/>
      <c r="O10" s="1310"/>
      <c r="Q10" s="1310"/>
    </row>
    <row r="11" spans="1:17">
      <c r="A11" s="1062" t="s">
        <v>1308</v>
      </c>
      <c r="B11" s="1311">
        <v>9871.9</v>
      </c>
      <c r="C11" s="1063">
        <v>1.0154251137993269E-2</v>
      </c>
      <c r="D11" s="1317">
        <v>95345.5</v>
      </c>
      <c r="E11" s="1060">
        <v>3.5851936359151459E-2</v>
      </c>
      <c r="F11" s="1311">
        <v>77062.100000000006</v>
      </c>
      <c r="G11" s="1060">
        <v>3.5190246366110151E-2</v>
      </c>
      <c r="H11" s="1311">
        <v>8832.09</v>
      </c>
      <c r="I11" s="1060">
        <v>2.9787623692251658E-2</v>
      </c>
      <c r="K11" s="1310"/>
      <c r="M11" s="1310"/>
      <c r="O11" s="1310"/>
      <c r="Q11" s="1310"/>
    </row>
    <row r="12" spans="1:17">
      <c r="A12" s="1064" t="s">
        <v>1309</v>
      </c>
      <c r="B12" s="1312">
        <v>10899.7</v>
      </c>
      <c r="C12" s="1065">
        <v>1.1211447758667049E-2</v>
      </c>
      <c r="D12" s="1318">
        <v>18092.7</v>
      </c>
      <c r="E12" s="1066">
        <v>6.8032401001119043E-3</v>
      </c>
      <c r="F12" s="1312">
        <v>11160.7</v>
      </c>
      <c r="G12" s="1066">
        <v>5.0965102510604505E-3</v>
      </c>
      <c r="H12" s="1312">
        <v>8652.44</v>
      </c>
      <c r="I12" s="1066">
        <v>2.9181725587011216E-2</v>
      </c>
      <c r="K12" s="1310"/>
      <c r="M12" s="1310"/>
      <c r="O12" s="1310"/>
      <c r="Q12" s="1310"/>
    </row>
    <row r="13" spans="1:17">
      <c r="A13" s="1062" t="s">
        <v>734</v>
      </c>
      <c r="B13" s="1311">
        <v>45003.10000000002</v>
      </c>
      <c r="C13" s="1063">
        <v>4.6290256119716065E-2</v>
      </c>
      <c r="D13" s="1319">
        <v>123677.29999999983</v>
      </c>
      <c r="E13" s="1060">
        <v>4.6505295883619846E-2</v>
      </c>
      <c r="F13" s="1311">
        <v>113627.70000000046</v>
      </c>
      <c r="G13" s="1060">
        <v>5.1887850928205567E-2</v>
      </c>
      <c r="H13" s="1311">
        <v>11782.899999999983</v>
      </c>
      <c r="I13" s="1060">
        <v>3.9739698214514514E-2</v>
      </c>
      <c r="K13" s="1310"/>
      <c r="M13" s="1310"/>
      <c r="O13" s="1310"/>
      <c r="Q13" s="1310"/>
    </row>
    <row r="14" spans="1:17" ht="15" thickBot="1">
      <c r="A14" s="1067" t="s">
        <v>1139</v>
      </c>
      <c r="B14" s="1313">
        <v>972193.8</v>
      </c>
      <c r="C14" s="1068">
        <v>1</v>
      </c>
      <c r="D14" s="1320">
        <v>2659424</v>
      </c>
      <c r="E14" s="1069">
        <v>1</v>
      </c>
      <c r="F14" s="1313">
        <v>2189871</v>
      </c>
      <c r="G14" s="1069">
        <v>1</v>
      </c>
      <c r="H14" s="1313">
        <v>296502</v>
      </c>
      <c r="I14" s="1069">
        <v>1</v>
      </c>
      <c r="K14" s="1310"/>
      <c r="M14" s="1310"/>
      <c r="O14" s="1310"/>
      <c r="Q14" s="1310"/>
    </row>
    <row r="15" spans="1:17" ht="15" thickBot="1">
      <c r="A15" s="1550" t="s">
        <v>101</v>
      </c>
      <c r="B15" s="1550"/>
      <c r="C15" s="1550"/>
      <c r="D15" s="1550"/>
      <c r="E15" s="1550"/>
      <c r="F15" s="1550"/>
      <c r="G15" s="1550"/>
      <c r="H15" s="1550"/>
      <c r="I15" s="1550"/>
      <c r="K15" s="1310"/>
      <c r="M15" s="1310"/>
      <c r="O15" s="1310"/>
      <c r="Q15" s="1310"/>
    </row>
    <row r="16" spans="1:17">
      <c r="A16" s="1062" t="s">
        <v>995</v>
      </c>
      <c r="B16" s="1311">
        <v>51105.9</v>
      </c>
      <c r="C16" s="1070">
        <v>6.0913540410693412E-2</v>
      </c>
      <c r="D16" s="1311">
        <v>173554.4</v>
      </c>
      <c r="E16" s="1060">
        <v>7.6938292664870081E-2</v>
      </c>
      <c r="F16" s="1311">
        <v>230480.6</v>
      </c>
      <c r="G16" s="1060">
        <v>0.13765813353305895</v>
      </c>
      <c r="H16" s="1311">
        <v>28426</v>
      </c>
      <c r="I16" s="1060">
        <v>0.11806631417618155</v>
      </c>
      <c r="K16" s="1310"/>
      <c r="M16" s="1310"/>
      <c r="O16" s="1310"/>
      <c r="Q16" s="1310"/>
    </row>
    <row r="17" spans="1:17">
      <c r="A17" s="1064" t="s">
        <v>1313</v>
      </c>
      <c r="B17" s="1312">
        <v>511521.2</v>
      </c>
      <c r="C17" s="1065">
        <v>0.60968630406912683</v>
      </c>
      <c r="D17" s="1312">
        <v>1328589</v>
      </c>
      <c r="E17" s="1066">
        <v>0.58897595977588046</v>
      </c>
      <c r="F17" s="1312">
        <v>1043175.9999999999</v>
      </c>
      <c r="G17" s="1066">
        <v>0.62305313812304497</v>
      </c>
      <c r="H17" s="1312">
        <v>134486.79999999999</v>
      </c>
      <c r="I17" s="1066">
        <v>0.55858582921794453</v>
      </c>
      <c r="K17" s="1310"/>
      <c r="M17" s="1310"/>
      <c r="O17" s="1310"/>
      <c r="Q17" s="1310"/>
    </row>
    <row r="18" spans="1:17">
      <c r="A18" s="1062" t="s">
        <v>1314</v>
      </c>
      <c r="B18" s="1311">
        <v>204152.4</v>
      </c>
      <c r="C18" s="1063">
        <v>0.24333091614353816</v>
      </c>
      <c r="D18" s="1311">
        <v>425788.8</v>
      </c>
      <c r="E18" s="1060">
        <v>0.18875616698754877</v>
      </c>
      <c r="F18" s="1311">
        <v>156123.6</v>
      </c>
      <c r="G18" s="1060">
        <v>9.3247255415257871E-2</v>
      </c>
      <c r="H18" s="1311">
        <v>29981</v>
      </c>
      <c r="I18" s="1060">
        <v>0.12452494777021386</v>
      </c>
      <c r="K18" s="1310"/>
      <c r="M18" s="1310"/>
      <c r="O18" s="1310"/>
      <c r="Q18" s="1310"/>
    </row>
    <row r="19" spans="1:17">
      <c r="A19" s="1064" t="s">
        <v>704</v>
      </c>
      <c r="B19" s="1312">
        <v>18330.3</v>
      </c>
      <c r="C19" s="1065">
        <v>2.1848034567244358E-2</v>
      </c>
      <c r="D19" s="1312">
        <v>20012.400000000001</v>
      </c>
      <c r="E19" s="1066">
        <v>8.8716845445949294E-3</v>
      </c>
      <c r="F19" s="1312">
        <v>66308.600000000006</v>
      </c>
      <c r="G19" s="1066">
        <v>3.960384567373651E-2</v>
      </c>
      <c r="H19" s="1312">
        <v>19156.64</v>
      </c>
      <c r="I19" s="1066">
        <v>7.9566378554844386E-2</v>
      </c>
      <c r="K19" s="1310"/>
      <c r="M19" s="1310"/>
      <c r="O19" s="1310"/>
      <c r="Q19" s="1310"/>
    </row>
    <row r="20" spans="1:17" ht="15" thickBot="1">
      <c r="A20" s="1071" t="s">
        <v>708</v>
      </c>
      <c r="B20" s="1314">
        <v>53880.999999999971</v>
      </c>
      <c r="C20" s="1072">
        <v>6.4221204809397164E-2</v>
      </c>
      <c r="D20" s="1314">
        <v>307816.39999999991</v>
      </c>
      <c r="E20" s="1073">
        <v>0.13645789602710567</v>
      </c>
      <c r="F20" s="1311">
        <v>178208.19999999981</v>
      </c>
      <c r="G20" s="1073">
        <v>0.1064376272549015</v>
      </c>
      <c r="H20" s="1314">
        <v>28712.560000000023</v>
      </c>
      <c r="I20" s="1073">
        <v>0.11925653028081568</v>
      </c>
      <c r="K20" s="1310"/>
      <c r="M20" s="1310"/>
      <c r="O20" s="1310"/>
      <c r="Q20" s="1310"/>
    </row>
    <row r="21" spans="1:17" ht="15" thickBot="1">
      <c r="A21" s="1067" t="s">
        <v>1143</v>
      </c>
      <c r="B21" s="1315">
        <v>838990.8</v>
      </c>
      <c r="C21" s="1068">
        <v>1</v>
      </c>
      <c r="D21" s="1321">
        <v>2255761</v>
      </c>
      <c r="E21" s="1069">
        <v>1</v>
      </c>
      <c r="F21" s="1315">
        <v>1674297</v>
      </c>
      <c r="G21" s="1069">
        <v>1</v>
      </c>
      <c r="H21" s="1313">
        <v>240763</v>
      </c>
      <c r="I21" s="1069">
        <v>1</v>
      </c>
      <c r="K21" s="1310"/>
      <c r="M21" s="1310"/>
      <c r="O21" s="1310"/>
      <c r="Q21" s="1310"/>
    </row>
    <row r="22" spans="1:17" ht="15" thickBot="1">
      <c r="A22" s="1074" t="s">
        <v>1310</v>
      </c>
      <c r="B22" s="1316">
        <v>133202.99999999997</v>
      </c>
      <c r="C22" s="1075"/>
      <c r="D22" s="1322">
        <v>403663.2</v>
      </c>
      <c r="E22" s="1076"/>
      <c r="F22" s="1323">
        <v>515573.89999999997</v>
      </c>
      <c r="G22" s="1076"/>
      <c r="H22" s="1323">
        <v>55738.48</v>
      </c>
      <c r="I22" s="1076"/>
      <c r="K22" s="1310"/>
      <c r="M22" s="1310"/>
      <c r="O22" s="1310"/>
      <c r="Q22" s="1310"/>
    </row>
  </sheetData>
  <mergeCells count="8">
    <mergeCell ref="A4:I4"/>
    <mergeCell ref="A3:I3"/>
    <mergeCell ref="A6:I6"/>
    <mergeCell ref="A15:I15"/>
    <mergeCell ref="H5:I5"/>
    <mergeCell ref="F5:G5"/>
    <mergeCell ref="D5:E5"/>
    <mergeCell ref="B5:C5"/>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rgb="FF002060"/>
  </sheetPr>
  <dimension ref="A1:F51"/>
  <sheetViews>
    <sheetView showFormulas="1" showGridLines="0" topLeftCell="A31" zoomScaleNormal="100" workbookViewId="0">
      <selection activeCell="A38" sqref="A38"/>
    </sheetView>
  </sheetViews>
  <sheetFormatPr defaultColWidth="9.21875" defaultRowHeight="13.2"/>
  <cols>
    <col min="1" max="1" width="75.77734375" style="34" bestFit="1" customWidth="1"/>
    <col min="2" max="16384" width="9.21875" style="34"/>
  </cols>
  <sheetData>
    <row r="1" spans="1:1" s="32" customFormat="1" ht="50.25" customHeight="1">
      <c r="A1" s="31"/>
    </row>
    <row r="2" spans="1:1">
      <c r="A2" s="30" t="s">
        <v>1070</v>
      </c>
    </row>
    <row r="4" spans="1:1" ht="14.4">
      <c r="A4" s="72" t="s">
        <v>414</v>
      </c>
    </row>
    <row r="5" spans="1:1" ht="14.4">
      <c r="A5" s="72" t="s">
        <v>1072</v>
      </c>
    </row>
    <row r="6" spans="1:1" ht="14.4">
      <c r="A6" s="72" t="s">
        <v>1073</v>
      </c>
    </row>
    <row r="7" spans="1:1" ht="14.4">
      <c r="A7" s="72" t="s">
        <v>1074</v>
      </c>
    </row>
    <row r="8" spans="1:1" ht="14.4">
      <c r="A8" s="72" t="s">
        <v>1075</v>
      </c>
    </row>
    <row r="9" spans="1:1" ht="14.4">
      <c r="A9" s="72" t="s">
        <v>415</v>
      </c>
    </row>
    <row r="10" spans="1:1" ht="14.4">
      <c r="A10" s="72" t="s">
        <v>416</v>
      </c>
    </row>
    <row r="11" spans="1:1" ht="14.4">
      <c r="A11" s="72" t="s">
        <v>417</v>
      </c>
    </row>
    <row r="12" spans="1:1" ht="14.4">
      <c r="A12" s="72" t="s">
        <v>1117</v>
      </c>
    </row>
    <row r="13" spans="1:1" ht="14.4">
      <c r="A13" s="72" t="s">
        <v>517</v>
      </c>
    </row>
    <row r="14" spans="1:1" ht="14.4">
      <c r="A14" s="72" t="s">
        <v>518</v>
      </c>
    </row>
    <row r="15" spans="1:1" ht="14.4">
      <c r="A15" s="72" t="s">
        <v>519</v>
      </c>
    </row>
    <row r="16" spans="1:1" ht="14.4">
      <c r="A16" s="72" t="s">
        <v>520</v>
      </c>
    </row>
    <row r="17" spans="1:6" ht="14.4">
      <c r="A17" s="72" t="s">
        <v>418</v>
      </c>
    </row>
    <row r="18" spans="1:6" ht="14.4">
      <c r="A18" s="72" t="s">
        <v>419</v>
      </c>
    </row>
    <row r="19" spans="1:6" ht="14.4">
      <c r="A19" s="72" t="s">
        <v>521</v>
      </c>
    </row>
    <row r="20" spans="1:6" ht="14.4">
      <c r="A20" s="72" t="s">
        <v>522</v>
      </c>
    </row>
    <row r="21" spans="1:6" s="73" customFormat="1" ht="14.4">
      <c r="A21" s="72" t="s">
        <v>525</v>
      </c>
    </row>
    <row r="22" spans="1:6" s="73" customFormat="1" ht="14.4">
      <c r="A22" s="72" t="s">
        <v>526</v>
      </c>
    </row>
    <row r="23" spans="1:6" ht="14.4">
      <c r="A23" s="72" t="s">
        <v>523</v>
      </c>
    </row>
    <row r="24" spans="1:6" ht="14.4">
      <c r="A24" s="72" t="s">
        <v>524</v>
      </c>
    </row>
    <row r="25" spans="1:6" s="73" customFormat="1" ht="14.7" customHeight="1">
      <c r="A25" s="72" t="s">
        <v>953</v>
      </c>
      <c r="B25" s="72"/>
      <c r="C25" s="72"/>
      <c r="D25" s="72"/>
      <c r="E25" s="72"/>
      <c r="F25" s="72"/>
    </row>
    <row r="26" spans="1:6" s="73" customFormat="1" ht="14.4">
      <c r="A26" s="72" t="s">
        <v>1064</v>
      </c>
    </row>
    <row r="27" spans="1:6" s="73" customFormat="1" ht="14.4">
      <c r="A27" s="72" t="s">
        <v>954</v>
      </c>
    </row>
    <row r="28" spans="1:6" s="73" customFormat="1" ht="14.4">
      <c r="A28" s="72" t="s">
        <v>955</v>
      </c>
    </row>
    <row r="29" spans="1:6" s="73" customFormat="1" ht="14.4">
      <c r="A29" s="667" t="s">
        <v>964</v>
      </c>
    </row>
    <row r="30" spans="1:6" s="73" customFormat="1" ht="14.4">
      <c r="A30" s="72" t="s">
        <v>957</v>
      </c>
    </row>
    <row r="31" spans="1:6" s="73" customFormat="1" ht="14.4">
      <c r="A31" s="667" t="s">
        <v>958</v>
      </c>
    </row>
    <row r="32" spans="1:6" s="73" customFormat="1" ht="14.4">
      <c r="A32" s="667" t="s">
        <v>959</v>
      </c>
    </row>
    <row r="33" spans="1:1" ht="14.4">
      <c r="A33" s="667" t="s">
        <v>960</v>
      </c>
    </row>
    <row r="34" spans="1:1" ht="14.4">
      <c r="A34" s="667" t="s">
        <v>961</v>
      </c>
    </row>
    <row r="35" spans="1:1" ht="14.4">
      <c r="A35" s="667" t="s">
        <v>962</v>
      </c>
    </row>
    <row r="36" spans="1:1" ht="14.4">
      <c r="A36" s="667" t="s">
        <v>1118</v>
      </c>
    </row>
    <row r="37" spans="1:1" ht="14.4">
      <c r="A37" s="667" t="s">
        <v>1119</v>
      </c>
    </row>
    <row r="38" spans="1:1" ht="14.4">
      <c r="A38" s="667" t="s">
        <v>1120</v>
      </c>
    </row>
    <row r="39" spans="1:1" ht="14.4">
      <c r="A39" s="667" t="s">
        <v>1121</v>
      </c>
    </row>
    <row r="40" spans="1:1" ht="14.4">
      <c r="A40" s="667" t="s">
        <v>956</v>
      </c>
    </row>
    <row r="41" spans="1:1" ht="14.4">
      <c r="A41" s="667" t="s">
        <v>1108</v>
      </c>
    </row>
    <row r="42" spans="1:1" ht="14.4">
      <c r="A42" s="667" t="s">
        <v>1109</v>
      </c>
    </row>
    <row r="43" spans="1:1" ht="14.4">
      <c r="A43" s="667" t="s">
        <v>1110</v>
      </c>
    </row>
    <row r="44" spans="1:1" ht="14.4">
      <c r="A44" s="667" t="s">
        <v>1111</v>
      </c>
    </row>
    <row r="45" spans="1:1" ht="14.4">
      <c r="A45" s="667" t="s">
        <v>1112</v>
      </c>
    </row>
    <row r="46" spans="1:1" ht="14.4">
      <c r="A46" s="667" t="s">
        <v>1052</v>
      </c>
    </row>
    <row r="47" spans="1:1" ht="14.4">
      <c r="A47" s="667" t="s">
        <v>1053</v>
      </c>
    </row>
    <row r="48" spans="1:1" ht="14.4">
      <c r="A48" s="667" t="s">
        <v>1122</v>
      </c>
    </row>
    <row r="49" spans="1:1" ht="14.4">
      <c r="A49" s="667" t="s">
        <v>1096</v>
      </c>
    </row>
    <row r="50" spans="1:1" ht="14.4">
      <c r="A50" s="667" t="s">
        <v>1097</v>
      </c>
    </row>
    <row r="51" spans="1:1" ht="14.4">
      <c r="A51" s="72" t="s">
        <v>1116</v>
      </c>
    </row>
  </sheetData>
  <hyperlinks>
    <hyperlink ref="A4" location="'Tavola 1'!A1" display="Tavola 1 - Imprese che esercitano l'attività assicurativa e riassicurativa in Italia"/>
    <hyperlink ref="A5" location="'Tavola 2'!A1" display="Tavola 2 - Gestione Vita - Premi acquisiti (lavoro diretto) in Italia da imprese di stati U.E. e S.E.E. operanti in regime di stabilimento nel 2016 per linea di business e paese"/>
    <hyperlink ref="A6" location="'Tavola 3'!A1" display="Tavola 3 - Gestione Vita - Premi acquisiti (lavoro diretto) in Italia da imprese di stati U.E. e S.E.E. operanti in regime di l.p.s. nel 2016 per linea di business e paese"/>
    <hyperlink ref="A7" location="'Tavola 4'!A1" display="Tavola 4 - Gestione Danni - Premi acquisiti (lavoro diretto) in Italia da imprese di stati U.E. operanti in regime di stabilimento nel 2016 per linea di business e paese"/>
    <hyperlink ref="A8" location="'Tavola 5'!A1" display="Tavola 5 - Gestione Danni - Premi acquisiti (lavoro diretto) in Italia da imprese di stati U.E. operanti in regime di l.p.s nel 2016 per linea di business e paese"/>
    <hyperlink ref="A9" location="'Tavola 6'!A1" display="Tavola 6 - Raccolta premi del portafoglio italiano ed estero, diretto e indiretto"/>
    <hyperlink ref="A10" location="'Tavola 7'!A1" display="Tavola 7 - Incidenza dei premi sul prodotto interno lordo"/>
    <hyperlink ref="A11" location="'Tavola 8'!A1" display="Tavola 8 - Raccolta premi per gruppo di controllo (portafoglio diretto italiano)"/>
    <hyperlink ref="A12" location="'Tavola 9'!A1" display="Tavola 9 - Premi ceduti in riassicurazione rami danni e vita - 2016"/>
    <hyperlink ref="A13" location="'Tavola 10'!A1" display="Tavola 10 - Rami vita - andamento della raccolta per ramo (lavoro diretto italiano)"/>
    <hyperlink ref="A14" location="'Tavola 11'!A1" display="Tavola 11 - Rami vita - polizze individuali - andamento della raccolta per tipologia di prodotto (lavoro diretto italiano)"/>
    <hyperlink ref="A16" location="'Tavola 13'!A1" display="Tavola 13 - Principali voci dello stato patrimoniale (local gaap)"/>
    <hyperlink ref="A17" location="'Tavola 14'!A1" display="Tavola 14 - Stato patrimoniale - gestione vita e danni"/>
    <hyperlink ref="A18" location="'Tavola 15'!A1" display="Tavola 15 - Conto economico - gestione vita e danni"/>
    <hyperlink ref="A19" location="'Tavola 16'!A1" display="Tavola 16 - Investimenti vita (classe C) e danni"/>
    <hyperlink ref="A20" location="'Tavola 17'!A1" display="Tavola 17 - Investimenti vita (classe C)"/>
    <hyperlink ref="A21" location="'Tavola 18'!A1" display="Tavola 18 - Investimenti vita classe D"/>
    <hyperlink ref="A22" location="'Tavola 19'!A1" display="Tavola 19 - Investimenti danni"/>
    <hyperlink ref="A23" location="'Tavola 20'!A1" display="Tavola 20 - Ripartizione del risultato di esercizio - gestione vita"/>
    <hyperlink ref="A24" location="'Tavola 21'!A1" display="Tavola 21 - Ripartizione del risultato di esercizio - gestione danni"/>
    <hyperlink ref="A15" location="'Tavola 12'!A1" display="Tavola 12 - Rami danni - Premi del portafoglio diretto italiano"/>
    <hyperlink ref="A25:F25" location="'Tavola 22'!_Toc42950157" display="Tavola 22 - Stato patrimoniale consolidato – Attività delle imprese che continuano ad applicare lo IAS 39 "/>
    <hyperlink ref="A26" location="'Tavola 23'!_Toc42950159" display="Tavola 23 - Stato patrimoniale - Patrimonio netto e passività delle imprese che continuano ad applicare lo IAS 39 "/>
    <hyperlink ref="A27" location="'Tavola 24'!A1" display="Tavola 24 - Stato patrimoniale consolidato – Attività delle imprese che applicano l'IFRS 9 dal 1 gennaio 2018 "/>
    <hyperlink ref="A28" location="'Tavola 25'!A1" display="Tavola 25 - Stato patrimoniale consolidato – patrimonio netto e passività delle imprese che applicano l'IFRS 9 dal 1 gennaio 2018 "/>
    <hyperlink ref="A48" location="'Tavola 45'!_Toc517367915" display="Tavola 45 - Incidentalità per chilometro nelle province italiane"/>
    <hyperlink ref="A36" location="'Tavola 33'!A1" display="Tavola 33 - Rami vita – riserve tecniche del portafoglio diretto italiano per ramo – 2018"/>
    <hyperlink ref="A29" location="'Tavola 26)'!A1" display="Tavola 26 - Bilancio consolidato - stato patrimoniale"/>
    <hyperlink ref="A30" location="'Tavola 27'!A1" display="Tavola 27 - Conto economico consolidato delle imprese che applicano l'IFRS 9 dal 1 gennaio 2018 "/>
    <hyperlink ref="A31" location="'Tavola 28'!A1" display="Tavola 28 - Attività a copertura delle riserve tecniche vita (esclusi contratti collegati a indici o quote di OICR o derivanti dalla gestione dei fondi pensione) "/>
    <hyperlink ref="A32" location="'Tavola 29'!A1" display="Tavola 29 - Attività a copertura delle riserve tecniche vita relative a contratti direttamente collegati a indici o a quote di OICR "/>
    <hyperlink ref="A33" location="'Tavola 30'!A1" display="Tavola 30 - Attività a copertura delle riserve tecniche derivanti dalla gestione dei fondi pensione "/>
    <hyperlink ref="A34" location="'Tavola 31'!A1" display="Tavola 31 -Attività a copertura delle riserve tecniche danni "/>
    <hyperlink ref="A35" location="'Tavola 32'!A1" display="Tavola 32 - Riserve tecniche del portafoglio italiano ed estero, diretto e indiretto"/>
    <hyperlink ref="A37" location="'Tavola 34'!A1" display="Tavola 34 - Rami vita - riserve tecniche del portafoglio diretto italiano per ramo - 2019"/>
    <hyperlink ref="A38" location="'Tavola 35'!A1" display="Tavola 35 - Rami danni - riserve tecniche del portafoglio diretto italiano per ramo - 2018"/>
    <hyperlink ref="A39" location="'Tavola 36'!A1" display="Tavola 36 - Rami danni - riserve tecniche del portafoglio diretto italiano per ramo - 2019"/>
    <hyperlink ref="A40" location="'Tavola 37'!A1" display="Tavola 37 - Rapporto sinistri dell'esercizio a premi di competenza - rami danni"/>
    <hyperlink ref="A46" location="'Tavola 43'!_Toc517367910" display="Tavola 43 - R.c. auto - Statistiche sulla distribuzione dei premi effettivi stimati in IPER "/>
    <hyperlink ref="A47" location="'Tavola 44'!_Toc42950192" display="Tavola 44 - R.c. auto - Statistiche sulla distribuzione dei premi effettivi IPER - variazioni     "/>
    <hyperlink ref="A41" location="'Tavola 38 '!A1" display="Tavola 38 - R.c. auto - Premi lordi, sinistri e caricamento globale – 2020"/>
    <hyperlink ref="A42" location="'Tavol 39 '!A1" display="Tavola 39 - R.c.auto - Loss ratio, frequenza, costo medio, premio e caricamento globale – 2020"/>
    <hyperlink ref="A43" location="'Tavola 40'!Area_stampa" display="Tavola 40 - R.c.auto - Composizione sinistri gestiti – 2020"/>
    <hyperlink ref="A44" location="'Taola 41'!Area_stampa" display="Tavola 41 - R.c.auto - Velocità di liquidazione per sinistri gestiti - 2020 "/>
    <hyperlink ref="A45" location="'Tavola 42'!Area_stampa" display="Tavola 42 - R.c.auto - Costo medio per sinistri gestiti – 2020"/>
    <hyperlink ref="A49" location="'Tavola 46'!A1" display="Tavola 46 - Settore autovetture (lordo IBNR)"/>
    <hyperlink ref="A50" location="'Tavola 47'!A1" display="Tavola 47 - Settore ciclomotori e motocicli (lordo IBNR)"/>
    <hyperlink ref="A51" location="'Tavola 48'!A1" display="Tavola 48 -Saldo di riserva sinistri (RS) su premi di competenza"/>
  </hyperlink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rgb="FF00B0F0"/>
  </sheetPr>
  <dimension ref="A1:L17"/>
  <sheetViews>
    <sheetView showGridLines="0" zoomScaleNormal="100" workbookViewId="0">
      <selection activeCell="C1" sqref="C1"/>
    </sheetView>
  </sheetViews>
  <sheetFormatPr defaultColWidth="9.21875" defaultRowHeight="11.4"/>
  <cols>
    <col min="1" max="1" width="12.5546875" style="219" bestFit="1" customWidth="1"/>
    <col min="2" max="2" width="8.77734375" style="219" bestFit="1" customWidth="1"/>
    <col min="3" max="3" width="9.21875" style="219" bestFit="1" customWidth="1"/>
    <col min="4" max="4" width="6" style="219" bestFit="1" customWidth="1"/>
    <col min="5" max="5" width="5.21875" style="219" bestFit="1" customWidth="1"/>
    <col min="6" max="6" width="11.5546875" style="219" customWidth="1"/>
    <col min="7" max="8" width="12" style="219" customWidth="1"/>
    <col min="9" max="9" width="12.5546875" style="219" customWidth="1"/>
    <col min="10" max="10" width="14.21875" style="219" customWidth="1"/>
    <col min="11" max="16384" width="9.21875" style="219"/>
  </cols>
  <sheetData>
    <row r="1" spans="1:12" s="1411" customFormat="1" ht="15">
      <c r="A1" s="1409" t="str">
        <f ca="1">(MID(CELL("nomefile",J2),FIND("]",CELL("nomefile",J2),1)+1,20))</f>
        <v>Tavola 2.1.1</v>
      </c>
      <c r="B1" s="1435"/>
      <c r="C1" s="1435"/>
      <c r="D1" s="1435"/>
      <c r="E1" s="1435"/>
      <c r="F1" s="1435"/>
      <c r="G1" s="1435"/>
      <c r="H1" s="1435"/>
      <c r="I1" s="1435"/>
      <c r="J1" s="1435"/>
      <c r="K1" s="1435"/>
      <c r="L1" s="1453"/>
    </row>
    <row r="2" spans="1:12" ht="14.4">
      <c r="A2" s="51"/>
      <c r="B2"/>
      <c r="C2"/>
      <c r="D2"/>
      <c r="E2"/>
      <c r="F2"/>
      <c r="G2"/>
      <c r="H2"/>
      <c r="I2"/>
      <c r="J2"/>
      <c r="K2"/>
    </row>
    <row r="3" spans="1:12" ht="12.6" thickBot="1">
      <c r="A3" s="1552" t="s">
        <v>2020</v>
      </c>
      <c r="B3" s="1552"/>
      <c r="C3" s="1552"/>
      <c r="D3" s="1552"/>
      <c r="E3" s="1552"/>
      <c r="F3" s="1552"/>
      <c r="G3" s="1552"/>
      <c r="H3" s="1552"/>
      <c r="I3" s="1552"/>
      <c r="J3" s="1552"/>
      <c r="K3" s="1552"/>
    </row>
    <row r="4" spans="1:12" ht="34.799999999999997" thickBot="1">
      <c r="A4" s="1334" t="s">
        <v>420</v>
      </c>
      <c r="B4" s="1553" t="s">
        <v>0</v>
      </c>
      <c r="C4" s="1554"/>
      <c r="D4" s="1554"/>
      <c r="E4" s="1555"/>
      <c r="F4" s="1553" t="s">
        <v>409</v>
      </c>
      <c r="G4" s="1554"/>
      <c r="H4" s="1554"/>
      <c r="I4" s="1555"/>
      <c r="J4" s="1556" t="s">
        <v>423</v>
      </c>
      <c r="K4" s="1333" t="s">
        <v>422</v>
      </c>
    </row>
    <row r="5" spans="1:12" ht="51" customHeight="1" thickBot="1">
      <c r="A5" s="312" t="s">
        <v>421</v>
      </c>
      <c r="B5" s="81" t="s">
        <v>406</v>
      </c>
      <c r="C5" s="81" t="s">
        <v>407</v>
      </c>
      <c r="D5" s="81" t="s">
        <v>408</v>
      </c>
      <c r="E5" s="113" t="s">
        <v>1</v>
      </c>
      <c r="F5" s="312" t="s">
        <v>527</v>
      </c>
      <c r="G5" s="1335" t="s">
        <v>1434</v>
      </c>
      <c r="H5" s="1335" t="s">
        <v>1435</v>
      </c>
      <c r="I5" s="1335" t="s">
        <v>528</v>
      </c>
      <c r="J5" s="1557"/>
      <c r="K5" s="204" t="s">
        <v>529</v>
      </c>
    </row>
    <row r="6" spans="1:12">
      <c r="A6" s="1336">
        <v>2013</v>
      </c>
      <c r="B6" s="1337">
        <v>125</v>
      </c>
      <c r="C6" s="1337">
        <v>1</v>
      </c>
      <c r="D6" s="1337">
        <v>5</v>
      </c>
      <c r="E6" s="1336">
        <v>131</v>
      </c>
      <c r="F6" s="1337">
        <v>2</v>
      </c>
      <c r="G6" s="1337">
        <v>93</v>
      </c>
      <c r="H6" s="1337">
        <v>7</v>
      </c>
      <c r="I6" s="1337">
        <v>100</v>
      </c>
      <c r="J6" s="1336">
        <v>233</v>
      </c>
      <c r="K6" s="1338">
        <v>979</v>
      </c>
    </row>
    <row r="7" spans="1:12">
      <c r="A7" s="1339">
        <v>2014</v>
      </c>
      <c r="B7" s="1340">
        <v>118</v>
      </c>
      <c r="C7" s="1340">
        <v>1</v>
      </c>
      <c r="D7" s="1340">
        <v>3</v>
      </c>
      <c r="E7" s="1339">
        <v>122</v>
      </c>
      <c r="F7" s="1340">
        <v>2</v>
      </c>
      <c r="G7" s="1340">
        <v>91</v>
      </c>
      <c r="H7" s="1340">
        <v>7</v>
      </c>
      <c r="I7" s="1340">
        <v>98</v>
      </c>
      <c r="J7" s="1339">
        <v>222</v>
      </c>
      <c r="K7" s="1341">
        <v>1005</v>
      </c>
    </row>
    <row r="8" spans="1:12">
      <c r="A8" s="1336">
        <v>2015</v>
      </c>
      <c r="B8" s="1337">
        <v>110</v>
      </c>
      <c r="C8" s="1337">
        <v>1</v>
      </c>
      <c r="D8" s="1337">
        <v>3</v>
      </c>
      <c r="E8" s="1336">
        <v>114</v>
      </c>
      <c r="F8" s="1337">
        <v>3</v>
      </c>
      <c r="G8" s="1337">
        <v>96</v>
      </c>
      <c r="H8" s="1337">
        <v>7</v>
      </c>
      <c r="I8" s="1337">
        <v>103</v>
      </c>
      <c r="J8" s="1336">
        <v>220</v>
      </c>
      <c r="K8" s="1342">
        <v>1007</v>
      </c>
    </row>
    <row r="9" spans="1:12">
      <c r="A9" s="1339">
        <v>2016</v>
      </c>
      <c r="B9" s="1340">
        <v>104</v>
      </c>
      <c r="C9" s="1340">
        <v>1</v>
      </c>
      <c r="D9" s="1340">
        <v>3</v>
      </c>
      <c r="E9" s="1339">
        <v>108</v>
      </c>
      <c r="F9" s="1340">
        <v>3</v>
      </c>
      <c r="G9" s="1340">
        <v>97</v>
      </c>
      <c r="H9" s="1340">
        <v>7</v>
      </c>
      <c r="I9" s="1340">
        <v>104</v>
      </c>
      <c r="J9" s="1339">
        <v>215</v>
      </c>
      <c r="K9" s="1341">
        <v>1008</v>
      </c>
    </row>
    <row r="10" spans="1:12">
      <c r="A10" s="1336">
        <v>2017</v>
      </c>
      <c r="B10" s="1337">
        <v>96</v>
      </c>
      <c r="C10" s="1337">
        <v>1</v>
      </c>
      <c r="D10" s="1337">
        <v>3</v>
      </c>
      <c r="E10" s="1336">
        <v>100</v>
      </c>
      <c r="F10" s="1337">
        <v>3</v>
      </c>
      <c r="G10" s="1337">
        <v>103</v>
      </c>
      <c r="H10" s="1337">
        <v>7</v>
      </c>
      <c r="I10" s="1337">
        <v>110</v>
      </c>
      <c r="J10" s="1336">
        <v>213</v>
      </c>
      <c r="K10" s="1338">
        <v>985</v>
      </c>
    </row>
    <row r="11" spans="1:12">
      <c r="A11" s="1339">
        <v>2018</v>
      </c>
      <c r="B11" s="1340">
        <v>93</v>
      </c>
      <c r="C11" s="1340">
        <v>1</v>
      </c>
      <c r="D11" s="1340">
        <v>3</v>
      </c>
      <c r="E11" s="1339">
        <v>97</v>
      </c>
      <c r="F11" s="1340">
        <v>3</v>
      </c>
      <c r="G11" s="1340">
        <v>110</v>
      </c>
      <c r="H11" s="1340">
        <v>7</v>
      </c>
      <c r="I11" s="1340">
        <v>117</v>
      </c>
      <c r="J11" s="1339">
        <v>217</v>
      </c>
      <c r="K11" s="1341">
        <v>1055</v>
      </c>
    </row>
    <row r="12" spans="1:12">
      <c r="A12" s="1343">
        <v>2019</v>
      </c>
      <c r="B12" s="1344">
        <v>94</v>
      </c>
      <c r="C12" s="1344">
        <v>1</v>
      </c>
      <c r="D12" s="1344">
        <v>3</v>
      </c>
      <c r="E12" s="1343">
        <v>98</v>
      </c>
      <c r="F12" s="1344">
        <v>3</v>
      </c>
      <c r="G12" s="1344">
        <v>107</v>
      </c>
      <c r="H12" s="1344">
        <v>6</v>
      </c>
      <c r="I12" s="1344">
        <v>113</v>
      </c>
      <c r="J12" s="1343">
        <v>214</v>
      </c>
      <c r="K12" s="1345">
        <v>1049</v>
      </c>
    </row>
    <row r="13" spans="1:12">
      <c r="A13" s="1339">
        <v>2020</v>
      </c>
      <c r="B13" s="1340">
        <v>92</v>
      </c>
      <c r="C13" s="1340">
        <v>1</v>
      </c>
      <c r="D13" s="1340">
        <v>3</v>
      </c>
      <c r="E13" s="1339">
        <v>96</v>
      </c>
      <c r="F13" s="1340">
        <v>3</v>
      </c>
      <c r="G13" s="1340">
        <v>103</v>
      </c>
      <c r="H13" s="1340">
        <v>6</v>
      </c>
      <c r="I13" s="1340">
        <v>109</v>
      </c>
      <c r="J13" s="1339">
        <v>208</v>
      </c>
      <c r="K13" s="1341">
        <v>1048</v>
      </c>
    </row>
    <row r="14" spans="1:12">
      <c r="A14" s="1343">
        <v>2021</v>
      </c>
      <c r="B14" s="1344">
        <v>88</v>
      </c>
      <c r="C14" s="1344" t="s">
        <v>5</v>
      </c>
      <c r="D14" s="1344">
        <v>2</v>
      </c>
      <c r="E14" s="1343">
        <v>90</v>
      </c>
      <c r="F14" s="1344">
        <v>4</v>
      </c>
      <c r="G14" s="1344">
        <v>91</v>
      </c>
      <c r="H14" s="1344">
        <v>7</v>
      </c>
      <c r="I14" s="1344">
        <v>98</v>
      </c>
      <c r="J14" s="1343">
        <v>192</v>
      </c>
      <c r="K14" s="1345">
        <v>884</v>
      </c>
    </row>
    <row r="15" spans="1:12" ht="12" thickBot="1">
      <c r="A15" s="1346">
        <v>2022</v>
      </c>
      <c r="B15" s="1347">
        <v>86</v>
      </c>
      <c r="C15" s="1347" t="s">
        <v>5</v>
      </c>
      <c r="D15" s="1347">
        <v>2</v>
      </c>
      <c r="E15" s="1346">
        <v>88</v>
      </c>
      <c r="F15" s="1347">
        <v>4</v>
      </c>
      <c r="G15" s="1347">
        <v>89</v>
      </c>
      <c r="H15" s="1347">
        <v>7</v>
      </c>
      <c r="I15" s="1347">
        <v>96</v>
      </c>
      <c r="J15" s="1346">
        <v>188</v>
      </c>
      <c r="K15" s="1348">
        <v>889</v>
      </c>
    </row>
    <row r="17" spans="1:11" ht="41.7" customHeight="1">
      <c r="A17" s="1541" t="s">
        <v>1126</v>
      </c>
      <c r="B17" s="1541"/>
      <c r="C17" s="1541"/>
      <c r="D17" s="1541"/>
      <c r="E17" s="1541"/>
      <c r="F17" s="1541"/>
      <c r="G17" s="1541"/>
      <c r="H17" s="1541"/>
      <c r="I17" s="1541"/>
      <c r="J17" s="1541"/>
      <c r="K17" s="1541"/>
    </row>
  </sheetData>
  <mergeCells count="5">
    <mergeCell ref="A17:K17"/>
    <mergeCell ref="A3:K3"/>
    <mergeCell ref="B4:E4"/>
    <mergeCell ref="F4:I4"/>
    <mergeCell ref="J4:J5"/>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tabColor rgb="FF00B0F0"/>
  </sheetPr>
  <dimension ref="A1:K12"/>
  <sheetViews>
    <sheetView showGridLines="0" workbookViewId="0">
      <selection activeCell="C1" sqref="C1"/>
    </sheetView>
  </sheetViews>
  <sheetFormatPr defaultRowHeight="14.4"/>
  <cols>
    <col min="1" max="1" width="48.44140625" bestFit="1" customWidth="1"/>
    <col min="2" max="2" width="5.21875" bestFit="1" customWidth="1"/>
    <col min="3" max="3" width="6" customWidth="1"/>
    <col min="4" max="4" width="8.5546875" bestFit="1" customWidth="1"/>
    <col min="5" max="5" width="5.77734375" bestFit="1" customWidth="1"/>
  </cols>
  <sheetData>
    <row r="1" spans="1:11" s="1415" customFormat="1" ht="15">
      <c r="A1" s="1409" t="str">
        <f ca="1">(MID(CELL("nomefile",J2),FIND("]",CELL("nomefile",J2),1)+1,20))</f>
        <v>Tavola 2.1.2</v>
      </c>
      <c r="B1" s="1414"/>
      <c r="C1" s="1414"/>
      <c r="D1" s="1416"/>
      <c r="E1" s="1459"/>
      <c r="F1" s="1414"/>
      <c r="G1" s="1414"/>
      <c r="H1" s="1414"/>
      <c r="I1" s="1414"/>
      <c r="J1" s="1414"/>
      <c r="K1" s="1414"/>
    </row>
    <row r="2" spans="1:11">
      <c r="D2" s="1155"/>
      <c r="E2" s="1156"/>
    </row>
    <row r="3" spans="1:11" ht="24" customHeight="1">
      <c r="A3" s="1558" t="s">
        <v>1402</v>
      </c>
      <c r="B3" s="1558"/>
      <c r="C3" s="1558"/>
      <c r="D3" s="1558"/>
      <c r="E3" s="1558"/>
    </row>
    <row r="4" spans="1:11" ht="15" thickBot="1">
      <c r="A4" s="1559" t="s">
        <v>1403</v>
      </c>
      <c r="B4" s="1559"/>
      <c r="C4" s="1559"/>
      <c r="D4" s="1559"/>
      <c r="E4" s="1559"/>
    </row>
    <row r="5" spans="1:11" ht="15" thickBot="1">
      <c r="A5" s="1208"/>
      <c r="B5" s="1208" t="s">
        <v>37</v>
      </c>
      <c r="C5" s="1208" t="s">
        <v>36</v>
      </c>
      <c r="D5" s="1208" t="s">
        <v>1404</v>
      </c>
      <c r="E5" s="1208" t="s">
        <v>1</v>
      </c>
    </row>
    <row r="6" spans="1:11">
      <c r="A6" s="1217" t="s">
        <v>1405</v>
      </c>
      <c r="B6" s="1217"/>
      <c r="C6" s="1217"/>
      <c r="D6" s="1217"/>
      <c r="E6" s="1217"/>
    </row>
    <row r="7" spans="1:11">
      <c r="A7" s="1218" t="s">
        <v>1406</v>
      </c>
      <c r="B7" s="228">
        <v>47</v>
      </c>
      <c r="C7" s="228">
        <v>29</v>
      </c>
      <c r="D7" s="228">
        <v>12</v>
      </c>
      <c r="E7" s="228">
        <v>88</v>
      </c>
    </row>
    <row r="8" spans="1:11">
      <c r="A8" s="1219" t="s">
        <v>1407</v>
      </c>
      <c r="B8" s="232">
        <v>4</v>
      </c>
      <c r="C8" s="232" t="s">
        <v>5</v>
      </c>
      <c r="D8" s="232" t="s">
        <v>5</v>
      </c>
      <c r="E8" s="232">
        <v>4</v>
      </c>
    </row>
    <row r="9" spans="1:11">
      <c r="A9" s="1217" t="s">
        <v>1408</v>
      </c>
      <c r="B9" s="228"/>
      <c r="C9" s="228"/>
      <c r="D9" s="228"/>
      <c r="E9" s="228"/>
    </row>
    <row r="10" spans="1:11">
      <c r="A10" s="1218" t="s">
        <v>1409</v>
      </c>
      <c r="B10" s="228">
        <v>61</v>
      </c>
      <c r="C10" s="228">
        <v>26</v>
      </c>
      <c r="D10" s="228">
        <v>2</v>
      </c>
      <c r="E10" s="228">
        <v>89</v>
      </c>
    </row>
    <row r="11" spans="1:11">
      <c r="A11" s="1219" t="s">
        <v>1410</v>
      </c>
      <c r="B11" s="232">
        <v>711</v>
      </c>
      <c r="C11" s="232">
        <v>154</v>
      </c>
      <c r="D11" s="232">
        <v>24</v>
      </c>
      <c r="E11" s="232">
        <v>889</v>
      </c>
    </row>
    <row r="12" spans="1:11" ht="15" thickBot="1">
      <c r="A12" s="1220" t="s">
        <v>1411</v>
      </c>
      <c r="B12" s="1221">
        <v>1</v>
      </c>
      <c r="C12" s="1221" t="s">
        <v>5</v>
      </c>
      <c r="D12" s="1221">
        <v>6</v>
      </c>
      <c r="E12" s="1221">
        <v>7</v>
      </c>
    </row>
  </sheetData>
  <mergeCells count="2">
    <mergeCell ref="A3:E3"/>
    <mergeCell ref="A4:E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rgb="FF00B0F0"/>
  </sheetPr>
  <dimension ref="A1:K20"/>
  <sheetViews>
    <sheetView showGridLines="0" workbookViewId="0">
      <selection activeCell="C1" sqref="C1"/>
    </sheetView>
  </sheetViews>
  <sheetFormatPr defaultRowHeight="14.4"/>
  <cols>
    <col min="1" max="5" width="15.21875" customWidth="1"/>
  </cols>
  <sheetData>
    <row r="1" spans="1:11" s="1415" customFormat="1" ht="15">
      <c r="A1" s="1409" t="str">
        <f ca="1">(MID(CELL("nomefile",J2),FIND("]",CELL("nomefile",J2),1)+1,20))</f>
        <v>Tavola 2.1.3</v>
      </c>
      <c r="B1" s="1414"/>
      <c r="C1" s="1414"/>
      <c r="D1" s="1416"/>
      <c r="E1" s="1416"/>
      <c r="F1" s="1459"/>
      <c r="G1" s="1414"/>
      <c r="H1" s="1414"/>
      <c r="I1" s="1414"/>
      <c r="J1" s="1414"/>
      <c r="K1" s="1414"/>
    </row>
    <row r="2" spans="1:11">
      <c r="D2" s="1155"/>
      <c r="E2" s="1155"/>
      <c r="F2" s="1156"/>
    </row>
    <row r="3" spans="1:11" ht="36" customHeight="1">
      <c r="A3" s="1558" t="s">
        <v>2022</v>
      </c>
      <c r="B3" s="1558"/>
      <c r="C3" s="1558"/>
      <c r="D3" s="1558"/>
      <c r="E3" s="1558"/>
    </row>
    <row r="4" spans="1:11" ht="15" thickBot="1">
      <c r="A4" s="1560" t="s">
        <v>1403</v>
      </c>
      <c r="B4" s="1560"/>
      <c r="C4" s="1560"/>
      <c r="D4" s="1560"/>
      <c r="E4" s="1560"/>
    </row>
    <row r="5" spans="1:11">
      <c r="A5" s="101"/>
      <c r="B5" s="1561" t="s">
        <v>1412</v>
      </c>
      <c r="C5" s="1562"/>
      <c r="D5" s="1563" t="s">
        <v>1413</v>
      </c>
      <c r="E5" s="1561"/>
    </row>
    <row r="6" spans="1:11" ht="15" thickBot="1">
      <c r="A6" s="1222"/>
      <c r="B6" s="1564" t="s">
        <v>1414</v>
      </c>
      <c r="C6" s="1565"/>
      <c r="D6" s="1566" t="s">
        <v>1415</v>
      </c>
      <c r="E6" s="1567"/>
    </row>
    <row r="7" spans="1:11" ht="15" thickBot="1">
      <c r="A7" s="1224"/>
      <c r="B7" s="1223">
        <v>2021</v>
      </c>
      <c r="C7" s="1225">
        <v>2022</v>
      </c>
      <c r="D7" s="1226">
        <v>2021</v>
      </c>
      <c r="E7" s="1226">
        <v>2022</v>
      </c>
    </row>
    <row r="8" spans="1:11">
      <c r="A8" s="347" t="s">
        <v>8</v>
      </c>
      <c r="B8" s="347">
        <v>131</v>
      </c>
      <c r="C8" s="1227">
        <v>131</v>
      </c>
      <c r="D8" s="347">
        <v>18</v>
      </c>
      <c r="E8" s="347">
        <v>15</v>
      </c>
    </row>
    <row r="9" spans="1:11">
      <c r="A9" s="18" t="s">
        <v>7</v>
      </c>
      <c r="B9" s="18">
        <v>127</v>
      </c>
      <c r="C9" s="1228">
        <v>129</v>
      </c>
      <c r="D9" s="18">
        <v>18</v>
      </c>
      <c r="E9" s="18">
        <v>18</v>
      </c>
    </row>
    <row r="10" spans="1:11">
      <c r="A10" s="347" t="s">
        <v>10</v>
      </c>
      <c r="B10" s="347">
        <v>124</v>
      </c>
      <c r="C10" s="1227">
        <v>123</v>
      </c>
      <c r="D10" s="347">
        <v>15</v>
      </c>
      <c r="E10" s="347">
        <v>15</v>
      </c>
    </row>
    <row r="11" spans="1:11">
      <c r="A11" s="18" t="s">
        <v>9</v>
      </c>
      <c r="B11" s="18">
        <v>119</v>
      </c>
      <c r="C11" s="1228">
        <v>119</v>
      </c>
      <c r="D11" s="18">
        <v>17</v>
      </c>
      <c r="E11" s="18">
        <v>16</v>
      </c>
    </row>
    <row r="12" spans="1:11">
      <c r="A12" s="347" t="s">
        <v>6</v>
      </c>
      <c r="B12" s="347">
        <v>59</v>
      </c>
      <c r="C12" s="1227">
        <v>62</v>
      </c>
      <c r="D12" s="347">
        <v>8</v>
      </c>
      <c r="E12" s="347">
        <v>8</v>
      </c>
    </row>
    <row r="13" spans="1:11">
      <c r="A13" s="18" t="s">
        <v>15</v>
      </c>
      <c r="B13" s="18">
        <v>54</v>
      </c>
      <c r="C13" s="1228">
        <v>54</v>
      </c>
      <c r="D13" s="18">
        <v>1</v>
      </c>
      <c r="E13" s="228">
        <v>1</v>
      </c>
    </row>
    <row r="14" spans="1:11">
      <c r="A14" s="347" t="s">
        <v>11</v>
      </c>
      <c r="B14" s="347">
        <v>42</v>
      </c>
      <c r="C14" s="1227">
        <v>42</v>
      </c>
      <c r="D14" s="347">
        <v>4</v>
      </c>
      <c r="E14" s="347">
        <v>4</v>
      </c>
    </row>
    <row r="15" spans="1:11">
      <c r="A15" s="18" t="s">
        <v>14</v>
      </c>
      <c r="B15" s="18">
        <v>41</v>
      </c>
      <c r="C15" s="1228">
        <v>40</v>
      </c>
      <c r="D15" s="18">
        <v>2</v>
      </c>
      <c r="E15" s="228">
        <v>2</v>
      </c>
    </row>
    <row r="16" spans="1:11">
      <c r="A16" s="347" t="s">
        <v>13</v>
      </c>
      <c r="B16" s="347">
        <v>31</v>
      </c>
      <c r="C16" s="1227">
        <v>29</v>
      </c>
      <c r="D16" s="347">
        <v>3</v>
      </c>
      <c r="E16" s="347">
        <v>3</v>
      </c>
    </row>
    <row r="17" spans="1:5">
      <c r="A17" s="18" t="s">
        <v>4</v>
      </c>
      <c r="B17" s="18">
        <v>25</v>
      </c>
      <c r="C17" s="1228">
        <v>27</v>
      </c>
      <c r="D17" s="18">
        <v>3</v>
      </c>
      <c r="E17" s="18">
        <v>3</v>
      </c>
    </row>
    <row r="18" spans="1:5">
      <c r="A18" s="347" t="s">
        <v>27</v>
      </c>
      <c r="B18" s="347">
        <v>23</v>
      </c>
      <c r="C18" s="1227">
        <v>22</v>
      </c>
      <c r="D18" s="347" t="s">
        <v>5</v>
      </c>
      <c r="E18" s="347" t="s">
        <v>5</v>
      </c>
    </row>
    <row r="19" spans="1:5" ht="15" thickBot="1">
      <c r="A19" s="18" t="s">
        <v>1416</v>
      </c>
      <c r="B19" s="18">
        <v>108</v>
      </c>
      <c r="C19" s="1228">
        <v>111</v>
      </c>
      <c r="D19" s="18">
        <v>2</v>
      </c>
      <c r="E19" s="18">
        <v>4</v>
      </c>
    </row>
    <row r="20" spans="1:5" ht="15" thickBot="1">
      <c r="A20" s="1229" t="s">
        <v>1</v>
      </c>
      <c r="B20" s="1229">
        <v>884</v>
      </c>
      <c r="C20" s="1230">
        <v>889</v>
      </c>
      <c r="D20" s="1229">
        <v>91</v>
      </c>
      <c r="E20" s="1229">
        <v>89</v>
      </c>
    </row>
  </sheetData>
  <mergeCells count="6">
    <mergeCell ref="A3:E3"/>
    <mergeCell ref="A4:E4"/>
    <mergeCell ref="B5:C5"/>
    <mergeCell ref="D5:E5"/>
    <mergeCell ref="B6:C6"/>
    <mergeCell ref="D6:E6"/>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tabColor rgb="FF00B0F0"/>
  </sheetPr>
  <dimension ref="A1:O23"/>
  <sheetViews>
    <sheetView showGridLines="0" zoomScale="83" zoomScaleNormal="83" workbookViewId="0">
      <selection activeCell="C1" sqref="C1"/>
    </sheetView>
  </sheetViews>
  <sheetFormatPr defaultColWidth="9.21875" defaultRowHeight="11.4"/>
  <cols>
    <col min="1" max="1" width="35.77734375" style="42" customWidth="1"/>
    <col min="2" max="4" width="9.21875" style="42"/>
    <col min="5" max="5" width="9.21875" style="42" customWidth="1"/>
    <col min="6" max="8" width="9.21875" style="42"/>
    <col min="9" max="9" width="9.21875" style="42" customWidth="1"/>
    <col min="10" max="12" width="9.21875" style="42"/>
    <col min="13" max="13" width="9.21875" style="42" customWidth="1"/>
    <col min="14" max="16384" width="9.21875" style="42"/>
  </cols>
  <sheetData>
    <row r="1" spans="1:15" s="1411" customFormat="1" ht="15">
      <c r="A1" s="1409" t="str">
        <f ca="1">(MID(CELL("nomefile",J2),FIND("]",CELL("nomefile",J2),1)+1,20))</f>
        <v>Tavola 2.1.4</v>
      </c>
      <c r="B1" s="1435"/>
      <c r="C1" s="1435"/>
      <c r="D1" s="1435"/>
      <c r="E1" s="1435"/>
      <c r="F1" s="1435"/>
      <c r="G1" s="1435"/>
      <c r="H1" s="1435"/>
      <c r="I1" s="1435"/>
      <c r="J1" s="1435"/>
      <c r="K1" s="1435"/>
      <c r="L1" s="1454"/>
      <c r="M1" s="1454"/>
      <c r="N1" s="1460"/>
    </row>
    <row r="3" spans="1:15" ht="11.7" customHeight="1">
      <c r="A3" s="1569" t="s">
        <v>2058</v>
      </c>
      <c r="B3" s="1569"/>
      <c r="C3" s="1569"/>
      <c r="D3" s="1569"/>
      <c r="E3" s="1569"/>
      <c r="F3" s="1569"/>
      <c r="G3" s="1569"/>
      <c r="H3" s="1569"/>
      <c r="I3" s="1569"/>
      <c r="J3" s="1569"/>
      <c r="K3" s="1569"/>
      <c r="L3" s="1569"/>
      <c r="M3" s="1569"/>
      <c r="N3" s="288"/>
    </row>
    <row r="4" spans="1:15">
      <c r="A4" s="1570" t="s">
        <v>430</v>
      </c>
      <c r="B4" s="1570"/>
      <c r="C4" s="1570"/>
      <c r="D4" s="1570"/>
      <c r="E4" s="1570"/>
      <c r="F4" s="1570"/>
      <c r="G4" s="1570"/>
      <c r="H4" s="1570"/>
      <c r="I4" s="1570"/>
      <c r="J4" s="1570"/>
      <c r="K4" s="1570"/>
      <c r="L4" s="1570"/>
      <c r="M4" s="1570"/>
      <c r="N4" s="483"/>
    </row>
    <row r="5" spans="1:15" ht="12" thickBot="1">
      <c r="A5" s="1568" t="s">
        <v>2</v>
      </c>
      <c r="B5" s="1568"/>
      <c r="C5" s="1568"/>
      <c r="D5" s="1568"/>
      <c r="E5" s="1568"/>
      <c r="F5" s="1568"/>
      <c r="G5" s="1568"/>
      <c r="H5" s="1568"/>
      <c r="I5" s="1568"/>
      <c r="J5" s="1568"/>
      <c r="K5" s="1568"/>
      <c r="L5" s="1568"/>
      <c r="M5" s="1568"/>
      <c r="N5" s="66"/>
    </row>
    <row r="6" spans="1:15" ht="12.6" thickBot="1">
      <c r="A6" s="1571"/>
      <c r="B6" s="1573" t="s">
        <v>36</v>
      </c>
      <c r="C6" s="1574"/>
      <c r="D6" s="1574"/>
      <c r="E6" s="1574"/>
      <c r="F6" s="1574" t="s">
        <v>37</v>
      </c>
      <c r="G6" s="1574"/>
      <c r="H6" s="1574"/>
      <c r="I6" s="1574"/>
      <c r="J6" s="1574" t="s">
        <v>1</v>
      </c>
      <c r="K6" s="1574"/>
      <c r="L6" s="1574"/>
      <c r="M6" s="1574"/>
      <c r="N6" s="165"/>
    </row>
    <row r="7" spans="1:15" ht="12.6" thickBot="1">
      <c r="A7" s="1571"/>
      <c r="B7" s="1574">
        <v>2021</v>
      </c>
      <c r="C7" s="1574"/>
      <c r="D7" s="1574">
        <v>2022</v>
      </c>
      <c r="E7" s="1574"/>
      <c r="F7" s="1574">
        <v>2021</v>
      </c>
      <c r="G7" s="1574"/>
      <c r="H7" s="1574">
        <v>2022</v>
      </c>
      <c r="I7" s="1574"/>
      <c r="J7" s="1573">
        <v>2021</v>
      </c>
      <c r="K7" s="1575"/>
      <c r="L7" s="1573">
        <v>2022</v>
      </c>
      <c r="M7" s="1575"/>
      <c r="N7" s="165"/>
    </row>
    <row r="8" spans="1:15" ht="12.6" thickBot="1">
      <c r="A8" s="1572"/>
      <c r="B8" s="678" t="s">
        <v>38</v>
      </c>
      <c r="C8" s="678" t="s">
        <v>39</v>
      </c>
      <c r="D8" s="164" t="s">
        <v>38</v>
      </c>
      <c r="E8" s="164" t="s">
        <v>39</v>
      </c>
      <c r="F8" s="678" t="s">
        <v>38</v>
      </c>
      <c r="G8" s="678" t="s">
        <v>39</v>
      </c>
      <c r="H8" s="545" t="s">
        <v>38</v>
      </c>
      <c r="I8" s="545" t="s">
        <v>39</v>
      </c>
      <c r="J8" s="545" t="s">
        <v>38</v>
      </c>
      <c r="K8" s="544" t="s">
        <v>39</v>
      </c>
      <c r="L8" s="164" t="s">
        <v>38</v>
      </c>
      <c r="M8" s="163" t="s">
        <v>39</v>
      </c>
      <c r="N8" s="165"/>
    </row>
    <row r="9" spans="1:15" ht="12">
      <c r="A9" s="578" t="s">
        <v>1079</v>
      </c>
      <c r="B9" s="559">
        <f>B10+B11+B12+B13+B14</f>
        <v>37817</v>
      </c>
      <c r="C9" s="581">
        <f t="shared" ref="C9:C14" si="0">(B9/$B$21)*100</f>
        <v>35.714488086356212</v>
      </c>
      <c r="D9" s="559">
        <f>D10+D11+D12+D13+D14</f>
        <v>31016</v>
      </c>
      <c r="E9" s="581">
        <f t="shared" ref="E9:E14" si="1">(D9/$D$21)*100</f>
        <v>32.900543109300742</v>
      </c>
      <c r="F9" s="559">
        <v>10334.043</v>
      </c>
      <c r="G9" s="581">
        <f t="shared" ref="G9:G20" si="2">F9*100/$F$21</f>
        <v>30.264285714285712</v>
      </c>
      <c r="H9" s="559">
        <v>10512</v>
      </c>
      <c r="I9" s="581">
        <f t="shared" ref="I9:I20" si="3">H9*100/$H$21</f>
        <v>29.465186680121089</v>
      </c>
      <c r="J9" s="559">
        <f>J10+J11+J12+J13+J14</f>
        <v>48150</v>
      </c>
      <c r="K9" s="581">
        <f t="shared" ref="K9:K20" si="4">J9*100/$J$21</f>
        <v>34.384997714808044</v>
      </c>
      <c r="L9" s="559">
        <f>L10+L11+L12+L13+L14</f>
        <v>41528</v>
      </c>
      <c r="M9" s="582">
        <f t="shared" ref="M9:M14" si="5">(L9/$L$21)*100</f>
        <v>31.957398343952963</v>
      </c>
      <c r="N9" s="490"/>
      <c r="O9" s="351"/>
    </row>
    <row r="10" spans="1:15" ht="12">
      <c r="A10" s="55" t="s">
        <v>40</v>
      </c>
      <c r="B10" s="489">
        <v>13356</v>
      </c>
      <c r="C10" s="492">
        <f t="shared" si="0"/>
        <v>12.613446409852012</v>
      </c>
      <c r="D10" s="156">
        <v>11787</v>
      </c>
      <c r="E10" s="492">
        <f t="shared" si="1"/>
        <v>12.503182281059063</v>
      </c>
      <c r="F10" s="489">
        <v>8904</v>
      </c>
      <c r="G10" s="492">
        <f t="shared" si="2"/>
        <v>26.076260762607625</v>
      </c>
      <c r="H10" s="489">
        <v>9028</v>
      </c>
      <c r="I10" s="492">
        <f t="shared" si="3"/>
        <v>25.305527525507344</v>
      </c>
      <c r="J10" s="489">
        <v>22259</v>
      </c>
      <c r="K10" s="492">
        <f t="shared" si="4"/>
        <v>15.895652422303474</v>
      </c>
      <c r="L10" s="156">
        <v>20815</v>
      </c>
      <c r="M10" s="494">
        <f t="shared" si="5"/>
        <v>16.01794563979438</v>
      </c>
      <c r="N10" s="165"/>
      <c r="O10" s="351"/>
    </row>
    <row r="11" spans="1:15" ht="12">
      <c r="A11" s="79" t="s">
        <v>41</v>
      </c>
      <c r="B11" s="109">
        <v>18688</v>
      </c>
      <c r="C11" s="493">
        <f t="shared" si="0"/>
        <v>17.649003182638097</v>
      </c>
      <c r="D11" s="109">
        <v>15202</v>
      </c>
      <c r="E11" s="493">
        <f t="shared" si="1"/>
        <v>16.125678886625934</v>
      </c>
      <c r="F11" s="109">
        <v>412</v>
      </c>
      <c r="G11" s="493">
        <f t="shared" si="2"/>
        <v>1.2065834944063727</v>
      </c>
      <c r="H11" s="109">
        <v>450</v>
      </c>
      <c r="I11" s="493">
        <f t="shared" si="3"/>
        <v>1.2613521695257315</v>
      </c>
      <c r="J11" s="109">
        <v>19100</v>
      </c>
      <c r="K11" s="493">
        <f t="shared" si="4"/>
        <v>13.639739488117002</v>
      </c>
      <c r="L11" s="109">
        <v>15652</v>
      </c>
      <c r="M11" s="495">
        <f t="shared" si="5"/>
        <v>12.044817927170868</v>
      </c>
      <c r="N11" s="165"/>
      <c r="O11" s="351"/>
    </row>
    <row r="12" spans="1:15" ht="22.8">
      <c r="A12" s="55" t="s">
        <v>42</v>
      </c>
      <c r="B12" s="489">
        <v>2894</v>
      </c>
      <c r="C12" s="492">
        <f t="shared" si="0"/>
        <v>2.7331022694003986</v>
      </c>
      <c r="D12" s="156">
        <v>1973</v>
      </c>
      <c r="E12" s="492">
        <f t="shared" si="1"/>
        <v>2.0928801765105227</v>
      </c>
      <c r="F12" s="489">
        <v>397</v>
      </c>
      <c r="G12" s="492">
        <f t="shared" si="2"/>
        <v>1.162654483687694</v>
      </c>
      <c r="H12" s="489">
        <v>387</v>
      </c>
      <c r="I12" s="492">
        <f t="shared" si="3"/>
        <v>1.0847628657921291</v>
      </c>
      <c r="J12" s="489">
        <v>3291</v>
      </c>
      <c r="K12" s="492">
        <f t="shared" si="4"/>
        <v>2.3501771023765996</v>
      </c>
      <c r="L12" s="156">
        <v>2360</v>
      </c>
      <c r="M12" s="494">
        <f t="shared" si="5"/>
        <v>1.8161110598085388</v>
      </c>
      <c r="N12" s="165"/>
      <c r="O12" s="351"/>
    </row>
    <row r="13" spans="1:15" ht="22.8">
      <c r="A13" s="79" t="s">
        <v>43</v>
      </c>
      <c r="B13" s="109">
        <v>2879</v>
      </c>
      <c r="C13" s="493">
        <f t="shared" si="0"/>
        <v>2.718936224465704</v>
      </c>
      <c r="D13" s="109">
        <v>2054</v>
      </c>
      <c r="E13" s="493">
        <f t="shared" si="1"/>
        <v>2.1788017651052276</v>
      </c>
      <c r="F13" s="109" t="s">
        <v>5</v>
      </c>
      <c r="G13" s="493" t="s">
        <v>5</v>
      </c>
      <c r="H13" s="109" t="s">
        <v>5</v>
      </c>
      <c r="I13" s="493" t="s">
        <v>5</v>
      </c>
      <c r="J13" s="109">
        <v>2879</v>
      </c>
      <c r="K13" s="493">
        <f t="shared" si="4"/>
        <v>2.0559586380255941</v>
      </c>
      <c r="L13" s="109">
        <v>2054</v>
      </c>
      <c r="M13" s="495">
        <f t="shared" si="5"/>
        <v>1.5806322529011603</v>
      </c>
      <c r="N13" s="165"/>
      <c r="O13" s="351"/>
    </row>
    <row r="14" spans="1:15" ht="12.6" thickBot="1">
      <c r="A14" s="573" t="s">
        <v>440</v>
      </c>
      <c r="B14" s="574">
        <v>0</v>
      </c>
      <c r="C14" s="575">
        <f t="shared" si="0"/>
        <v>0</v>
      </c>
      <c r="D14" s="574">
        <v>0</v>
      </c>
      <c r="E14" s="575">
        <f t="shared" si="1"/>
        <v>0</v>
      </c>
      <c r="F14" s="574">
        <v>621</v>
      </c>
      <c r="G14" s="576">
        <f t="shared" si="2"/>
        <v>1.8186610437532946</v>
      </c>
      <c r="H14" s="574">
        <v>647</v>
      </c>
      <c r="I14" s="576">
        <f t="shared" si="3"/>
        <v>1.8135441192958852</v>
      </c>
      <c r="J14" s="574">
        <v>621</v>
      </c>
      <c r="K14" s="576">
        <f t="shared" si="4"/>
        <v>0.44347006398537475</v>
      </c>
      <c r="L14" s="574">
        <v>647</v>
      </c>
      <c r="M14" s="577">
        <f t="shared" si="5"/>
        <v>0.49789146427801895</v>
      </c>
      <c r="N14" s="165"/>
      <c r="O14" s="351"/>
    </row>
    <row r="15" spans="1:15" ht="12">
      <c r="A15" s="578" t="s">
        <v>1077</v>
      </c>
      <c r="B15" s="559">
        <f>B16+B17</f>
        <v>68069</v>
      </c>
      <c r="C15" s="581">
        <f>B15*100/$B$21</f>
        <v>64.284567510648145</v>
      </c>
      <c r="D15" s="559">
        <f>D16+D17</f>
        <v>63256</v>
      </c>
      <c r="E15" s="581">
        <f>D15*100/$D$21</f>
        <v>67.099456890699258</v>
      </c>
      <c r="F15" s="559">
        <f>F16+F17</f>
        <v>23813</v>
      </c>
      <c r="G15" s="581">
        <f t="shared" si="2"/>
        <v>69.738768816259594</v>
      </c>
      <c r="H15" s="559">
        <f>H16+H17</f>
        <v>25164</v>
      </c>
      <c r="I15" s="581">
        <f t="shared" si="3"/>
        <v>70.534813319878907</v>
      </c>
      <c r="J15" s="559">
        <v>91882</v>
      </c>
      <c r="K15" s="581">
        <f t="shared" si="4"/>
        <v>65.615002285191963</v>
      </c>
      <c r="L15" s="559">
        <f>L16+L17</f>
        <v>88420</v>
      </c>
      <c r="M15" s="582">
        <f t="shared" ref="M15:M21" si="6">L15*100/$L$21</f>
        <v>68.04260165604704</v>
      </c>
      <c r="N15" s="490"/>
      <c r="O15" s="351"/>
    </row>
    <row r="16" spans="1:15" ht="12">
      <c r="A16" s="55" t="s">
        <v>44</v>
      </c>
      <c r="B16" s="489">
        <v>17789</v>
      </c>
      <c r="C16" s="492">
        <f>B16*100/$B$21</f>
        <v>16.799984889552071</v>
      </c>
      <c r="D16" s="489">
        <v>17400</v>
      </c>
      <c r="E16" s="492">
        <f>D16*100/$D$21</f>
        <v>18.457230142566193</v>
      </c>
      <c r="F16" s="489">
        <v>1117</v>
      </c>
      <c r="G16" s="492">
        <f t="shared" si="2"/>
        <v>3.2712469981842673</v>
      </c>
      <c r="H16" s="489">
        <v>1237</v>
      </c>
      <c r="I16" s="492">
        <f t="shared" si="3"/>
        <v>3.4673169637851777</v>
      </c>
      <c r="J16" s="489">
        <v>18906</v>
      </c>
      <c r="K16" s="492">
        <f t="shared" si="4"/>
        <v>13.501199725776965</v>
      </c>
      <c r="L16" s="489">
        <v>18637</v>
      </c>
      <c r="M16" s="494">
        <f t="shared" si="6"/>
        <v>14.341890602394804</v>
      </c>
      <c r="N16" s="165"/>
      <c r="O16" s="351"/>
    </row>
    <row r="17" spans="1:15" ht="12">
      <c r="A17" s="583" t="s">
        <v>963</v>
      </c>
      <c r="B17" s="558">
        <f>B18+B19+B20</f>
        <v>50280</v>
      </c>
      <c r="C17" s="579">
        <f>B17*100/$B$21</f>
        <v>47.484582621096074</v>
      </c>
      <c r="D17" s="558">
        <f>D18+D19+D20</f>
        <v>45856</v>
      </c>
      <c r="E17" s="579">
        <f>D17*100/$D$21</f>
        <v>48.642226748133062</v>
      </c>
      <c r="F17" s="558">
        <f>F18+F19+F20</f>
        <v>22696</v>
      </c>
      <c r="G17" s="493">
        <f t="shared" si="2"/>
        <v>66.467521818075326</v>
      </c>
      <c r="H17" s="558">
        <f>H18+H19+H20</f>
        <v>23927</v>
      </c>
      <c r="I17" s="493">
        <f t="shared" si="3"/>
        <v>67.067496356093727</v>
      </c>
      <c r="J17" s="558">
        <v>72976</v>
      </c>
      <c r="K17" s="493">
        <f t="shared" si="4"/>
        <v>52.113802559414992</v>
      </c>
      <c r="L17" s="558">
        <f>L18+L19+L20</f>
        <v>69783</v>
      </c>
      <c r="M17" s="580">
        <f t="shared" si="6"/>
        <v>53.700711053652228</v>
      </c>
      <c r="N17" s="165"/>
      <c r="O17" s="351"/>
    </row>
    <row r="18" spans="1:15" ht="22.8">
      <c r="A18" s="179" t="s">
        <v>1054</v>
      </c>
      <c r="B18" s="149">
        <v>32</v>
      </c>
      <c r="C18" s="473">
        <f>B18*100/$B$21</f>
        <v>3.0220895860681669E-2</v>
      </c>
      <c r="D18" s="149">
        <v>31</v>
      </c>
      <c r="E18" s="473">
        <f>D18*100/$D$21</f>
        <v>3.2883570943652407E-2</v>
      </c>
      <c r="F18" s="149">
        <v>72</v>
      </c>
      <c r="G18" s="492">
        <f t="shared" si="2"/>
        <v>0.21085925144965736</v>
      </c>
      <c r="H18" s="149">
        <v>82</v>
      </c>
      <c r="I18" s="492">
        <f t="shared" si="3"/>
        <v>0.22984639533579998</v>
      </c>
      <c r="J18" s="149">
        <v>104</v>
      </c>
      <c r="K18" s="492">
        <f t="shared" si="4"/>
        <v>7.4268738574040219E-2</v>
      </c>
      <c r="L18" s="149">
        <v>113</v>
      </c>
      <c r="M18" s="496">
        <f t="shared" si="6"/>
        <v>8.6957860067103765E-2</v>
      </c>
      <c r="N18" s="490"/>
      <c r="O18" s="351"/>
    </row>
    <row r="19" spans="1:15" ht="12">
      <c r="A19" s="584" t="s">
        <v>441</v>
      </c>
      <c r="B19" s="585">
        <v>29349</v>
      </c>
      <c r="C19" s="586">
        <f>B19*100/$B$21</f>
        <v>27.717283519223322</v>
      </c>
      <c r="D19" s="585">
        <v>27135</v>
      </c>
      <c r="E19" s="586">
        <f>D19*100/$D$21</f>
        <v>28.783732179226071</v>
      </c>
      <c r="F19" s="585">
        <v>21042</v>
      </c>
      <c r="G19" s="493">
        <f t="shared" si="2"/>
        <v>61.623616236162363</v>
      </c>
      <c r="H19" s="585">
        <v>22230</v>
      </c>
      <c r="I19" s="493">
        <f t="shared" si="3"/>
        <v>62.310797174571142</v>
      </c>
      <c r="J19" s="585">
        <v>50391</v>
      </c>
      <c r="K19" s="493">
        <f t="shared" si="4"/>
        <v>35.985346206581355</v>
      </c>
      <c r="L19" s="585">
        <v>49365</v>
      </c>
      <c r="M19" s="580">
        <f t="shared" si="6"/>
        <v>37.988272231969709</v>
      </c>
      <c r="N19" s="165"/>
      <c r="O19" s="351"/>
    </row>
    <row r="20" spans="1:15" ht="12.6" thickBot="1">
      <c r="A20" s="588" t="s">
        <v>442</v>
      </c>
      <c r="B20" s="589">
        <v>20899</v>
      </c>
      <c r="C20" s="576">
        <f>B20*100/B$21</f>
        <v>19.737078206012068</v>
      </c>
      <c r="D20" s="589">
        <v>18690</v>
      </c>
      <c r="E20" s="576">
        <f>D20*100/D$21</f>
        <v>19.825610997963341</v>
      </c>
      <c r="F20" s="587">
        <v>1582</v>
      </c>
      <c r="G20" s="576">
        <f t="shared" si="2"/>
        <v>4.6330463304633049</v>
      </c>
      <c r="H20" s="587">
        <v>1615</v>
      </c>
      <c r="I20" s="576">
        <f t="shared" si="3"/>
        <v>4.526852786186792</v>
      </c>
      <c r="J20" s="587">
        <v>22481</v>
      </c>
      <c r="K20" s="576">
        <f t="shared" si="4"/>
        <v>16.054187614259597</v>
      </c>
      <c r="L20" s="587">
        <v>20305</v>
      </c>
      <c r="M20" s="577">
        <f t="shared" si="6"/>
        <v>15.625480961615416</v>
      </c>
      <c r="N20" s="165"/>
      <c r="O20" s="351"/>
    </row>
    <row r="21" spans="1:15" ht="12.6" thickBot="1">
      <c r="A21" s="56" t="s">
        <v>1078</v>
      </c>
      <c r="B21" s="49">
        <v>105887</v>
      </c>
      <c r="C21" s="474">
        <f>B21*100/$B$21</f>
        <v>100</v>
      </c>
      <c r="D21" s="49">
        <f>D15+D9</f>
        <v>94272</v>
      </c>
      <c r="E21" s="474">
        <f>D21*100/$D$21</f>
        <v>100</v>
      </c>
      <c r="F21" s="49">
        <v>34146</v>
      </c>
      <c r="G21" s="474">
        <v>100</v>
      </c>
      <c r="H21" s="49">
        <f>H9+H15</f>
        <v>35676</v>
      </c>
      <c r="I21" s="474">
        <v>100</v>
      </c>
      <c r="J21" s="49">
        <f>J15+J9</f>
        <v>140032</v>
      </c>
      <c r="K21" s="474">
        <v>100</v>
      </c>
      <c r="L21" s="49">
        <f>L15+L9</f>
        <v>129948</v>
      </c>
      <c r="M21" s="548">
        <f t="shared" si="6"/>
        <v>100</v>
      </c>
      <c r="N21" s="165"/>
      <c r="O21" s="351"/>
    </row>
    <row r="23" spans="1:15" ht="14.4">
      <c r="B23"/>
    </row>
  </sheetData>
  <mergeCells count="13">
    <mergeCell ref="A5:M5"/>
    <mergeCell ref="A3:M3"/>
    <mergeCell ref="A4:M4"/>
    <mergeCell ref="A6:A8"/>
    <mergeCell ref="B6:E6"/>
    <mergeCell ref="F6:I6"/>
    <mergeCell ref="J6:M6"/>
    <mergeCell ref="B7:C7"/>
    <mergeCell ref="D7:E7"/>
    <mergeCell ref="F7:G7"/>
    <mergeCell ref="H7:I7"/>
    <mergeCell ref="J7:K7"/>
    <mergeCell ref="L7:M7"/>
  </mergeCells>
  <printOptions horizontalCentered="1"/>
  <pageMargins left="0.59055118110236227" right="0.59055118110236227" top="0.59055118110236227" bottom="0.39370078740157483" header="0.31496062992125984" footer="0.31496062992125984"/>
  <pageSetup paperSize="9" scale="90" orientation="landscape" r:id="rId1"/>
  <ignoredErrors>
    <ignoredError sqref="I9 G15:I15 E15 E20 E9 C9 C15 C17 C20:C21 E17 G17 K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rgb="FFFFC000"/>
  </sheetPr>
  <dimension ref="A1:K38"/>
  <sheetViews>
    <sheetView showGridLines="0" workbookViewId="0">
      <selection activeCell="C1" sqref="C1"/>
    </sheetView>
  </sheetViews>
  <sheetFormatPr defaultRowHeight="14.4"/>
  <cols>
    <col min="1" max="1" width="36.5546875" customWidth="1"/>
  </cols>
  <sheetData>
    <row r="1" spans="1:11" s="1415" customFormat="1" ht="15">
      <c r="A1" s="1409" t="str">
        <f ca="1">(MID(CELL("nomefile",J2),FIND("]",CELL("nomefile",J2),1)+1,20))</f>
        <v>Tavola 2.2.1</v>
      </c>
      <c r="B1" s="1414"/>
      <c r="C1" s="1414"/>
      <c r="D1" s="1414"/>
      <c r="E1" s="1416"/>
      <c r="F1" s="1459"/>
      <c r="G1" s="1414"/>
      <c r="H1" s="1414"/>
      <c r="I1" s="1414"/>
      <c r="J1" s="1414"/>
      <c r="K1" s="1414"/>
    </row>
    <row r="2" spans="1:11" ht="15" thickBot="1">
      <c r="E2" s="1155"/>
      <c r="F2" s="1156"/>
    </row>
    <row r="3" spans="1:11" ht="15" thickBot="1">
      <c r="A3" s="1576" t="s">
        <v>2024</v>
      </c>
      <c r="B3" s="1577"/>
      <c r="C3" s="1577"/>
      <c r="D3" s="1577"/>
      <c r="E3" s="1577"/>
      <c r="F3" s="1578"/>
    </row>
    <row r="4" spans="1:11" ht="15" thickBot="1">
      <c r="A4" s="1579" t="s">
        <v>2</v>
      </c>
      <c r="B4" s="1579"/>
      <c r="C4" s="1579"/>
      <c r="D4" s="1579"/>
      <c r="E4" s="1579"/>
      <c r="F4" s="1579"/>
    </row>
    <row r="5" spans="1:11" ht="15" thickBot="1">
      <c r="A5" s="1231"/>
      <c r="B5" s="1232">
        <v>2017</v>
      </c>
      <c r="C5" s="1232">
        <v>2018</v>
      </c>
      <c r="D5" s="1232">
        <v>2019</v>
      </c>
      <c r="E5" s="1232">
        <v>2020</v>
      </c>
      <c r="F5" s="1232">
        <v>2021</v>
      </c>
    </row>
    <row r="6" spans="1:11">
      <c r="A6" s="1580" t="s">
        <v>1417</v>
      </c>
      <c r="B6" s="1580"/>
      <c r="C6" s="1580"/>
      <c r="D6" s="1580"/>
      <c r="E6" s="1580"/>
      <c r="F6" s="1580"/>
    </row>
    <row r="7" spans="1:11">
      <c r="A7" s="1" t="s">
        <v>1418</v>
      </c>
      <c r="B7" s="106">
        <v>75461</v>
      </c>
      <c r="C7" s="106">
        <v>69503</v>
      </c>
      <c r="D7" s="106">
        <v>71611</v>
      </c>
      <c r="E7" s="106">
        <v>69146</v>
      </c>
      <c r="F7" s="106">
        <v>74010</v>
      </c>
    </row>
    <row r="8" spans="1:11">
      <c r="A8" s="957" t="s">
        <v>1419</v>
      </c>
      <c r="B8" s="1233">
        <v>9045</v>
      </c>
      <c r="C8" s="1233">
        <v>5866</v>
      </c>
      <c r="D8" s="1233">
        <v>4985</v>
      </c>
      <c r="E8" s="1233">
        <v>4212</v>
      </c>
      <c r="F8" s="1233">
        <v>6104</v>
      </c>
    </row>
    <row r="9" spans="1:11">
      <c r="A9" s="1" t="s">
        <v>1420</v>
      </c>
      <c r="B9" s="106">
        <v>45440</v>
      </c>
      <c r="C9" s="106">
        <v>52374</v>
      </c>
      <c r="D9" s="106">
        <v>53506</v>
      </c>
      <c r="E9" s="106">
        <v>47974</v>
      </c>
      <c r="F9" s="106">
        <v>53909</v>
      </c>
    </row>
    <row r="10" spans="1:11">
      <c r="A10" s="957" t="s">
        <v>1421</v>
      </c>
      <c r="B10" s="1233">
        <v>5291</v>
      </c>
      <c r="C10" s="1233">
        <v>4957</v>
      </c>
      <c r="D10" s="1233">
        <v>4850</v>
      </c>
      <c r="E10" s="1233">
        <v>3640</v>
      </c>
      <c r="F10" s="1233">
        <v>5279</v>
      </c>
    </row>
    <row r="11" spans="1:11">
      <c r="A11" s="70" t="s">
        <v>1422</v>
      </c>
      <c r="B11" s="148">
        <v>8066</v>
      </c>
      <c r="C11" s="148">
        <v>9131</v>
      </c>
      <c r="D11" s="148">
        <v>9442</v>
      </c>
      <c r="E11" s="148">
        <v>8074</v>
      </c>
      <c r="F11" s="148">
        <v>10814</v>
      </c>
    </row>
    <row r="12" spans="1:11">
      <c r="A12" s="957" t="s">
        <v>1423</v>
      </c>
      <c r="B12" s="1233">
        <v>32083</v>
      </c>
      <c r="C12" s="1233">
        <v>38286</v>
      </c>
      <c r="D12" s="1233">
        <v>39214</v>
      </c>
      <c r="E12" s="1233">
        <v>36260</v>
      </c>
      <c r="F12" s="1233">
        <v>37816</v>
      </c>
    </row>
    <row r="13" spans="1:11">
      <c r="A13" s="1" t="s">
        <v>1424</v>
      </c>
      <c r="B13" s="106">
        <v>98499</v>
      </c>
      <c r="C13" s="106">
        <v>101923</v>
      </c>
      <c r="D13" s="106">
        <v>105840</v>
      </c>
      <c r="E13" s="106">
        <v>101194</v>
      </c>
      <c r="F13" s="106">
        <v>105722</v>
      </c>
    </row>
    <row r="14" spans="1:11">
      <c r="A14" s="957" t="s">
        <v>1425</v>
      </c>
      <c r="B14" s="1234">
        <v>32.6</v>
      </c>
      <c r="C14" s="1234">
        <v>37.6</v>
      </c>
      <c r="D14" s="1234">
        <v>37.1</v>
      </c>
      <c r="E14" s="1234">
        <v>35.799999999999997</v>
      </c>
      <c r="F14" s="1234">
        <v>35.799999999999997</v>
      </c>
    </row>
    <row r="15" spans="1:11" ht="22.8">
      <c r="A15" s="1235" t="s">
        <v>1426</v>
      </c>
      <c r="B15" s="1236">
        <v>37.6</v>
      </c>
      <c r="C15" s="1236">
        <v>43</v>
      </c>
      <c r="D15" s="1236">
        <v>42.8</v>
      </c>
      <c r="E15" s="1236">
        <v>41</v>
      </c>
      <c r="F15" s="1236">
        <v>42.1</v>
      </c>
    </row>
    <row r="16" spans="1:11" ht="15" thickBot="1">
      <c r="A16" s="177" t="s">
        <v>1427</v>
      </c>
      <c r="B16" s="178">
        <v>120901</v>
      </c>
      <c r="C16" s="178">
        <v>121877</v>
      </c>
      <c r="D16" s="178">
        <v>125117</v>
      </c>
      <c r="E16" s="178">
        <v>117120</v>
      </c>
      <c r="F16" s="178">
        <v>127919</v>
      </c>
    </row>
    <row r="17" spans="1:6">
      <c r="A17" s="1580" t="s">
        <v>1428</v>
      </c>
      <c r="B17" s="1580"/>
      <c r="C17" s="1580"/>
      <c r="D17" s="1580"/>
      <c r="E17" s="1580"/>
      <c r="F17" s="1580"/>
    </row>
    <row r="18" spans="1:6">
      <c r="A18" s="1" t="s">
        <v>1418</v>
      </c>
      <c r="B18" s="106">
        <v>21631</v>
      </c>
      <c r="C18" s="106">
        <v>22284</v>
      </c>
      <c r="D18" s="106">
        <v>22855</v>
      </c>
      <c r="E18" s="106">
        <v>22479</v>
      </c>
      <c r="F18" s="106">
        <v>23321</v>
      </c>
    </row>
    <row r="19" spans="1:6">
      <c r="A19" s="957" t="s">
        <v>1419</v>
      </c>
      <c r="B19" s="1234">
        <v>7</v>
      </c>
      <c r="C19" s="1234">
        <v>6</v>
      </c>
      <c r="D19" s="1234">
        <v>6</v>
      </c>
      <c r="E19" s="1234">
        <v>6</v>
      </c>
      <c r="F19" s="1234">
        <v>8</v>
      </c>
    </row>
    <row r="20" spans="1:6">
      <c r="A20" s="1" t="s">
        <v>1420</v>
      </c>
      <c r="B20" s="106">
        <v>15985</v>
      </c>
      <c r="C20" s="106">
        <v>16489</v>
      </c>
      <c r="D20" s="106">
        <v>17409</v>
      </c>
      <c r="E20" s="106">
        <v>17269</v>
      </c>
      <c r="F20" s="106">
        <v>17729</v>
      </c>
    </row>
    <row r="21" spans="1:6">
      <c r="A21" s="957" t="s">
        <v>1421</v>
      </c>
      <c r="B21" s="1233">
        <v>4734</v>
      </c>
      <c r="C21" s="1233">
        <v>4945</v>
      </c>
      <c r="D21" s="1233">
        <v>4693</v>
      </c>
      <c r="E21" s="1233">
        <v>4857</v>
      </c>
      <c r="F21" s="1233">
        <v>5329</v>
      </c>
    </row>
    <row r="22" spans="1:6">
      <c r="A22" s="70" t="s">
        <v>1422</v>
      </c>
      <c r="B22" s="1332">
        <v>929</v>
      </c>
      <c r="C22" s="148">
        <v>1129</v>
      </c>
      <c r="D22" s="148">
        <v>1815</v>
      </c>
      <c r="E22" s="148">
        <v>1911</v>
      </c>
      <c r="F22" s="148">
        <v>2079</v>
      </c>
    </row>
    <row r="23" spans="1:6">
      <c r="A23" s="957" t="s">
        <v>1423</v>
      </c>
      <c r="B23" s="1233">
        <v>10322</v>
      </c>
      <c r="C23" s="1233">
        <v>10415</v>
      </c>
      <c r="D23" s="1233">
        <v>10901</v>
      </c>
      <c r="E23" s="1233">
        <v>10501</v>
      </c>
      <c r="F23" s="1233">
        <v>10321</v>
      </c>
    </row>
    <row r="24" spans="1:6">
      <c r="A24" s="1" t="s">
        <v>1424</v>
      </c>
      <c r="B24" s="106">
        <v>31946</v>
      </c>
      <c r="C24" s="106">
        <v>32693</v>
      </c>
      <c r="D24" s="106">
        <v>33750</v>
      </c>
      <c r="E24" s="106">
        <v>32974</v>
      </c>
      <c r="F24" s="106">
        <v>33634</v>
      </c>
    </row>
    <row r="25" spans="1:6">
      <c r="A25" s="957" t="s">
        <v>1429</v>
      </c>
      <c r="B25" s="1234">
        <v>32.299999999999997</v>
      </c>
      <c r="C25" s="1234">
        <v>31.9</v>
      </c>
      <c r="D25" s="1234">
        <v>32.299999999999997</v>
      </c>
      <c r="E25" s="1234">
        <v>31.8</v>
      </c>
      <c r="F25" s="1234">
        <v>30.7</v>
      </c>
    </row>
    <row r="26" spans="1:6" ht="22.8">
      <c r="A26" s="1235" t="s">
        <v>1426</v>
      </c>
      <c r="B26" s="1236">
        <v>42.5</v>
      </c>
      <c r="C26" s="1236">
        <v>42.5</v>
      </c>
      <c r="D26" s="1236">
        <v>43.2</v>
      </c>
      <c r="E26" s="1236">
        <v>43.4</v>
      </c>
      <c r="F26" s="1236">
        <v>43.2</v>
      </c>
    </row>
    <row r="27" spans="1:6" ht="15" thickBot="1">
      <c r="A27" s="177" t="s">
        <v>1427</v>
      </c>
      <c r="B27" s="178">
        <v>37616</v>
      </c>
      <c r="C27" s="178">
        <v>38773</v>
      </c>
      <c r="D27" s="178">
        <v>40264</v>
      </c>
      <c r="E27" s="178">
        <v>39748</v>
      </c>
      <c r="F27" s="178">
        <v>41050</v>
      </c>
    </row>
    <row r="28" spans="1:6">
      <c r="A28" s="1580" t="s">
        <v>1430</v>
      </c>
      <c r="B28" s="1580"/>
      <c r="C28" s="1580"/>
      <c r="D28" s="1580"/>
      <c r="E28" s="1580"/>
      <c r="F28" s="1580"/>
    </row>
    <row r="29" spans="1:6">
      <c r="A29" s="1" t="s">
        <v>1418</v>
      </c>
      <c r="B29" s="106">
        <v>97092</v>
      </c>
      <c r="C29" s="106">
        <v>91787</v>
      </c>
      <c r="D29" s="106">
        <v>94466</v>
      </c>
      <c r="E29" s="106">
        <v>91625</v>
      </c>
      <c r="F29" s="106">
        <v>97331</v>
      </c>
    </row>
    <row r="30" spans="1:6">
      <c r="A30" s="957" t="s">
        <v>1419</v>
      </c>
      <c r="B30" s="1233">
        <v>9052</v>
      </c>
      <c r="C30" s="1233">
        <v>5872</v>
      </c>
      <c r="D30" s="1233">
        <v>4991</v>
      </c>
      <c r="E30" s="1233">
        <v>4218</v>
      </c>
      <c r="F30" s="1233">
        <v>6112</v>
      </c>
    </row>
    <row r="31" spans="1:6">
      <c r="A31" s="1" t="s">
        <v>1420</v>
      </c>
      <c r="B31" s="106">
        <v>61425</v>
      </c>
      <c r="C31" s="106">
        <v>68863</v>
      </c>
      <c r="D31" s="106">
        <v>70915</v>
      </c>
      <c r="E31" s="106">
        <v>65243</v>
      </c>
      <c r="F31" s="106">
        <v>71638</v>
      </c>
    </row>
    <row r="32" spans="1:6">
      <c r="A32" s="957" t="s">
        <v>1421</v>
      </c>
      <c r="B32" s="1233">
        <v>10025</v>
      </c>
      <c r="C32" s="1233">
        <v>9902</v>
      </c>
      <c r="D32" s="1233">
        <v>9543</v>
      </c>
      <c r="E32" s="1233">
        <v>8497</v>
      </c>
      <c r="F32" s="1233">
        <v>10608</v>
      </c>
    </row>
    <row r="33" spans="1:6">
      <c r="A33" s="70" t="s">
        <v>1422</v>
      </c>
      <c r="B33" s="148">
        <v>8995</v>
      </c>
      <c r="C33" s="148">
        <v>10260</v>
      </c>
      <c r="D33" s="148">
        <v>11257</v>
      </c>
      <c r="E33" s="148">
        <v>9985</v>
      </c>
      <c r="F33" s="148">
        <v>12893</v>
      </c>
    </row>
    <row r="34" spans="1:6">
      <c r="A34" s="957" t="s">
        <v>1423</v>
      </c>
      <c r="B34" s="1233">
        <v>42405</v>
      </c>
      <c r="C34" s="1233">
        <v>48701</v>
      </c>
      <c r="D34" s="1233">
        <v>50115</v>
      </c>
      <c r="E34" s="1233">
        <v>46761</v>
      </c>
      <c r="F34" s="1233">
        <v>48137</v>
      </c>
    </row>
    <row r="35" spans="1:6">
      <c r="A35" s="1" t="s">
        <v>1431</v>
      </c>
      <c r="B35" s="106">
        <v>130445</v>
      </c>
      <c r="C35" s="106">
        <v>134616</v>
      </c>
      <c r="D35" s="106">
        <v>139590</v>
      </c>
      <c r="E35" s="106">
        <v>134168</v>
      </c>
      <c r="F35" s="106">
        <v>139356</v>
      </c>
    </row>
    <row r="36" spans="1:6">
      <c r="A36" s="957" t="s">
        <v>1429</v>
      </c>
      <c r="B36" s="1234">
        <v>32.5</v>
      </c>
      <c r="C36" s="1234">
        <v>36.200000000000003</v>
      </c>
      <c r="D36" s="1234">
        <v>35.9</v>
      </c>
      <c r="E36" s="1234">
        <v>34.9</v>
      </c>
      <c r="F36" s="1234">
        <v>34.5</v>
      </c>
    </row>
    <row r="37" spans="1:6" ht="22.8">
      <c r="A37" s="1235" t="s">
        <v>1426</v>
      </c>
      <c r="B37" s="1237">
        <v>38.700000000000003</v>
      </c>
      <c r="C37" s="1237">
        <v>42.9</v>
      </c>
      <c r="D37" s="1237">
        <v>42.9</v>
      </c>
      <c r="E37" s="1237">
        <v>41.6</v>
      </c>
      <c r="F37" s="1237">
        <v>42.4</v>
      </c>
    </row>
    <row r="38" spans="1:6" ht="15" thickBot="1">
      <c r="A38" s="177" t="s">
        <v>1427</v>
      </c>
      <c r="B38" s="178">
        <v>158517</v>
      </c>
      <c r="C38" s="178">
        <v>160650</v>
      </c>
      <c r="D38" s="178">
        <v>165381</v>
      </c>
      <c r="E38" s="178">
        <v>156868</v>
      </c>
      <c r="F38" s="178">
        <v>168969</v>
      </c>
    </row>
  </sheetData>
  <mergeCells count="5">
    <mergeCell ref="A3:F3"/>
    <mergeCell ref="A4:F4"/>
    <mergeCell ref="A6:F6"/>
    <mergeCell ref="A17:F17"/>
    <mergeCell ref="A28:F28"/>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tabColor rgb="FFFFC000"/>
  </sheetPr>
  <dimension ref="A1:G23"/>
  <sheetViews>
    <sheetView showGridLines="0" workbookViewId="0">
      <selection activeCell="C1" sqref="C1"/>
    </sheetView>
  </sheetViews>
  <sheetFormatPr defaultColWidth="11.5546875" defaultRowHeight="14.4"/>
  <cols>
    <col min="1" max="1" width="13.77734375" style="1281" customWidth="1"/>
    <col min="2" max="2" width="12.5546875" style="1281" customWidth="1"/>
    <col min="3" max="16384" width="11.5546875" style="1281"/>
  </cols>
  <sheetData>
    <row r="1" spans="1:7" s="1414" customFormat="1" ht="15">
      <c r="A1" s="1409" t="str">
        <f ca="1">(MID(CELL("nomefile",J2),FIND("]",CELL("nomefile",J2),1)+1,20))</f>
        <v>Tavola 2.2.2</v>
      </c>
    </row>
    <row r="3" spans="1:7">
      <c r="A3" s="1581" t="s">
        <v>2023</v>
      </c>
      <c r="B3" s="1582"/>
      <c r="C3" s="1582"/>
      <c r="D3" s="1582"/>
      <c r="E3" s="1582"/>
      <c r="F3" s="1582"/>
      <c r="G3" s="1582"/>
    </row>
    <row r="4" spans="1:7" ht="15" thickBot="1">
      <c r="A4" s="1583" t="s">
        <v>2</v>
      </c>
      <c r="B4" s="1583"/>
      <c r="C4" s="1583"/>
      <c r="D4" s="1583"/>
      <c r="E4" s="1583"/>
      <c r="F4" s="1583"/>
      <c r="G4" s="1583"/>
    </row>
    <row r="5" spans="1:7" ht="15" thickBot="1">
      <c r="A5" s="1280"/>
      <c r="B5" s="1280"/>
      <c r="C5" s="1280">
        <v>2017</v>
      </c>
      <c r="D5" s="1280">
        <v>2018</v>
      </c>
      <c r="E5" s="1280">
        <v>2019</v>
      </c>
      <c r="F5" s="1280">
        <v>2020</v>
      </c>
      <c r="G5" s="1280">
        <v>2021</v>
      </c>
    </row>
    <row r="6" spans="1:7" ht="15" thickBot="1">
      <c r="A6" s="1589" t="s">
        <v>1417</v>
      </c>
      <c r="B6" s="1589"/>
      <c r="C6" s="1589"/>
      <c r="D6" s="1589"/>
      <c r="E6" s="1589"/>
      <c r="F6" s="1589"/>
      <c r="G6" s="1589"/>
    </row>
    <row r="7" spans="1:7">
      <c r="A7" s="1592" t="s">
        <v>1486</v>
      </c>
      <c r="B7" s="1592"/>
      <c r="C7" s="1284">
        <v>30195</v>
      </c>
      <c r="D7" s="1284">
        <v>30504</v>
      </c>
      <c r="E7" s="1284">
        <v>29039</v>
      </c>
      <c r="F7" s="1284">
        <v>26600</v>
      </c>
      <c r="G7" s="216">
        <v>30206</v>
      </c>
    </row>
    <row r="8" spans="1:7">
      <c r="A8" s="1584" t="s">
        <v>1487</v>
      </c>
      <c r="B8" s="1584"/>
      <c r="C8" s="1285">
        <v>29968</v>
      </c>
      <c r="D8" s="1285">
        <v>30295</v>
      </c>
      <c r="E8" s="1285">
        <v>28805</v>
      </c>
      <c r="F8" s="1285">
        <v>26412</v>
      </c>
      <c r="G8" s="3">
        <v>29993</v>
      </c>
    </row>
    <row r="9" spans="1:7">
      <c r="A9" s="1585" t="s">
        <v>1488</v>
      </c>
      <c r="B9" s="1585"/>
      <c r="C9" s="1286">
        <v>28.6</v>
      </c>
      <c r="D9" s="1286">
        <v>30.5</v>
      </c>
      <c r="E9" s="1286">
        <v>28.9</v>
      </c>
      <c r="F9" s="1286">
        <v>27.8</v>
      </c>
      <c r="G9" s="1097">
        <v>30.4</v>
      </c>
    </row>
    <row r="10" spans="1:7">
      <c r="A10" s="1590" t="s">
        <v>1489</v>
      </c>
      <c r="B10" s="1590"/>
      <c r="C10" s="984">
        <v>3</v>
      </c>
      <c r="D10" s="984">
        <v>2</v>
      </c>
      <c r="E10" s="984">
        <v>7</v>
      </c>
      <c r="F10" s="984">
        <v>2</v>
      </c>
      <c r="G10" s="5">
        <v>1</v>
      </c>
    </row>
    <row r="11" spans="1:7" ht="15" thickBot="1">
      <c r="A11" s="1587" t="s">
        <v>1</v>
      </c>
      <c r="B11" s="1587"/>
      <c r="C11" s="1287">
        <v>30198</v>
      </c>
      <c r="D11" s="1287">
        <v>30506</v>
      </c>
      <c r="E11" s="1287">
        <v>29046</v>
      </c>
      <c r="F11" s="1287">
        <v>26602</v>
      </c>
      <c r="G11" s="1288">
        <v>30207</v>
      </c>
    </row>
    <row r="12" spans="1:7" ht="15" thickBot="1">
      <c r="A12" s="1588" t="s">
        <v>1428</v>
      </c>
      <c r="B12" s="1588"/>
      <c r="C12" s="1588"/>
      <c r="D12" s="1588"/>
      <c r="E12" s="1588"/>
      <c r="F12" s="1588"/>
      <c r="G12" s="1588"/>
    </row>
    <row r="13" spans="1:7">
      <c r="A13" s="1586" t="s">
        <v>1486</v>
      </c>
      <c r="B13" s="1586"/>
      <c r="C13" s="1289">
        <v>15854</v>
      </c>
      <c r="D13" s="1289">
        <v>15622</v>
      </c>
      <c r="E13" s="1289">
        <v>16290</v>
      </c>
      <c r="F13" s="1289">
        <v>17021</v>
      </c>
      <c r="G13" s="216">
        <v>18066</v>
      </c>
    </row>
    <row r="14" spans="1:7">
      <c r="A14" s="1584" t="s">
        <v>1487</v>
      </c>
      <c r="B14" s="1584"/>
      <c r="C14" s="1285">
        <v>15267</v>
      </c>
      <c r="D14" s="1285">
        <v>14996</v>
      </c>
      <c r="E14" s="1285">
        <v>15501</v>
      </c>
      <c r="F14" s="1285">
        <v>16286</v>
      </c>
      <c r="G14" s="3">
        <v>17268</v>
      </c>
    </row>
    <row r="15" spans="1:7">
      <c r="A15" s="1585" t="s">
        <v>1490</v>
      </c>
      <c r="B15" s="1585"/>
      <c r="C15" s="1286">
        <v>42.3</v>
      </c>
      <c r="D15" s="1286">
        <v>41.2</v>
      </c>
      <c r="E15" s="1286">
        <v>41.6</v>
      </c>
      <c r="F15" s="1286">
        <v>43.1</v>
      </c>
      <c r="G15" s="1097">
        <v>44.6</v>
      </c>
    </row>
    <row r="16" spans="1:7">
      <c r="A16" s="1590" t="s">
        <v>1489</v>
      </c>
      <c r="B16" s="1590"/>
      <c r="C16" s="984">
        <v>9</v>
      </c>
      <c r="D16" s="984">
        <v>8</v>
      </c>
      <c r="E16" s="984">
        <v>8</v>
      </c>
      <c r="F16" s="984">
        <v>9</v>
      </c>
      <c r="G16" s="5">
        <v>13</v>
      </c>
    </row>
    <row r="17" spans="1:7" ht="15" thickBot="1">
      <c r="A17" s="1591" t="s">
        <v>1</v>
      </c>
      <c r="B17" s="1591"/>
      <c r="C17" s="1290">
        <v>15863</v>
      </c>
      <c r="D17" s="1290">
        <v>15630</v>
      </c>
      <c r="E17" s="1290">
        <v>16298</v>
      </c>
      <c r="F17" s="1290">
        <v>17030</v>
      </c>
      <c r="G17" s="1291">
        <v>18079</v>
      </c>
    </row>
    <row r="18" spans="1:7" ht="15" thickBot="1">
      <c r="A18" s="1293" t="s">
        <v>1430</v>
      </c>
      <c r="B18" s="1292"/>
      <c r="C18" s="1292"/>
      <c r="D18" s="1292"/>
      <c r="E18" s="1292"/>
      <c r="F18" s="1292"/>
      <c r="G18" s="1292"/>
    </row>
    <row r="19" spans="1:7">
      <c r="A19" s="1586" t="s">
        <v>1486</v>
      </c>
      <c r="B19" s="1586"/>
      <c r="C19" s="1289">
        <v>46049</v>
      </c>
      <c r="D19" s="1289">
        <v>46126</v>
      </c>
      <c r="E19" s="1289">
        <v>45329</v>
      </c>
      <c r="F19" s="1289">
        <v>43621</v>
      </c>
      <c r="G19" s="216">
        <v>48272</v>
      </c>
    </row>
    <row r="20" spans="1:7">
      <c r="A20" s="1584" t="s">
        <v>1487</v>
      </c>
      <c r="B20" s="1584"/>
      <c r="C20" s="1285">
        <v>45235</v>
      </c>
      <c r="D20" s="1285">
        <v>45291</v>
      </c>
      <c r="E20" s="1285">
        <v>44306</v>
      </c>
      <c r="F20" s="1285">
        <v>42698</v>
      </c>
      <c r="G20" s="3">
        <v>47261</v>
      </c>
    </row>
    <row r="21" spans="1:7">
      <c r="A21" s="1585" t="s">
        <v>1488</v>
      </c>
      <c r="B21" s="1585"/>
      <c r="C21" s="1286">
        <v>32.200000000000003</v>
      </c>
      <c r="D21" s="1286">
        <v>33.4</v>
      </c>
      <c r="E21" s="1286">
        <v>32.4</v>
      </c>
      <c r="F21" s="1286">
        <v>32.299999999999997</v>
      </c>
      <c r="G21" s="1097">
        <v>33.200000000000003</v>
      </c>
    </row>
    <row r="22" spans="1:7">
      <c r="A22" s="1590" t="s">
        <v>1489</v>
      </c>
      <c r="B22" s="1590"/>
      <c r="C22" s="984">
        <v>12</v>
      </c>
      <c r="D22" s="984">
        <v>10</v>
      </c>
      <c r="E22" s="984">
        <v>15</v>
      </c>
      <c r="F22" s="984">
        <v>11</v>
      </c>
      <c r="G22" s="5">
        <v>14</v>
      </c>
    </row>
    <row r="23" spans="1:7" ht="15" thickBot="1">
      <c r="A23" s="1587" t="s">
        <v>1</v>
      </c>
      <c r="B23" s="1587"/>
      <c r="C23" s="1287">
        <v>46061</v>
      </c>
      <c r="D23" s="1287">
        <v>46136</v>
      </c>
      <c r="E23" s="1287">
        <v>45344</v>
      </c>
      <c r="F23" s="1287">
        <v>43632</v>
      </c>
      <c r="G23" s="1288">
        <v>48286</v>
      </c>
    </row>
  </sheetData>
  <mergeCells count="19">
    <mergeCell ref="A23:B23"/>
    <mergeCell ref="A12:G12"/>
    <mergeCell ref="A6:G6"/>
    <mergeCell ref="A21:B21"/>
    <mergeCell ref="A22:B22"/>
    <mergeCell ref="A19:B19"/>
    <mergeCell ref="A20:B20"/>
    <mergeCell ref="A17:B17"/>
    <mergeCell ref="A16:B16"/>
    <mergeCell ref="A9:B9"/>
    <mergeCell ref="A7:B7"/>
    <mergeCell ref="A10:B10"/>
    <mergeCell ref="A3:G3"/>
    <mergeCell ref="A4:G4"/>
    <mergeCell ref="A14:B14"/>
    <mergeCell ref="A15:B15"/>
    <mergeCell ref="A13:B13"/>
    <mergeCell ref="A11:B11"/>
    <mergeCell ref="A8:B8"/>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rgb="FFFFC000"/>
  </sheetPr>
  <dimension ref="A1:G17"/>
  <sheetViews>
    <sheetView showGridLines="0" zoomScale="90" zoomScaleNormal="90" workbookViewId="0">
      <selection activeCell="C1" sqref="C1"/>
    </sheetView>
  </sheetViews>
  <sheetFormatPr defaultColWidth="9.21875" defaultRowHeight="11.4"/>
  <cols>
    <col min="1" max="1" width="13.5546875" style="557" bestFit="1" customWidth="1"/>
    <col min="2" max="2" width="14.77734375" style="557" bestFit="1" customWidth="1"/>
    <col min="3" max="3" width="17.77734375" style="557" bestFit="1" customWidth="1"/>
    <col min="4" max="4" width="11.44140625" style="557" bestFit="1" customWidth="1"/>
    <col min="5" max="5" width="17.77734375" style="557" bestFit="1" customWidth="1"/>
    <col min="6" max="6" width="11.77734375" style="557" customWidth="1"/>
    <col min="7" max="16384" width="9.21875" style="557"/>
  </cols>
  <sheetData>
    <row r="1" spans="1:7" s="1458" customFormat="1" ht="15">
      <c r="A1" s="1409" t="str">
        <f ca="1">(MID(CELL("nomefile",J2),FIND("]",CELL("nomefile",J2),1)+1,20))</f>
        <v>Tavola 2.2.3</v>
      </c>
      <c r="B1" s="1446"/>
      <c r="C1" s="1446"/>
      <c r="D1" s="1446"/>
      <c r="E1" s="1446"/>
      <c r="F1" s="1446"/>
      <c r="G1" s="1457"/>
    </row>
    <row r="3" spans="1:7" ht="25.95" customHeight="1">
      <c r="A3" s="1569" t="s">
        <v>1505</v>
      </c>
      <c r="B3" s="1569"/>
      <c r="C3" s="1569"/>
      <c r="D3" s="1569"/>
      <c r="E3" s="1569"/>
      <c r="F3" s="1569"/>
    </row>
    <row r="4" spans="1:7">
      <c r="A4" s="1568" t="s">
        <v>2</v>
      </c>
      <c r="B4" s="1568"/>
      <c r="C4" s="1568"/>
      <c r="D4" s="1568"/>
      <c r="E4" s="1568"/>
      <c r="F4" s="1568"/>
    </row>
    <row r="5" spans="1:7" ht="36">
      <c r="A5" s="1304" t="s">
        <v>3</v>
      </c>
      <c r="B5" s="1304" t="s">
        <v>970</v>
      </c>
      <c r="C5" s="1304" t="s">
        <v>971</v>
      </c>
      <c r="D5" s="1304" t="s">
        <v>972</v>
      </c>
      <c r="E5" s="1304" t="s">
        <v>999</v>
      </c>
      <c r="F5" s="1304" t="s">
        <v>1</v>
      </c>
    </row>
    <row r="6" spans="1:7" ht="12">
      <c r="A6" s="9" t="s">
        <v>4</v>
      </c>
      <c r="B6" s="38" t="s">
        <v>5</v>
      </c>
      <c r="C6" s="38">
        <v>9</v>
      </c>
      <c r="D6" s="38" t="s">
        <v>5</v>
      </c>
      <c r="E6" s="38">
        <v>1</v>
      </c>
      <c r="F6" s="27">
        <v>10</v>
      </c>
    </row>
    <row r="7" spans="1:7" ht="12">
      <c r="A7" s="556" t="s">
        <v>6</v>
      </c>
      <c r="B7" s="558" t="s">
        <v>5</v>
      </c>
      <c r="C7" s="558" t="s">
        <v>5</v>
      </c>
      <c r="D7" s="558" t="s">
        <v>5</v>
      </c>
      <c r="E7" s="558" t="s">
        <v>5</v>
      </c>
      <c r="F7" s="559" t="s">
        <v>5</v>
      </c>
    </row>
    <row r="8" spans="1:7" ht="12">
      <c r="A8" s="9" t="s">
        <v>7</v>
      </c>
      <c r="B8" s="38">
        <v>35</v>
      </c>
      <c r="C8" s="38" t="s">
        <v>5</v>
      </c>
      <c r="D8" s="38">
        <v>332</v>
      </c>
      <c r="E8" s="38" t="s">
        <v>5</v>
      </c>
      <c r="F8" s="27">
        <v>367</v>
      </c>
    </row>
    <row r="9" spans="1:7" ht="12">
      <c r="A9" s="556" t="s">
        <v>8</v>
      </c>
      <c r="B9" s="558" t="s">
        <v>5</v>
      </c>
      <c r="C9" s="558">
        <v>118</v>
      </c>
      <c r="D9" s="558" t="s">
        <v>5</v>
      </c>
      <c r="E9" s="558" t="s">
        <v>5</v>
      </c>
      <c r="F9" s="559">
        <v>118</v>
      </c>
    </row>
    <row r="10" spans="1:7" ht="12">
      <c r="A10" s="9" t="s">
        <v>9</v>
      </c>
      <c r="B10" s="38">
        <v>89</v>
      </c>
      <c r="C10" s="38" t="s">
        <v>5</v>
      </c>
      <c r="D10" s="38">
        <v>351</v>
      </c>
      <c r="E10" s="38">
        <v>2087</v>
      </c>
      <c r="F10" s="27">
        <v>2526</v>
      </c>
    </row>
    <row r="11" spans="1:7" ht="12">
      <c r="A11" s="556" t="s">
        <v>10</v>
      </c>
      <c r="B11" s="558" t="s">
        <v>5</v>
      </c>
      <c r="C11" s="558">
        <v>333</v>
      </c>
      <c r="D11" s="558">
        <v>30</v>
      </c>
      <c r="E11" s="558">
        <v>1348</v>
      </c>
      <c r="F11" s="559">
        <v>1712</v>
      </c>
    </row>
    <row r="12" spans="1:7" ht="12">
      <c r="A12" s="9" t="s">
        <v>11</v>
      </c>
      <c r="B12" s="38" t="s">
        <v>5</v>
      </c>
      <c r="C12" s="38">
        <v>48</v>
      </c>
      <c r="D12" s="38">
        <v>0</v>
      </c>
      <c r="E12" s="38">
        <v>140</v>
      </c>
      <c r="F12" s="27">
        <v>188</v>
      </c>
    </row>
    <row r="13" spans="1:7" ht="12">
      <c r="A13" s="556" t="s">
        <v>12</v>
      </c>
      <c r="B13" s="558" t="s">
        <v>5</v>
      </c>
      <c r="C13" s="558" t="s">
        <v>5</v>
      </c>
      <c r="D13" s="558" t="s">
        <v>5</v>
      </c>
      <c r="E13" s="558" t="s">
        <v>5</v>
      </c>
      <c r="F13" s="559" t="s">
        <v>5</v>
      </c>
    </row>
    <row r="14" spans="1:7" ht="12">
      <c r="A14" s="53" t="s">
        <v>424</v>
      </c>
      <c r="B14" s="27">
        <v>123</v>
      </c>
      <c r="C14" s="27">
        <v>509</v>
      </c>
      <c r="D14" s="27">
        <v>713</v>
      </c>
      <c r="E14" s="27">
        <v>3575</v>
      </c>
      <c r="F14" s="27">
        <v>4920</v>
      </c>
    </row>
    <row r="15" spans="1:7" ht="12">
      <c r="A15" s="556" t="s">
        <v>13</v>
      </c>
      <c r="B15" s="558" t="s">
        <v>5</v>
      </c>
      <c r="C15" s="558" t="s">
        <v>5</v>
      </c>
      <c r="D15" s="558">
        <v>24</v>
      </c>
      <c r="E15" s="558">
        <v>335</v>
      </c>
      <c r="F15" s="559">
        <f>D15+E15</f>
        <v>359</v>
      </c>
    </row>
    <row r="16" spans="1:7" ht="12.6" thickBot="1">
      <c r="A16" s="177" t="s">
        <v>1</v>
      </c>
      <c r="B16" s="178">
        <f>SUM(B6:B15)</f>
        <v>247</v>
      </c>
      <c r="C16" s="178">
        <f t="shared" ref="C16:F16" si="0">SUM(C6:C15)</f>
        <v>1017</v>
      </c>
      <c r="D16" s="178">
        <f t="shared" si="0"/>
        <v>1450</v>
      </c>
      <c r="E16" s="178">
        <f t="shared" si="0"/>
        <v>7486</v>
      </c>
      <c r="F16" s="178">
        <f t="shared" si="0"/>
        <v>10200</v>
      </c>
    </row>
    <row r="17" spans="1:6">
      <c r="A17" s="1593" t="s">
        <v>530</v>
      </c>
      <c r="B17" s="1593"/>
      <c r="C17" s="1593"/>
      <c r="D17" s="1593"/>
      <c r="E17" s="1593"/>
      <c r="F17" s="1593"/>
    </row>
  </sheetData>
  <mergeCells count="3">
    <mergeCell ref="A17:F17"/>
    <mergeCell ref="A3:F3"/>
    <mergeCell ref="A4:F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tabColor rgb="FFFFC000"/>
  </sheetPr>
  <dimension ref="A1:G17"/>
  <sheetViews>
    <sheetView showGridLines="0" zoomScaleNormal="100" workbookViewId="0">
      <selection activeCell="C1" sqref="C1"/>
    </sheetView>
  </sheetViews>
  <sheetFormatPr defaultColWidth="9.21875" defaultRowHeight="11.4"/>
  <cols>
    <col min="1" max="1" width="17.21875" style="28" customWidth="1"/>
    <col min="2" max="2" width="12.77734375" style="28" customWidth="1"/>
    <col min="3" max="3" width="16.5546875" style="28" customWidth="1"/>
    <col min="4" max="4" width="15" style="28" customWidth="1"/>
    <col min="5" max="5" width="17.44140625" style="28" customWidth="1"/>
    <col min="6" max="16384" width="9.21875" style="28"/>
  </cols>
  <sheetData>
    <row r="1" spans="1:7" s="1411" customFormat="1" ht="15">
      <c r="A1" s="1409" t="str">
        <f ca="1">(MID(CELL("nomefile",J2),FIND("]",CELL("nomefile",J2),1)+1,20))</f>
        <v>Tavola 2.2.4</v>
      </c>
      <c r="B1" s="1435"/>
      <c r="C1" s="1435"/>
      <c r="D1" s="1435"/>
      <c r="E1" s="1435"/>
      <c r="F1" s="1435"/>
      <c r="G1" s="1426"/>
    </row>
    <row r="3" spans="1:7" ht="34.950000000000003" customHeight="1">
      <c r="A3" s="1595" t="s">
        <v>1506</v>
      </c>
      <c r="B3" s="1595"/>
      <c r="C3" s="1595"/>
      <c r="D3" s="1595"/>
      <c r="E3" s="1595"/>
      <c r="F3" s="1595"/>
    </row>
    <row r="4" spans="1:7">
      <c r="A4" s="1594" t="s">
        <v>2</v>
      </c>
      <c r="B4" s="1594"/>
      <c r="C4" s="1594"/>
      <c r="D4" s="1594"/>
      <c r="E4" s="1594"/>
      <c r="F4" s="1594"/>
    </row>
    <row r="5" spans="1:7" ht="36">
      <c r="A5" s="1304" t="s">
        <v>3</v>
      </c>
      <c r="B5" s="1304" t="s">
        <v>970</v>
      </c>
      <c r="C5" s="1304" t="s">
        <v>974</v>
      </c>
      <c r="D5" s="1304" t="s">
        <v>972</v>
      </c>
      <c r="E5" s="1304" t="s">
        <v>973</v>
      </c>
      <c r="F5" s="1304" t="s">
        <v>1</v>
      </c>
    </row>
    <row r="6" spans="1:7" ht="12">
      <c r="A6" s="13" t="s">
        <v>4</v>
      </c>
      <c r="B6" s="560">
        <v>1</v>
      </c>
      <c r="C6" s="560">
        <v>3</v>
      </c>
      <c r="D6" s="560">
        <v>0</v>
      </c>
      <c r="E6" s="560">
        <v>19</v>
      </c>
      <c r="F6" s="561">
        <v>23</v>
      </c>
    </row>
    <row r="7" spans="1:7" ht="12">
      <c r="A7" s="8" t="s">
        <v>6</v>
      </c>
      <c r="B7" s="562" t="s">
        <v>5</v>
      </c>
      <c r="C7" s="562" t="s">
        <v>5</v>
      </c>
      <c r="D7" s="562">
        <v>1</v>
      </c>
      <c r="E7" s="562" t="s">
        <v>5</v>
      </c>
      <c r="F7" s="563">
        <f t="shared" ref="F7:F13" si="0">SUM(B7:E7)</f>
        <v>1</v>
      </c>
    </row>
    <row r="8" spans="1:7" ht="12">
      <c r="A8" s="13" t="s">
        <v>7</v>
      </c>
      <c r="B8" s="560" t="s">
        <v>5</v>
      </c>
      <c r="C8" s="560">
        <v>1</v>
      </c>
      <c r="D8" s="560">
        <v>16</v>
      </c>
      <c r="E8" s="560">
        <v>1</v>
      </c>
      <c r="F8" s="561">
        <f t="shared" si="0"/>
        <v>18</v>
      </c>
    </row>
    <row r="9" spans="1:7" ht="12">
      <c r="A9" s="8" t="s">
        <v>8</v>
      </c>
      <c r="B9" s="562">
        <v>0</v>
      </c>
      <c r="C9" s="562">
        <v>2</v>
      </c>
      <c r="D9" s="562" t="s">
        <v>5</v>
      </c>
      <c r="E9" s="562">
        <v>0</v>
      </c>
      <c r="F9" s="563">
        <f t="shared" si="0"/>
        <v>2</v>
      </c>
    </row>
    <row r="10" spans="1:7" ht="12">
      <c r="A10" s="13" t="s">
        <v>9</v>
      </c>
      <c r="B10" s="560">
        <v>39</v>
      </c>
      <c r="C10" s="560" t="s">
        <v>5</v>
      </c>
      <c r="D10" s="560">
        <v>71</v>
      </c>
      <c r="E10" s="560">
        <v>11748</v>
      </c>
      <c r="F10" s="561">
        <f t="shared" si="0"/>
        <v>11858</v>
      </c>
    </row>
    <row r="11" spans="1:7" ht="12">
      <c r="A11" s="8" t="s">
        <v>10</v>
      </c>
      <c r="B11" s="562" t="s">
        <v>5</v>
      </c>
      <c r="C11" s="562">
        <v>1338</v>
      </c>
      <c r="D11" s="562">
        <v>61</v>
      </c>
      <c r="E11" s="562">
        <v>1603</v>
      </c>
      <c r="F11" s="563">
        <f t="shared" si="0"/>
        <v>3002</v>
      </c>
    </row>
    <row r="12" spans="1:7" ht="12">
      <c r="A12" s="13" t="s">
        <v>14</v>
      </c>
      <c r="B12" s="560">
        <v>14</v>
      </c>
      <c r="C12" s="560" t="s">
        <v>5</v>
      </c>
      <c r="D12" s="560">
        <v>53</v>
      </c>
      <c r="E12" s="560">
        <v>1</v>
      </c>
      <c r="F12" s="561">
        <f t="shared" si="0"/>
        <v>68</v>
      </c>
    </row>
    <row r="13" spans="1:7" ht="12">
      <c r="A13" s="8" t="s">
        <v>426</v>
      </c>
      <c r="B13" s="562">
        <v>0</v>
      </c>
      <c r="C13" s="562">
        <v>5</v>
      </c>
      <c r="D13" s="562">
        <v>1</v>
      </c>
      <c r="E13" s="562">
        <v>20</v>
      </c>
      <c r="F13" s="563">
        <f t="shared" si="0"/>
        <v>26</v>
      </c>
    </row>
    <row r="14" spans="1:7" ht="12">
      <c r="A14" s="111" t="s">
        <v>424</v>
      </c>
      <c r="B14" s="561">
        <v>54</v>
      </c>
      <c r="C14" s="561">
        <v>1349</v>
      </c>
      <c r="D14" s="561">
        <v>203</v>
      </c>
      <c r="E14" s="561">
        <v>13392</v>
      </c>
      <c r="F14" s="561">
        <v>14997</v>
      </c>
    </row>
    <row r="15" spans="1:7" ht="12">
      <c r="A15" s="8" t="s">
        <v>13</v>
      </c>
      <c r="B15" s="562">
        <v>1</v>
      </c>
      <c r="C15" s="562">
        <v>0</v>
      </c>
      <c r="D15" s="562" t="s">
        <v>5</v>
      </c>
      <c r="E15" s="562">
        <v>519</v>
      </c>
      <c r="F15" s="563">
        <f>SUM(B15:E15)</f>
        <v>520</v>
      </c>
    </row>
    <row r="16" spans="1:7" ht="12.6" thickBot="1">
      <c r="A16" s="112" t="s">
        <v>1</v>
      </c>
      <c r="B16" s="564">
        <v>55</v>
      </c>
      <c r="C16" s="564">
        <v>1349</v>
      </c>
      <c r="D16" s="564">
        <v>203</v>
      </c>
      <c r="E16" s="564">
        <v>13911</v>
      </c>
      <c r="F16" s="564">
        <v>15517</v>
      </c>
    </row>
    <row r="17" spans="1:6">
      <c r="A17" s="1596" t="s">
        <v>530</v>
      </c>
      <c r="B17" s="1596"/>
      <c r="C17" s="1596"/>
      <c r="D17" s="1596"/>
      <c r="E17" s="1596"/>
      <c r="F17" s="1596"/>
    </row>
  </sheetData>
  <mergeCells count="3">
    <mergeCell ref="A4:F4"/>
    <mergeCell ref="A3:F3"/>
    <mergeCell ref="A17:F17"/>
  </mergeCells>
  <printOptions horizontalCentered="1"/>
  <pageMargins left="0.59055118110236227" right="0.59055118110236227" top="0.59055118110236227" bottom="0.39370078740157483" header="0.31496062992125984" footer="0.31496062992125984"/>
  <pageSetup paperSize="9" orientation="landscape" r:id="rId1"/>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rgb="FFFFC000"/>
  </sheetPr>
  <dimension ref="A1:P19"/>
  <sheetViews>
    <sheetView showGridLines="0" zoomScaleNormal="100" workbookViewId="0">
      <selection activeCell="C1" sqref="C1"/>
    </sheetView>
  </sheetViews>
  <sheetFormatPr defaultColWidth="11.77734375" defaultRowHeight="11.4"/>
  <cols>
    <col min="1" max="1" width="14.44140625" style="219" customWidth="1"/>
    <col min="2" max="2" width="10" style="219" bestFit="1" customWidth="1"/>
    <col min="3" max="3" width="8.21875" style="219" bestFit="1" customWidth="1"/>
    <col min="4" max="4" width="10.44140625" style="219" bestFit="1" customWidth="1"/>
    <col min="5" max="5" width="13.21875" style="219" bestFit="1" customWidth="1"/>
    <col min="6" max="6" width="9.77734375" style="219" bestFit="1" customWidth="1"/>
    <col min="7" max="7" width="9.21875" style="219" bestFit="1" customWidth="1"/>
    <col min="8" max="8" width="10.77734375" style="219" bestFit="1" customWidth="1"/>
    <col min="9" max="9" width="8" style="219" bestFit="1" customWidth="1"/>
    <col min="10" max="10" width="9.5546875" style="219" bestFit="1" customWidth="1"/>
    <col min="11" max="11" width="13.5546875" style="219" customWidth="1"/>
    <col min="12" max="13" width="11.77734375" style="219"/>
    <col min="14" max="14" width="8" style="219" bestFit="1" customWidth="1"/>
    <col min="15" max="16384" width="11.77734375" style="219"/>
  </cols>
  <sheetData>
    <row r="1" spans="1:16" s="1411" customFormat="1" ht="15">
      <c r="A1" s="1409" t="str">
        <f ca="1">(MID(CELL("nomefile",J2),FIND("]",CELL("nomefile",J2),1)+1,20))</f>
        <v>Tavola 2.2.5</v>
      </c>
      <c r="B1" s="1435"/>
      <c r="C1" s="1435"/>
      <c r="D1" s="1435"/>
      <c r="E1" s="1435"/>
      <c r="F1" s="1435"/>
      <c r="G1" s="1435"/>
      <c r="H1" s="1435"/>
      <c r="I1" s="1435"/>
      <c r="J1" s="1435"/>
      <c r="K1" s="1435"/>
      <c r="L1" s="1454"/>
      <c r="M1" s="1454"/>
      <c r="N1" s="1454"/>
      <c r="O1" s="1434"/>
    </row>
    <row r="3" spans="1:16" ht="13.2">
      <c r="A3" s="1569" t="s">
        <v>1507</v>
      </c>
      <c r="B3" s="1569"/>
      <c r="C3" s="1569"/>
      <c r="D3" s="1569"/>
      <c r="E3" s="1569"/>
      <c r="F3" s="1569"/>
      <c r="G3" s="1569"/>
      <c r="H3" s="1569"/>
      <c r="I3" s="1569"/>
      <c r="J3" s="1569"/>
      <c r="K3" s="1569"/>
      <c r="L3" s="1569"/>
      <c r="M3" s="1569"/>
      <c r="N3" s="1569"/>
      <c r="P3" s="1400"/>
    </row>
    <row r="4" spans="1:16">
      <c r="A4" s="1597" t="s">
        <v>2</v>
      </c>
      <c r="B4" s="1597"/>
      <c r="C4" s="1597"/>
      <c r="D4" s="1597"/>
      <c r="E4" s="1597"/>
      <c r="F4" s="1597"/>
      <c r="G4" s="1597"/>
      <c r="H4" s="1597"/>
      <c r="I4" s="1597"/>
      <c r="J4" s="1597"/>
      <c r="K4" s="1597"/>
      <c r="L4" s="1597"/>
      <c r="M4" s="1597"/>
      <c r="N4" s="1597"/>
    </row>
    <row r="5" spans="1:16" ht="34.200000000000003">
      <c r="A5" s="204" t="s">
        <v>3</v>
      </c>
      <c r="B5" s="204" t="s">
        <v>16</v>
      </c>
      <c r="C5" s="204" t="s">
        <v>17</v>
      </c>
      <c r="D5" s="204" t="s">
        <v>18</v>
      </c>
      <c r="E5" s="204" t="s">
        <v>531</v>
      </c>
      <c r="F5" s="204" t="s">
        <v>19</v>
      </c>
      <c r="G5" s="204" t="s">
        <v>20</v>
      </c>
      <c r="H5" s="204" t="s">
        <v>21</v>
      </c>
      <c r="I5" s="204" t="s">
        <v>22</v>
      </c>
      <c r="J5" s="204" t="s">
        <v>23</v>
      </c>
      <c r="K5" s="204" t="s">
        <v>532</v>
      </c>
      <c r="L5" s="204" t="s">
        <v>24</v>
      </c>
      <c r="M5" s="204" t="s">
        <v>25</v>
      </c>
      <c r="N5" s="204" t="s">
        <v>1</v>
      </c>
    </row>
    <row r="6" spans="1:16" ht="12">
      <c r="A6" s="9" t="s">
        <v>4</v>
      </c>
      <c r="B6" s="554" t="s">
        <v>5</v>
      </c>
      <c r="C6" s="554" t="s">
        <v>5</v>
      </c>
      <c r="D6" s="554">
        <v>13</v>
      </c>
      <c r="E6" s="554">
        <v>6</v>
      </c>
      <c r="F6" s="554">
        <v>9</v>
      </c>
      <c r="G6" s="554">
        <v>0</v>
      </c>
      <c r="H6" s="554" t="s">
        <v>5</v>
      </c>
      <c r="I6" s="554" t="s">
        <v>5</v>
      </c>
      <c r="J6" s="554" t="s">
        <v>5</v>
      </c>
      <c r="K6" s="554" t="s">
        <v>5</v>
      </c>
      <c r="L6" s="554">
        <v>1</v>
      </c>
      <c r="M6" s="554" t="s">
        <v>5</v>
      </c>
      <c r="N6" s="555">
        <f>SUM(B6:M6)</f>
        <v>29</v>
      </c>
    </row>
    <row r="7" spans="1:16" ht="12">
      <c r="A7" s="1303" t="s">
        <v>6</v>
      </c>
      <c r="B7" s="565">
        <v>13</v>
      </c>
      <c r="C7" s="565">
        <v>308</v>
      </c>
      <c r="D7" s="565">
        <v>60</v>
      </c>
      <c r="E7" s="565">
        <v>90</v>
      </c>
      <c r="F7" s="565">
        <v>9</v>
      </c>
      <c r="G7" s="565">
        <v>3</v>
      </c>
      <c r="H7" s="565">
        <v>7</v>
      </c>
      <c r="I7" s="565">
        <v>6</v>
      </c>
      <c r="J7" s="565">
        <v>32</v>
      </c>
      <c r="K7" s="565">
        <v>1</v>
      </c>
      <c r="L7" s="565">
        <v>1</v>
      </c>
      <c r="M7" s="565">
        <v>0</v>
      </c>
      <c r="N7" s="566">
        <f t="shared" ref="N7:N17" si="0">SUM(B7:M7)</f>
        <v>530</v>
      </c>
    </row>
    <row r="8" spans="1:16" ht="12">
      <c r="A8" s="9" t="s">
        <v>425</v>
      </c>
      <c r="B8" s="554">
        <v>2</v>
      </c>
      <c r="C8" s="554" t="s">
        <v>5</v>
      </c>
      <c r="D8" s="554" t="s">
        <v>5</v>
      </c>
      <c r="E8" s="554" t="s">
        <v>5</v>
      </c>
      <c r="F8" s="554">
        <v>0</v>
      </c>
      <c r="G8" s="554" t="s">
        <v>5</v>
      </c>
      <c r="H8" s="554" t="s">
        <v>5</v>
      </c>
      <c r="I8" s="554" t="s">
        <v>5</v>
      </c>
      <c r="J8" s="554" t="s">
        <v>5</v>
      </c>
      <c r="K8" s="554">
        <v>62</v>
      </c>
      <c r="L8" s="554">
        <v>1</v>
      </c>
      <c r="M8" s="554" t="s">
        <v>5</v>
      </c>
      <c r="N8" s="555">
        <f t="shared" si="0"/>
        <v>65</v>
      </c>
    </row>
    <row r="9" spans="1:16" ht="12">
      <c r="A9" s="1303" t="s">
        <v>7</v>
      </c>
      <c r="B9" s="565">
        <v>48</v>
      </c>
      <c r="C9" s="565">
        <v>6</v>
      </c>
      <c r="D9" s="565">
        <v>41</v>
      </c>
      <c r="E9" s="565">
        <v>263</v>
      </c>
      <c r="F9" s="565">
        <v>21</v>
      </c>
      <c r="G9" s="565" t="s">
        <v>5</v>
      </c>
      <c r="H9" s="565">
        <v>46</v>
      </c>
      <c r="I9" s="565">
        <v>23</v>
      </c>
      <c r="J9" s="565">
        <v>188</v>
      </c>
      <c r="K9" s="565">
        <v>1</v>
      </c>
      <c r="L9" s="565">
        <v>49</v>
      </c>
      <c r="M9" s="565">
        <v>6</v>
      </c>
      <c r="N9" s="566">
        <f t="shared" si="0"/>
        <v>692</v>
      </c>
    </row>
    <row r="10" spans="1:16" ht="12">
      <c r="A10" s="9" t="s">
        <v>8</v>
      </c>
      <c r="B10" s="554">
        <v>24</v>
      </c>
      <c r="C10" s="554">
        <v>0</v>
      </c>
      <c r="D10" s="554">
        <v>160</v>
      </c>
      <c r="E10" s="554">
        <v>140</v>
      </c>
      <c r="F10" s="554">
        <v>57</v>
      </c>
      <c r="G10" s="554">
        <v>79</v>
      </c>
      <c r="H10" s="554">
        <v>23</v>
      </c>
      <c r="I10" s="554">
        <v>5</v>
      </c>
      <c r="J10" s="554">
        <v>10</v>
      </c>
      <c r="K10" s="554">
        <v>236</v>
      </c>
      <c r="L10" s="554">
        <v>21</v>
      </c>
      <c r="M10" s="554" t="s">
        <v>5</v>
      </c>
      <c r="N10" s="555">
        <f t="shared" si="0"/>
        <v>755</v>
      </c>
    </row>
    <row r="11" spans="1:16" ht="12">
      <c r="A11" s="1303" t="s">
        <v>9</v>
      </c>
      <c r="B11" s="565">
        <v>25</v>
      </c>
      <c r="C11" s="565">
        <v>29</v>
      </c>
      <c r="D11" s="565">
        <v>472</v>
      </c>
      <c r="E11" s="565">
        <v>439</v>
      </c>
      <c r="F11" s="565">
        <v>120</v>
      </c>
      <c r="G11" s="565">
        <v>26</v>
      </c>
      <c r="H11" s="565">
        <v>62</v>
      </c>
      <c r="I11" s="565">
        <v>78</v>
      </c>
      <c r="J11" s="565">
        <v>75</v>
      </c>
      <c r="K11" s="565">
        <v>471</v>
      </c>
      <c r="L11" s="565">
        <v>153</v>
      </c>
      <c r="M11" s="565">
        <v>1</v>
      </c>
      <c r="N11" s="566">
        <f t="shared" si="0"/>
        <v>1951</v>
      </c>
    </row>
    <row r="12" spans="1:16" ht="12">
      <c r="A12" s="9" t="s">
        <v>10</v>
      </c>
      <c r="B12" s="554">
        <v>16</v>
      </c>
      <c r="C12" s="554">
        <v>22</v>
      </c>
      <c r="D12" s="554">
        <v>205</v>
      </c>
      <c r="E12" s="554">
        <v>429</v>
      </c>
      <c r="F12" s="554">
        <v>120</v>
      </c>
      <c r="G12" s="554">
        <v>2</v>
      </c>
      <c r="H12" s="554">
        <v>56</v>
      </c>
      <c r="I12" s="554">
        <v>5</v>
      </c>
      <c r="J12" s="554">
        <v>23</v>
      </c>
      <c r="K12" s="554">
        <v>231</v>
      </c>
      <c r="L12" s="554">
        <v>12</v>
      </c>
      <c r="M12" s="554" t="s">
        <v>5</v>
      </c>
      <c r="N12" s="555">
        <f t="shared" si="0"/>
        <v>1121</v>
      </c>
    </row>
    <row r="13" spans="1:16" ht="12">
      <c r="A13" s="1303" t="s">
        <v>14</v>
      </c>
      <c r="B13" s="565" t="s">
        <v>5</v>
      </c>
      <c r="C13" s="565">
        <v>1</v>
      </c>
      <c r="D13" s="565" t="s">
        <v>5</v>
      </c>
      <c r="E13" s="565" t="s">
        <v>5</v>
      </c>
      <c r="F13" s="565" t="s">
        <v>5</v>
      </c>
      <c r="G13" s="565">
        <v>0</v>
      </c>
      <c r="H13" s="565" t="s">
        <v>5</v>
      </c>
      <c r="I13" s="565" t="s">
        <v>5</v>
      </c>
      <c r="J13" s="565">
        <v>1</v>
      </c>
      <c r="K13" s="565" t="s">
        <v>5</v>
      </c>
      <c r="L13" s="565" t="s">
        <v>5</v>
      </c>
      <c r="M13" s="565" t="s">
        <v>5</v>
      </c>
      <c r="N13" s="566">
        <f t="shared" si="0"/>
        <v>2</v>
      </c>
    </row>
    <row r="14" spans="1:16" ht="12">
      <c r="A14" s="9" t="s">
        <v>26</v>
      </c>
      <c r="B14" s="554" t="s">
        <v>5</v>
      </c>
      <c r="C14" s="554">
        <v>0</v>
      </c>
      <c r="D14" s="554" t="s">
        <v>5</v>
      </c>
      <c r="E14" s="554" t="s">
        <v>5</v>
      </c>
      <c r="F14" s="554" t="s">
        <v>5</v>
      </c>
      <c r="G14" s="554" t="s">
        <v>5</v>
      </c>
      <c r="H14" s="554" t="s">
        <v>5</v>
      </c>
      <c r="I14" s="554" t="s">
        <v>5</v>
      </c>
      <c r="J14" s="554" t="s">
        <v>5</v>
      </c>
      <c r="K14" s="554" t="s">
        <v>5</v>
      </c>
      <c r="L14" s="554" t="s">
        <v>5</v>
      </c>
      <c r="M14" s="554" t="s">
        <v>5</v>
      </c>
      <c r="N14" s="555">
        <f t="shared" si="0"/>
        <v>0</v>
      </c>
    </row>
    <row r="15" spans="1:16" ht="12">
      <c r="A15" s="1303" t="s">
        <v>11</v>
      </c>
      <c r="B15" s="565">
        <v>3</v>
      </c>
      <c r="C15" s="565">
        <v>159</v>
      </c>
      <c r="D15" s="565" t="s">
        <v>5</v>
      </c>
      <c r="E15" s="565" t="s">
        <v>5</v>
      </c>
      <c r="F15" s="565">
        <v>0</v>
      </c>
      <c r="G15" s="565" t="s">
        <v>5</v>
      </c>
      <c r="H15" s="565" t="s">
        <v>5</v>
      </c>
      <c r="I15" s="565" t="s">
        <v>5</v>
      </c>
      <c r="J15" s="565">
        <v>20</v>
      </c>
      <c r="K15" s="565" t="s">
        <v>5</v>
      </c>
      <c r="L15" s="565">
        <v>2</v>
      </c>
      <c r="M15" s="565" t="s">
        <v>5</v>
      </c>
      <c r="N15" s="566">
        <f t="shared" si="0"/>
        <v>184</v>
      </c>
    </row>
    <row r="16" spans="1:16" ht="12">
      <c r="A16" s="53" t="s">
        <v>424</v>
      </c>
      <c r="B16" s="555">
        <f>SUM(B6:B15)</f>
        <v>131</v>
      </c>
      <c r="C16" s="555">
        <f t="shared" ref="C16:M16" si="1">SUM(C6:C15)</f>
        <v>525</v>
      </c>
      <c r="D16" s="555">
        <f t="shared" si="1"/>
        <v>951</v>
      </c>
      <c r="E16" s="555">
        <f t="shared" si="1"/>
        <v>1367</v>
      </c>
      <c r="F16" s="555">
        <f t="shared" si="1"/>
        <v>336</v>
      </c>
      <c r="G16" s="555">
        <f t="shared" si="1"/>
        <v>110</v>
      </c>
      <c r="H16" s="555">
        <f t="shared" si="1"/>
        <v>194</v>
      </c>
      <c r="I16" s="555">
        <f t="shared" si="1"/>
        <v>117</v>
      </c>
      <c r="J16" s="555">
        <f t="shared" si="1"/>
        <v>349</v>
      </c>
      <c r="K16" s="555">
        <f t="shared" si="1"/>
        <v>1002</v>
      </c>
      <c r="L16" s="555">
        <f t="shared" si="1"/>
        <v>240</v>
      </c>
      <c r="M16" s="555">
        <f t="shared" si="1"/>
        <v>7</v>
      </c>
      <c r="N16" s="555">
        <f>SUM(B16:M16)</f>
        <v>5329</v>
      </c>
    </row>
    <row r="17" spans="1:14" ht="12">
      <c r="A17" s="1303" t="s">
        <v>13</v>
      </c>
      <c r="B17" s="565" t="s">
        <v>5</v>
      </c>
      <c r="C17" s="565" t="s">
        <v>5</v>
      </c>
      <c r="D17" s="565" t="s">
        <v>5</v>
      </c>
      <c r="E17" s="565">
        <v>0</v>
      </c>
      <c r="F17" s="565" t="s">
        <v>5</v>
      </c>
      <c r="G17" s="565" t="s">
        <v>5</v>
      </c>
      <c r="H17" s="565" t="s">
        <v>5</v>
      </c>
      <c r="I17" s="565" t="s">
        <v>5</v>
      </c>
      <c r="J17" s="565" t="s">
        <v>5</v>
      </c>
      <c r="K17" s="565" t="s">
        <v>5</v>
      </c>
      <c r="L17" s="565" t="s">
        <v>5</v>
      </c>
      <c r="M17" s="565" t="s">
        <v>5</v>
      </c>
      <c r="N17" s="566">
        <f t="shared" si="0"/>
        <v>0</v>
      </c>
    </row>
    <row r="18" spans="1:14" ht="12.6" thickBot="1">
      <c r="A18" s="53" t="s">
        <v>427</v>
      </c>
      <c r="B18" s="555">
        <f>SUM(B16:B17)</f>
        <v>131</v>
      </c>
      <c r="C18" s="555">
        <v>396</v>
      </c>
      <c r="D18" s="555">
        <v>872</v>
      </c>
      <c r="E18" s="555">
        <v>1430</v>
      </c>
      <c r="F18" s="555">
        <v>310</v>
      </c>
      <c r="G18" s="555">
        <v>93</v>
      </c>
      <c r="H18" s="555">
        <v>176</v>
      </c>
      <c r="I18" s="555">
        <v>95</v>
      </c>
      <c r="J18" s="555">
        <v>280</v>
      </c>
      <c r="K18" s="555">
        <v>886</v>
      </c>
      <c r="L18" s="555">
        <v>215</v>
      </c>
      <c r="M18" s="555">
        <v>8</v>
      </c>
      <c r="N18" s="555">
        <f>SUM(B18:M18)</f>
        <v>4892</v>
      </c>
    </row>
    <row r="19" spans="1:14">
      <c r="A19" s="1598" t="s">
        <v>530</v>
      </c>
      <c r="B19" s="1598"/>
      <c r="C19" s="1598"/>
      <c r="D19" s="1598"/>
      <c r="E19" s="1598"/>
      <c r="F19" s="1598"/>
      <c r="G19" s="1598"/>
      <c r="H19" s="1598"/>
      <c r="I19" s="1598"/>
      <c r="J19" s="1598"/>
      <c r="K19" s="1598"/>
      <c r="L19" s="1598"/>
      <c r="M19" s="1598"/>
      <c r="N19" s="1598"/>
    </row>
  </sheetData>
  <mergeCells count="3">
    <mergeCell ref="A3:N3"/>
    <mergeCell ref="A4:N4"/>
    <mergeCell ref="A19:N19"/>
  </mergeCells>
  <printOptions horizontalCentered="1"/>
  <pageMargins left="0.59055118110236227" right="0.59055118110236227" top="0.59055118110236227" bottom="0.39370078740157483" header="0.31496062992125984" footer="0.31496062992125984"/>
  <pageSetup paperSize="9" scale="90" orientation="landscape" r:id="rId1"/>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rgb="FFFFC000"/>
  </sheetPr>
  <dimension ref="A1:O35"/>
  <sheetViews>
    <sheetView showGridLines="0" zoomScaleNormal="100" workbookViewId="0">
      <selection activeCell="C1" sqref="C1"/>
    </sheetView>
  </sheetViews>
  <sheetFormatPr defaultColWidth="9.21875" defaultRowHeight="11.4"/>
  <cols>
    <col min="1" max="1" width="13.5546875" style="42" bestFit="1" customWidth="1"/>
    <col min="2" max="2" width="10" style="42" bestFit="1" customWidth="1"/>
    <col min="3" max="3" width="8.21875" style="42" bestFit="1" customWidth="1"/>
    <col min="4" max="4" width="12.44140625" style="42" customWidth="1"/>
    <col min="5" max="5" width="13.21875" style="42" customWidth="1"/>
    <col min="6" max="6" width="9.77734375" style="42" bestFit="1" customWidth="1"/>
    <col min="7" max="7" width="9.5546875" style="42" customWidth="1"/>
    <col min="8" max="8" width="10.77734375" style="42" bestFit="1" customWidth="1"/>
    <col min="9" max="9" width="8" style="42" bestFit="1" customWidth="1"/>
    <col min="10" max="10" width="9.5546875" style="42" customWidth="1"/>
    <col min="11" max="11" width="13.5546875" style="42" customWidth="1"/>
    <col min="12" max="12" width="12.77734375" style="42" customWidth="1"/>
    <col min="13" max="13" width="11.77734375" style="42" bestFit="1" customWidth="1"/>
    <col min="14" max="14" width="8" style="42" bestFit="1" customWidth="1"/>
    <col min="15" max="16384" width="9.21875" style="42"/>
  </cols>
  <sheetData>
    <row r="1" spans="1:15" s="1411" customFormat="1" ht="15">
      <c r="A1" s="1409" t="str">
        <f ca="1">(MID(CELL("nomefile",J2),FIND("]",CELL("nomefile",J2),1)+1,20))</f>
        <v>Tavola 2.2.6</v>
      </c>
      <c r="B1" s="1435"/>
      <c r="C1" s="1435"/>
      <c r="D1" s="1435"/>
      <c r="E1" s="1435"/>
      <c r="F1" s="1435"/>
      <c r="G1" s="1435"/>
      <c r="H1" s="1435"/>
      <c r="I1" s="1435"/>
      <c r="J1" s="1435"/>
      <c r="K1" s="1435"/>
      <c r="L1" s="1454"/>
      <c r="M1" s="1454"/>
      <c r="N1" s="1454"/>
      <c r="O1" s="1434"/>
    </row>
    <row r="3" spans="1:15" ht="12">
      <c r="A3" s="1595" t="s">
        <v>1508</v>
      </c>
      <c r="B3" s="1595"/>
      <c r="C3" s="1595"/>
      <c r="D3" s="1595"/>
      <c r="E3" s="1595"/>
      <c r="F3" s="1595"/>
      <c r="G3" s="1595"/>
      <c r="H3" s="1595"/>
      <c r="I3" s="1595"/>
      <c r="J3" s="1595"/>
      <c r="K3" s="1595"/>
      <c r="L3" s="1595"/>
      <c r="M3" s="1595"/>
      <c r="N3" s="1595"/>
    </row>
    <row r="4" spans="1:15">
      <c r="A4" s="1597" t="s">
        <v>2</v>
      </c>
      <c r="B4" s="1597"/>
      <c r="C4" s="1597"/>
      <c r="D4" s="1597"/>
      <c r="E4" s="1597"/>
      <c r="F4" s="1597"/>
      <c r="G4" s="1597"/>
      <c r="H4" s="1597"/>
      <c r="I4" s="1597"/>
      <c r="J4" s="1597"/>
      <c r="K4" s="1597"/>
      <c r="L4" s="1597"/>
      <c r="M4" s="1597"/>
      <c r="N4" s="1597"/>
    </row>
    <row r="5" spans="1:15" ht="34.200000000000003">
      <c r="A5" s="204" t="s">
        <v>3</v>
      </c>
      <c r="B5" s="204" t="s">
        <v>16</v>
      </c>
      <c r="C5" s="204" t="s">
        <v>17</v>
      </c>
      <c r="D5" s="204" t="s">
        <v>18</v>
      </c>
      <c r="E5" s="204" t="s">
        <v>531</v>
      </c>
      <c r="F5" s="204" t="s">
        <v>19</v>
      </c>
      <c r="G5" s="204" t="s">
        <v>20</v>
      </c>
      <c r="H5" s="204" t="s">
        <v>21</v>
      </c>
      <c r="I5" s="204" t="s">
        <v>22</v>
      </c>
      <c r="J5" s="204" t="s">
        <v>23</v>
      </c>
      <c r="K5" s="204" t="s">
        <v>532</v>
      </c>
      <c r="L5" s="204" t="s">
        <v>24</v>
      </c>
      <c r="M5" s="204" t="s">
        <v>25</v>
      </c>
      <c r="N5" s="204" t="s">
        <v>1</v>
      </c>
    </row>
    <row r="6" spans="1:15" ht="12">
      <c r="A6" s="9" t="s">
        <v>4</v>
      </c>
      <c r="B6" s="554" t="s">
        <v>5</v>
      </c>
      <c r="C6" s="554">
        <v>1</v>
      </c>
      <c r="D6" s="554">
        <v>10</v>
      </c>
      <c r="E6" s="554">
        <v>23</v>
      </c>
      <c r="F6" s="554">
        <v>6</v>
      </c>
      <c r="G6" s="554">
        <v>0</v>
      </c>
      <c r="H6" s="554">
        <v>3</v>
      </c>
      <c r="I6" s="554" t="s">
        <v>5</v>
      </c>
      <c r="J6" s="554">
        <v>0</v>
      </c>
      <c r="K6" s="554" t="s">
        <v>5</v>
      </c>
      <c r="L6" s="554">
        <v>8</v>
      </c>
      <c r="M6" s="554" t="s">
        <v>5</v>
      </c>
      <c r="N6" s="555">
        <f>SUM(B6:M6)</f>
        <v>51</v>
      </c>
    </row>
    <row r="7" spans="1:15" ht="12">
      <c r="A7" s="1303" t="s">
        <v>6</v>
      </c>
      <c r="B7" s="565">
        <v>0</v>
      </c>
      <c r="C7" s="565">
        <v>22</v>
      </c>
      <c r="D7" s="565">
        <v>29</v>
      </c>
      <c r="E7" s="565">
        <v>195</v>
      </c>
      <c r="F7" s="565">
        <v>22</v>
      </c>
      <c r="G7" s="565">
        <v>1</v>
      </c>
      <c r="H7" s="565">
        <v>35</v>
      </c>
      <c r="I7" s="565">
        <v>75</v>
      </c>
      <c r="J7" s="565">
        <v>-1</v>
      </c>
      <c r="K7" s="565" t="s">
        <v>5</v>
      </c>
      <c r="L7" s="565">
        <v>6</v>
      </c>
      <c r="M7" s="565">
        <v>0</v>
      </c>
      <c r="N7" s="566">
        <f t="shared" ref="N7:N28" si="0">SUM(B7:M7)</f>
        <v>384</v>
      </c>
    </row>
    <row r="8" spans="1:15" ht="12">
      <c r="A8" s="9" t="s">
        <v>533</v>
      </c>
      <c r="B8" s="554" t="s">
        <v>5</v>
      </c>
      <c r="C8" s="554">
        <v>10</v>
      </c>
      <c r="D8" s="554" t="s">
        <v>5</v>
      </c>
      <c r="E8" s="554" t="s">
        <v>5</v>
      </c>
      <c r="F8" s="554" t="s">
        <v>5</v>
      </c>
      <c r="G8" s="554" t="s">
        <v>5</v>
      </c>
      <c r="H8" s="554" t="s">
        <v>5</v>
      </c>
      <c r="I8" s="554" t="s">
        <v>5</v>
      </c>
      <c r="J8" s="554" t="s">
        <v>5</v>
      </c>
      <c r="K8" s="554">
        <v>25</v>
      </c>
      <c r="L8" s="554" t="s">
        <v>5</v>
      </c>
      <c r="M8" s="554" t="s">
        <v>5</v>
      </c>
      <c r="N8" s="555">
        <f t="shared" si="0"/>
        <v>35</v>
      </c>
    </row>
    <row r="9" spans="1:15" ht="12">
      <c r="A9" s="1303" t="s">
        <v>425</v>
      </c>
      <c r="B9" s="565">
        <v>0</v>
      </c>
      <c r="C9" s="565">
        <v>0</v>
      </c>
      <c r="D9" s="565" t="s">
        <v>5</v>
      </c>
      <c r="E9" s="565" t="s">
        <v>5</v>
      </c>
      <c r="F9" s="565">
        <v>0</v>
      </c>
      <c r="G9" s="565" t="s">
        <v>5</v>
      </c>
      <c r="H9" s="565">
        <v>0</v>
      </c>
      <c r="I9" s="565" t="s">
        <v>5</v>
      </c>
      <c r="J9" s="565" t="s">
        <v>5</v>
      </c>
      <c r="K9" s="565">
        <v>8</v>
      </c>
      <c r="L9" s="565">
        <v>0</v>
      </c>
      <c r="M9" s="565" t="s">
        <v>5</v>
      </c>
      <c r="N9" s="566">
        <f t="shared" si="0"/>
        <v>8</v>
      </c>
    </row>
    <row r="10" spans="1:15" ht="12">
      <c r="A10" s="9" t="s">
        <v>1509</v>
      </c>
      <c r="B10" s="554" t="s">
        <v>5</v>
      </c>
      <c r="C10" s="554" t="s">
        <v>5</v>
      </c>
      <c r="D10" s="554" t="s">
        <v>5</v>
      </c>
      <c r="E10" s="554" t="s">
        <v>5</v>
      </c>
      <c r="F10" s="554" t="s">
        <v>5</v>
      </c>
      <c r="G10" s="554" t="s">
        <v>5</v>
      </c>
      <c r="H10" s="554">
        <v>4</v>
      </c>
      <c r="I10" s="554" t="s">
        <v>5</v>
      </c>
      <c r="J10" s="554" t="s">
        <v>5</v>
      </c>
      <c r="K10" s="554" t="s">
        <v>5</v>
      </c>
      <c r="L10" s="554" t="s">
        <v>5</v>
      </c>
      <c r="M10" s="554" t="s">
        <v>5</v>
      </c>
      <c r="N10" s="555">
        <v>4</v>
      </c>
    </row>
    <row r="11" spans="1:15" ht="12">
      <c r="A11" s="1303" t="s">
        <v>534</v>
      </c>
      <c r="B11" s="565" t="s">
        <v>5</v>
      </c>
      <c r="C11" s="565" t="s">
        <v>5</v>
      </c>
      <c r="D11" s="565">
        <v>1</v>
      </c>
      <c r="E11" s="565">
        <v>0</v>
      </c>
      <c r="F11" s="565" t="s">
        <v>5</v>
      </c>
      <c r="G11" s="565" t="s">
        <v>5</v>
      </c>
      <c r="H11" s="565" t="s">
        <v>5</v>
      </c>
      <c r="I11" s="565" t="s">
        <v>5</v>
      </c>
      <c r="J11" s="565">
        <v>0</v>
      </c>
      <c r="K11" s="565" t="s">
        <v>5</v>
      </c>
      <c r="L11" s="565" t="s">
        <v>5</v>
      </c>
      <c r="M11" s="565" t="s">
        <v>5</v>
      </c>
      <c r="N11" s="566">
        <f t="shared" si="0"/>
        <v>1</v>
      </c>
    </row>
    <row r="12" spans="1:15" ht="12">
      <c r="A12" s="9" t="s">
        <v>535</v>
      </c>
      <c r="B12" s="554">
        <v>0</v>
      </c>
      <c r="C12" s="554" t="s">
        <v>5</v>
      </c>
      <c r="D12" s="554">
        <v>0</v>
      </c>
      <c r="E12" s="554">
        <v>0</v>
      </c>
      <c r="F12" s="554">
        <v>0</v>
      </c>
      <c r="G12" s="554">
        <v>0</v>
      </c>
      <c r="H12" s="554">
        <v>0</v>
      </c>
      <c r="I12" s="554">
        <v>0</v>
      </c>
      <c r="J12" s="554">
        <v>0</v>
      </c>
      <c r="K12" s="554" t="s">
        <v>5</v>
      </c>
      <c r="L12" s="554">
        <v>0</v>
      </c>
      <c r="M12" s="554" t="s">
        <v>5</v>
      </c>
      <c r="N12" s="555">
        <f t="shared" si="0"/>
        <v>0</v>
      </c>
    </row>
    <row r="13" spans="1:15" ht="12">
      <c r="A13" s="1303" t="s">
        <v>28</v>
      </c>
      <c r="B13" s="565" t="s">
        <v>5</v>
      </c>
      <c r="C13" s="565" t="s">
        <v>5</v>
      </c>
      <c r="D13" s="565">
        <v>0</v>
      </c>
      <c r="E13" s="565">
        <v>0</v>
      </c>
      <c r="F13" s="565" t="s">
        <v>5</v>
      </c>
      <c r="G13" s="565">
        <v>0</v>
      </c>
      <c r="H13" s="565">
        <v>0</v>
      </c>
      <c r="I13" s="565" t="s">
        <v>5</v>
      </c>
      <c r="J13" s="565" t="s">
        <v>5</v>
      </c>
      <c r="K13" s="565" t="s">
        <v>5</v>
      </c>
      <c r="L13" s="565" t="s">
        <v>5</v>
      </c>
      <c r="M13" s="565" t="s">
        <v>5</v>
      </c>
      <c r="N13" s="566">
        <f t="shared" si="0"/>
        <v>0</v>
      </c>
    </row>
    <row r="14" spans="1:15" ht="12">
      <c r="A14" s="9" t="s">
        <v>7</v>
      </c>
      <c r="B14" s="554">
        <v>2</v>
      </c>
      <c r="C14" s="554">
        <v>196</v>
      </c>
      <c r="D14" s="554">
        <v>94</v>
      </c>
      <c r="E14" s="554">
        <v>11</v>
      </c>
      <c r="F14" s="554">
        <v>5</v>
      </c>
      <c r="G14" s="554">
        <v>0</v>
      </c>
      <c r="H14" s="554">
        <v>9</v>
      </c>
      <c r="I14" s="554">
        <v>8</v>
      </c>
      <c r="J14" s="554">
        <v>11</v>
      </c>
      <c r="K14" s="554">
        <v>10</v>
      </c>
      <c r="L14" s="554">
        <v>251</v>
      </c>
      <c r="M14" s="554" t="s">
        <v>5</v>
      </c>
      <c r="N14" s="555">
        <f t="shared" si="0"/>
        <v>597</v>
      </c>
    </row>
    <row r="15" spans="1:15" ht="12">
      <c r="A15" s="1303" t="s">
        <v>8</v>
      </c>
      <c r="B15" s="565">
        <v>0</v>
      </c>
      <c r="C15" s="565">
        <v>3</v>
      </c>
      <c r="D15" s="565">
        <v>49</v>
      </c>
      <c r="E15" s="565">
        <v>25</v>
      </c>
      <c r="F15" s="565">
        <v>0</v>
      </c>
      <c r="G15" s="565">
        <v>0</v>
      </c>
      <c r="H15" s="565">
        <v>28</v>
      </c>
      <c r="I15" s="565">
        <v>0</v>
      </c>
      <c r="J15" s="565">
        <v>4</v>
      </c>
      <c r="K15" s="565">
        <v>0</v>
      </c>
      <c r="L15" s="565">
        <v>13</v>
      </c>
      <c r="M15" s="565">
        <v>0</v>
      </c>
      <c r="N15" s="566">
        <f t="shared" si="0"/>
        <v>122</v>
      </c>
    </row>
    <row r="16" spans="1:15" ht="12">
      <c r="A16" s="9" t="s">
        <v>29</v>
      </c>
      <c r="B16" s="554" t="s">
        <v>5</v>
      </c>
      <c r="C16" s="554">
        <v>0</v>
      </c>
      <c r="D16" s="554">
        <v>0</v>
      </c>
      <c r="E16" s="554">
        <v>0</v>
      </c>
      <c r="F16" s="554">
        <v>0</v>
      </c>
      <c r="G16" s="554" t="s">
        <v>5</v>
      </c>
      <c r="H16" s="554">
        <v>0</v>
      </c>
      <c r="I16" s="554">
        <v>0</v>
      </c>
      <c r="J16" s="554">
        <v>0</v>
      </c>
      <c r="K16" s="554" t="s">
        <v>5</v>
      </c>
      <c r="L16" s="554" t="s">
        <v>5</v>
      </c>
      <c r="M16" s="554">
        <v>0</v>
      </c>
      <c r="N16" s="555">
        <f t="shared" si="0"/>
        <v>0</v>
      </c>
    </row>
    <row r="17" spans="1:14" ht="12">
      <c r="A17" s="1303" t="s">
        <v>9</v>
      </c>
      <c r="B17" s="565">
        <v>1</v>
      </c>
      <c r="C17" s="565">
        <v>36</v>
      </c>
      <c r="D17" s="565">
        <v>101</v>
      </c>
      <c r="E17" s="565">
        <v>67</v>
      </c>
      <c r="F17" s="565">
        <v>2</v>
      </c>
      <c r="G17" s="565">
        <v>0</v>
      </c>
      <c r="H17" s="565">
        <v>43</v>
      </c>
      <c r="I17" s="565">
        <v>6</v>
      </c>
      <c r="J17" s="565">
        <v>33</v>
      </c>
      <c r="K17" s="565">
        <v>24</v>
      </c>
      <c r="L17" s="565">
        <v>2</v>
      </c>
      <c r="M17" s="565" t="s">
        <v>5</v>
      </c>
      <c r="N17" s="566">
        <f t="shared" si="0"/>
        <v>315</v>
      </c>
    </row>
    <row r="18" spans="1:14" ht="12">
      <c r="A18" s="9" t="s">
        <v>30</v>
      </c>
      <c r="B18" s="554" t="s">
        <v>5</v>
      </c>
      <c r="C18" s="554" t="s">
        <v>5</v>
      </c>
      <c r="D18" s="554" t="s">
        <v>5</v>
      </c>
      <c r="E18" s="554" t="s">
        <v>5</v>
      </c>
      <c r="F18" s="554" t="s">
        <v>5</v>
      </c>
      <c r="G18" s="554" t="s">
        <v>5</v>
      </c>
      <c r="H18" s="554" t="s">
        <v>5</v>
      </c>
      <c r="I18" s="554" t="s">
        <v>5</v>
      </c>
      <c r="J18" s="554" t="s">
        <v>5</v>
      </c>
      <c r="K18" s="554" t="s">
        <v>5</v>
      </c>
      <c r="L18" s="554">
        <v>2</v>
      </c>
      <c r="M18" s="554" t="s">
        <v>5</v>
      </c>
      <c r="N18" s="555">
        <f t="shared" si="0"/>
        <v>2</v>
      </c>
    </row>
    <row r="19" spans="1:14" ht="12">
      <c r="A19" s="1303" t="s">
        <v>10</v>
      </c>
      <c r="B19" s="565">
        <v>10</v>
      </c>
      <c r="C19" s="565">
        <v>5</v>
      </c>
      <c r="D19" s="565">
        <v>72</v>
      </c>
      <c r="E19" s="565">
        <v>24</v>
      </c>
      <c r="F19" s="565">
        <v>16</v>
      </c>
      <c r="G19" s="565">
        <v>1</v>
      </c>
      <c r="H19" s="565">
        <v>13</v>
      </c>
      <c r="I19" s="565">
        <v>0</v>
      </c>
      <c r="J19" s="565">
        <v>23</v>
      </c>
      <c r="K19" s="565">
        <v>99</v>
      </c>
      <c r="L19" s="565">
        <v>18</v>
      </c>
      <c r="M19" s="565">
        <v>0</v>
      </c>
      <c r="N19" s="566">
        <f t="shared" si="0"/>
        <v>281</v>
      </c>
    </row>
    <row r="20" spans="1:14" ht="12">
      <c r="A20" s="9" t="s">
        <v>14</v>
      </c>
      <c r="B20" s="554">
        <v>1</v>
      </c>
      <c r="C20" s="554">
        <v>3</v>
      </c>
      <c r="D20" s="554">
        <v>6</v>
      </c>
      <c r="E20" s="554">
        <v>1</v>
      </c>
      <c r="F20" s="554">
        <v>4</v>
      </c>
      <c r="G20" s="554" t="s">
        <v>5</v>
      </c>
      <c r="H20" s="554">
        <v>1</v>
      </c>
      <c r="I20" s="554">
        <v>1</v>
      </c>
      <c r="J20" s="554">
        <v>13</v>
      </c>
      <c r="K20" s="554" t="s">
        <v>5</v>
      </c>
      <c r="L20" s="554">
        <v>16</v>
      </c>
      <c r="M20" s="554" t="s">
        <v>5</v>
      </c>
      <c r="N20" s="555">
        <f t="shared" si="0"/>
        <v>46</v>
      </c>
    </row>
    <row r="21" spans="1:14" ht="12">
      <c r="A21" s="1303" t="s">
        <v>15</v>
      </c>
      <c r="B21" s="565" t="s">
        <v>5</v>
      </c>
      <c r="C21" s="565" t="s">
        <v>5</v>
      </c>
      <c r="D21" s="565">
        <v>2</v>
      </c>
      <c r="E21" s="565">
        <v>3</v>
      </c>
      <c r="F21" s="565" t="s">
        <v>5</v>
      </c>
      <c r="G21" s="565" t="s">
        <v>5</v>
      </c>
      <c r="H21" s="565">
        <v>6</v>
      </c>
      <c r="I21" s="565">
        <v>1</v>
      </c>
      <c r="J21" s="565">
        <v>4</v>
      </c>
      <c r="K21" s="565" t="s">
        <v>5</v>
      </c>
      <c r="L21" s="565">
        <v>0</v>
      </c>
      <c r="M21" s="565" t="s">
        <v>5</v>
      </c>
      <c r="N21" s="566">
        <f t="shared" si="0"/>
        <v>16</v>
      </c>
    </row>
    <row r="22" spans="1:14" ht="12">
      <c r="A22" s="9" t="s">
        <v>536</v>
      </c>
      <c r="B22" s="554">
        <v>0</v>
      </c>
      <c r="C22" s="554" t="s">
        <v>5</v>
      </c>
      <c r="D22" s="554">
        <v>0</v>
      </c>
      <c r="E22" s="554">
        <v>0</v>
      </c>
      <c r="F22" s="554">
        <v>0</v>
      </c>
      <c r="G22" s="554" t="s">
        <v>5</v>
      </c>
      <c r="H22" s="554">
        <v>0</v>
      </c>
      <c r="I22" s="554" t="s">
        <v>5</v>
      </c>
      <c r="J22" s="554">
        <v>0</v>
      </c>
      <c r="K22" s="554">
        <v>0</v>
      </c>
      <c r="L22" s="554" t="s">
        <v>5</v>
      </c>
      <c r="M22" s="554" t="s">
        <v>5</v>
      </c>
      <c r="N22" s="555">
        <f t="shared" si="0"/>
        <v>0</v>
      </c>
    </row>
    <row r="23" spans="1:14" ht="12">
      <c r="A23" s="1303" t="s">
        <v>537</v>
      </c>
      <c r="B23" s="565" t="s">
        <v>5</v>
      </c>
      <c r="C23" s="565">
        <v>0</v>
      </c>
      <c r="D23" s="565" t="s">
        <v>5</v>
      </c>
      <c r="E23" s="565">
        <v>0</v>
      </c>
      <c r="F23" s="565" t="s">
        <v>5</v>
      </c>
      <c r="G23" s="565" t="s">
        <v>5</v>
      </c>
      <c r="H23" s="565" t="s">
        <v>5</v>
      </c>
      <c r="I23" s="565" t="s">
        <v>5</v>
      </c>
      <c r="J23" s="565" t="s">
        <v>5</v>
      </c>
      <c r="K23" s="565" t="s">
        <v>5</v>
      </c>
      <c r="L23" s="565" t="s">
        <v>5</v>
      </c>
      <c r="M23" s="565" t="s">
        <v>5</v>
      </c>
      <c r="N23" s="566">
        <f t="shared" si="0"/>
        <v>0</v>
      </c>
    </row>
    <row r="24" spans="1:14" ht="12">
      <c r="A24" s="9" t="s">
        <v>26</v>
      </c>
      <c r="B24" s="554">
        <v>0</v>
      </c>
      <c r="C24" s="554">
        <v>11</v>
      </c>
      <c r="D24" s="554" t="s">
        <v>5</v>
      </c>
      <c r="E24" s="554">
        <v>1</v>
      </c>
      <c r="F24" s="554" t="s">
        <v>5</v>
      </c>
      <c r="G24" s="554" t="s">
        <v>5</v>
      </c>
      <c r="H24" s="554" t="s">
        <v>5</v>
      </c>
      <c r="I24" s="554">
        <v>0</v>
      </c>
      <c r="J24" s="554" t="s">
        <v>5</v>
      </c>
      <c r="K24" s="554" t="s">
        <v>5</v>
      </c>
      <c r="L24" s="554" t="s">
        <v>5</v>
      </c>
      <c r="M24" s="554" t="s">
        <v>5</v>
      </c>
      <c r="N24" s="555">
        <f t="shared" si="0"/>
        <v>12</v>
      </c>
    </row>
    <row r="25" spans="1:14" ht="12">
      <c r="A25" s="1303" t="s">
        <v>426</v>
      </c>
      <c r="B25" s="565" t="s">
        <v>5</v>
      </c>
      <c r="C25" s="565" t="s">
        <v>5</v>
      </c>
      <c r="D25" s="565" t="s">
        <v>5</v>
      </c>
      <c r="E25" s="565" t="s">
        <v>5</v>
      </c>
      <c r="F25" s="565">
        <v>0</v>
      </c>
      <c r="G25" s="565" t="s">
        <v>5</v>
      </c>
      <c r="H25" s="565" t="s">
        <v>5</v>
      </c>
      <c r="I25" s="565" t="s">
        <v>5</v>
      </c>
      <c r="J25" s="565" t="s">
        <v>5</v>
      </c>
      <c r="K25" s="565" t="s">
        <v>5</v>
      </c>
      <c r="L25" s="565" t="s">
        <v>5</v>
      </c>
      <c r="M25" s="565" t="s">
        <v>5</v>
      </c>
      <c r="N25" s="566">
        <f t="shared" si="0"/>
        <v>0</v>
      </c>
    </row>
    <row r="26" spans="1:14" ht="12">
      <c r="A26" s="9" t="s">
        <v>538</v>
      </c>
      <c r="B26" s="554" t="s">
        <v>5</v>
      </c>
      <c r="C26" s="554">
        <v>1</v>
      </c>
      <c r="D26" s="554">
        <v>8</v>
      </c>
      <c r="E26" s="554">
        <v>0</v>
      </c>
      <c r="F26" s="554" t="s">
        <v>5</v>
      </c>
      <c r="G26" s="554" t="s">
        <v>5</v>
      </c>
      <c r="H26" s="554">
        <v>0</v>
      </c>
      <c r="I26" s="554" t="s">
        <v>5</v>
      </c>
      <c r="J26" s="554" t="s">
        <v>5</v>
      </c>
      <c r="K26" s="554" t="s">
        <v>5</v>
      </c>
      <c r="L26" s="554" t="s">
        <v>5</v>
      </c>
      <c r="M26" s="554" t="s">
        <v>5</v>
      </c>
      <c r="N26" s="555">
        <f t="shared" si="0"/>
        <v>9</v>
      </c>
    </row>
    <row r="27" spans="1:14" ht="12">
      <c r="A27" s="1303" t="s">
        <v>11</v>
      </c>
      <c r="B27" s="565" t="s">
        <v>5</v>
      </c>
      <c r="C27" s="565">
        <v>0</v>
      </c>
      <c r="D27" s="565">
        <v>1</v>
      </c>
      <c r="E27" s="565">
        <v>0</v>
      </c>
      <c r="F27" s="565" t="s">
        <v>5</v>
      </c>
      <c r="G27" s="565" t="s">
        <v>5</v>
      </c>
      <c r="H27" s="565">
        <v>0</v>
      </c>
      <c r="I27" s="565" t="s">
        <v>5</v>
      </c>
      <c r="J27" s="565" t="s">
        <v>5</v>
      </c>
      <c r="K27" s="565">
        <v>116</v>
      </c>
      <c r="L27" s="565">
        <v>108</v>
      </c>
      <c r="M27" s="565" t="s">
        <v>5</v>
      </c>
      <c r="N27" s="566">
        <f t="shared" si="0"/>
        <v>225</v>
      </c>
    </row>
    <row r="28" spans="1:14" ht="12">
      <c r="A28" s="9" t="s">
        <v>27</v>
      </c>
      <c r="B28" s="554">
        <v>0</v>
      </c>
      <c r="C28" s="554">
        <v>0</v>
      </c>
      <c r="D28" s="554">
        <v>2</v>
      </c>
      <c r="E28" s="554">
        <v>0</v>
      </c>
      <c r="F28" s="554">
        <v>0</v>
      </c>
      <c r="G28" s="554" t="s">
        <v>5</v>
      </c>
      <c r="H28" s="554">
        <v>1</v>
      </c>
      <c r="I28" s="554">
        <v>0</v>
      </c>
      <c r="J28" s="554">
        <v>1</v>
      </c>
      <c r="K28" s="554" t="s">
        <v>5</v>
      </c>
      <c r="L28" s="554" t="s">
        <v>5</v>
      </c>
      <c r="M28" s="554" t="s">
        <v>5</v>
      </c>
      <c r="N28" s="555">
        <f t="shared" si="0"/>
        <v>4</v>
      </c>
    </row>
    <row r="29" spans="1:14" ht="12">
      <c r="A29" s="469" t="s">
        <v>424</v>
      </c>
      <c r="B29" s="567">
        <f>SUM(B6:B28)</f>
        <v>14</v>
      </c>
      <c r="C29" s="567">
        <f t="shared" ref="C29:M29" si="1">SUM(C6:C28)</f>
        <v>288</v>
      </c>
      <c r="D29" s="567">
        <f t="shared" si="1"/>
        <v>375</v>
      </c>
      <c r="E29" s="567">
        <f t="shared" si="1"/>
        <v>350</v>
      </c>
      <c r="F29" s="567">
        <f t="shared" si="1"/>
        <v>55</v>
      </c>
      <c r="G29" s="567">
        <f t="shared" si="1"/>
        <v>2</v>
      </c>
      <c r="H29" s="567">
        <f t="shared" si="1"/>
        <v>143</v>
      </c>
      <c r="I29" s="567">
        <f t="shared" si="1"/>
        <v>91</v>
      </c>
      <c r="J29" s="567">
        <f t="shared" si="1"/>
        <v>88</v>
      </c>
      <c r="K29" s="567">
        <f t="shared" si="1"/>
        <v>282</v>
      </c>
      <c r="L29" s="567">
        <f t="shared" si="1"/>
        <v>424</v>
      </c>
      <c r="M29" s="567">
        <f t="shared" si="1"/>
        <v>0</v>
      </c>
      <c r="N29" s="567">
        <f>SUM(N6:N28)</f>
        <v>2112</v>
      </c>
    </row>
    <row r="30" spans="1:14" ht="12">
      <c r="A30" s="9" t="s">
        <v>13</v>
      </c>
      <c r="B30" s="554" t="s">
        <v>5</v>
      </c>
      <c r="C30" s="554" t="s">
        <v>5</v>
      </c>
      <c r="D30" s="554">
        <v>2</v>
      </c>
      <c r="E30" s="554">
        <v>1</v>
      </c>
      <c r="F30" s="554" t="s">
        <v>5</v>
      </c>
      <c r="G30" s="554" t="s">
        <v>5</v>
      </c>
      <c r="H30" s="554">
        <v>3</v>
      </c>
      <c r="I30" s="554" t="s">
        <v>5</v>
      </c>
      <c r="J30" s="554">
        <v>0</v>
      </c>
      <c r="K30" s="554" t="s">
        <v>5</v>
      </c>
      <c r="L30" s="554" t="s">
        <v>5</v>
      </c>
      <c r="M30" s="554" t="s">
        <v>5</v>
      </c>
      <c r="N30" s="555">
        <f>SUM(B30:M30)</f>
        <v>6</v>
      </c>
    </row>
    <row r="31" spans="1:14" ht="12">
      <c r="A31" s="468" t="s">
        <v>428</v>
      </c>
      <c r="B31" s="568" t="s">
        <v>5</v>
      </c>
      <c r="C31" s="568" t="s">
        <v>5</v>
      </c>
      <c r="D31" s="568" t="s">
        <v>5</v>
      </c>
      <c r="E31" s="568" t="s">
        <v>5</v>
      </c>
      <c r="F31" s="568" t="s">
        <v>5</v>
      </c>
      <c r="G31" s="568" t="s">
        <v>5</v>
      </c>
      <c r="H31" s="568">
        <v>19</v>
      </c>
      <c r="I31" s="568">
        <v>0</v>
      </c>
      <c r="J31" s="568" t="s">
        <v>5</v>
      </c>
      <c r="K31" s="568" t="s">
        <v>5</v>
      </c>
      <c r="L31" s="568" t="s">
        <v>5</v>
      </c>
      <c r="M31" s="568" t="s">
        <v>5</v>
      </c>
      <c r="N31" s="566">
        <f>SUM(B31:M31)</f>
        <v>19</v>
      </c>
    </row>
    <row r="32" spans="1:14" ht="12">
      <c r="A32" s="9" t="s">
        <v>12</v>
      </c>
      <c r="B32" s="554" t="s">
        <v>5</v>
      </c>
      <c r="C32" s="554" t="s">
        <v>5</v>
      </c>
      <c r="D32" s="554" t="s">
        <v>5</v>
      </c>
      <c r="E32" s="554" t="s">
        <v>5</v>
      </c>
      <c r="F32" s="554" t="s">
        <v>5</v>
      </c>
      <c r="G32" s="554" t="s">
        <v>5</v>
      </c>
      <c r="H32" s="554" t="s">
        <v>5</v>
      </c>
      <c r="I32" s="554" t="s">
        <v>5</v>
      </c>
      <c r="J32" s="554">
        <v>0</v>
      </c>
      <c r="K32" s="554" t="s">
        <v>5</v>
      </c>
      <c r="L32" s="554" t="s">
        <v>5</v>
      </c>
      <c r="M32" s="554" t="s">
        <v>5</v>
      </c>
      <c r="N32" s="555">
        <f>SUM(B32:M32)</f>
        <v>0</v>
      </c>
    </row>
    <row r="33" spans="1:14" ht="22.8">
      <c r="A33" s="468" t="s">
        <v>429</v>
      </c>
      <c r="B33" s="568">
        <f>SUM(B30:B32)</f>
        <v>0</v>
      </c>
      <c r="C33" s="568">
        <f t="shared" ref="C33:M33" si="2">SUM(C30:C32)</f>
        <v>0</v>
      </c>
      <c r="D33" s="568">
        <f t="shared" si="2"/>
        <v>2</v>
      </c>
      <c r="E33" s="568">
        <f t="shared" si="2"/>
        <v>1</v>
      </c>
      <c r="F33" s="568">
        <f t="shared" si="2"/>
        <v>0</v>
      </c>
      <c r="G33" s="568">
        <f t="shared" si="2"/>
        <v>0</v>
      </c>
      <c r="H33" s="568">
        <f t="shared" si="2"/>
        <v>22</v>
      </c>
      <c r="I33" s="568">
        <f t="shared" si="2"/>
        <v>0</v>
      </c>
      <c r="J33" s="568">
        <f t="shared" si="2"/>
        <v>0</v>
      </c>
      <c r="K33" s="568">
        <f t="shared" si="2"/>
        <v>0</v>
      </c>
      <c r="L33" s="568">
        <f t="shared" si="2"/>
        <v>0</v>
      </c>
      <c r="M33" s="568">
        <f t="shared" si="2"/>
        <v>0</v>
      </c>
      <c r="N33" s="1309">
        <f>SUM(B33:M33)</f>
        <v>25</v>
      </c>
    </row>
    <row r="34" spans="1:14" ht="12.6" thickBot="1">
      <c r="A34" s="1090" t="s">
        <v>1</v>
      </c>
      <c r="B34" s="1308">
        <f>SUM(B29:B32)</f>
        <v>14</v>
      </c>
      <c r="C34" s="1308">
        <f t="shared" ref="C34:M34" si="3">SUM(C29:C32)</f>
        <v>288</v>
      </c>
      <c r="D34" s="1308">
        <f t="shared" si="3"/>
        <v>377</v>
      </c>
      <c r="E34" s="1308">
        <f t="shared" si="3"/>
        <v>351</v>
      </c>
      <c r="F34" s="1308">
        <f t="shared" si="3"/>
        <v>55</v>
      </c>
      <c r="G34" s="1308">
        <f t="shared" si="3"/>
        <v>2</v>
      </c>
      <c r="H34" s="1308">
        <f t="shared" si="3"/>
        <v>165</v>
      </c>
      <c r="I34" s="1308">
        <f t="shared" si="3"/>
        <v>91</v>
      </c>
      <c r="J34" s="1308">
        <f t="shared" si="3"/>
        <v>88</v>
      </c>
      <c r="K34" s="1308">
        <f t="shared" si="3"/>
        <v>282</v>
      </c>
      <c r="L34" s="1308">
        <f t="shared" si="3"/>
        <v>424</v>
      </c>
      <c r="M34" s="1308">
        <f t="shared" si="3"/>
        <v>0</v>
      </c>
      <c r="N34" s="1308">
        <f>SUM(N29:N32)</f>
        <v>2137</v>
      </c>
    </row>
    <row r="35" spans="1:14" ht="12">
      <c r="A35" s="569" t="s">
        <v>530</v>
      </c>
      <c r="B35" s="127"/>
      <c r="C35" s="127"/>
      <c r="D35" s="127"/>
      <c r="E35" s="127"/>
      <c r="F35" s="127"/>
      <c r="G35" s="127"/>
      <c r="H35" s="127"/>
      <c r="I35" s="127"/>
      <c r="J35" s="127"/>
      <c r="K35" s="127"/>
      <c r="L35" s="127"/>
      <c r="M35" s="127"/>
      <c r="N35" s="127"/>
    </row>
  </sheetData>
  <mergeCells count="2">
    <mergeCell ref="A3:N3"/>
    <mergeCell ref="A4:N4"/>
  </mergeCells>
  <printOptions horizontalCentered="1"/>
  <pageMargins left="0.59055118110236227" right="0.59055118110236227" top="0.59055118110236227" bottom="0.39370078740157483" header="0.31496062992125984" footer="0.31496062992125984"/>
  <pageSetup paperSize="9" scale="85" orientation="landscape" r:id="rId1"/>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theme="5" tint="0.79998168889431442"/>
  </sheetPr>
  <dimension ref="A1:N9"/>
  <sheetViews>
    <sheetView showGridLines="0" workbookViewId="0">
      <selection activeCell="C1" sqref="C1"/>
    </sheetView>
  </sheetViews>
  <sheetFormatPr defaultRowHeight="14.4"/>
  <cols>
    <col min="1" max="1" width="11.77734375" customWidth="1"/>
    <col min="2" max="11" width="7.21875" customWidth="1"/>
  </cols>
  <sheetData>
    <row r="1" spans="1:14" s="1415" customFormat="1" ht="15">
      <c r="A1" s="1409" t="str">
        <f ca="1">(MID(CELL("nomefile",J2),FIND("]",CELL("nomefile",J2),1)+1,20))</f>
        <v>Tavola 3.1</v>
      </c>
      <c r="B1" s="1414"/>
      <c r="C1" s="1414"/>
      <c r="D1" s="1414"/>
      <c r="E1" s="1414"/>
      <c r="F1" s="1414"/>
      <c r="G1" s="1414"/>
      <c r="H1" s="1414"/>
      <c r="I1" s="1414"/>
      <c r="J1" s="1411"/>
      <c r="K1" s="1426"/>
    </row>
    <row r="2" spans="1:14">
      <c r="J2" s="1396"/>
      <c r="K2" s="1151"/>
    </row>
    <row r="3" spans="1:14">
      <c r="A3" s="1599" t="s">
        <v>2025</v>
      </c>
      <c r="B3" s="1599"/>
      <c r="C3" s="1599"/>
      <c r="D3" s="1599"/>
      <c r="E3" s="1599"/>
      <c r="F3" s="1599"/>
      <c r="G3" s="1599"/>
      <c r="H3" s="1599"/>
      <c r="I3" s="1599"/>
      <c r="J3" s="1599"/>
      <c r="K3" s="1599"/>
    </row>
    <row r="4" spans="1:14">
      <c r="A4" s="1600" t="s">
        <v>1320</v>
      </c>
      <c r="B4" s="1600"/>
      <c r="C4" s="1600"/>
      <c r="D4" s="1600"/>
      <c r="E4" s="1600"/>
      <c r="F4" s="1600"/>
      <c r="G4" s="1600"/>
      <c r="H4" s="1600"/>
      <c r="I4" s="1600"/>
      <c r="J4" s="1600"/>
      <c r="K4" s="1600"/>
    </row>
    <row r="5" spans="1:14" ht="15" thickBot="1">
      <c r="A5" s="1601" t="s">
        <v>372</v>
      </c>
      <c r="B5" s="1601"/>
      <c r="C5" s="1601"/>
      <c r="D5" s="1601"/>
      <c r="E5" s="1601"/>
      <c r="F5" s="1601"/>
      <c r="G5" s="1601"/>
      <c r="H5" s="1601"/>
      <c r="I5" s="1601"/>
      <c r="J5" s="1601"/>
      <c r="K5" s="1601"/>
    </row>
    <row r="6" spans="1:14" ht="15" thickBot="1">
      <c r="A6" s="1088"/>
      <c r="B6" s="1089">
        <v>2013</v>
      </c>
      <c r="C6" s="1089">
        <v>2014</v>
      </c>
      <c r="D6" s="1089">
        <v>2015</v>
      </c>
      <c r="E6" s="1089">
        <v>2016</v>
      </c>
      <c r="F6" s="1089">
        <v>2017</v>
      </c>
      <c r="G6" s="1089">
        <v>2018</v>
      </c>
      <c r="H6" s="1089">
        <v>2019</v>
      </c>
      <c r="I6" s="1089">
        <v>2020</v>
      </c>
      <c r="J6" s="1089">
        <v>2021</v>
      </c>
      <c r="K6" s="1089">
        <v>2022</v>
      </c>
    </row>
    <row r="7" spans="1:14" ht="24.6" customHeight="1">
      <c r="A7" s="53" t="s">
        <v>36</v>
      </c>
      <c r="B7" s="1197">
        <v>5.2999999999999999E-2</v>
      </c>
      <c r="C7" s="1197">
        <v>6.8000000000000005E-2</v>
      </c>
      <c r="D7" s="1197">
        <v>6.9000000000000006E-2</v>
      </c>
      <c r="E7" s="1197">
        <v>0.06</v>
      </c>
      <c r="F7" s="1197">
        <v>5.7000000000000002E-2</v>
      </c>
      <c r="G7" s="1197">
        <v>5.8000000000000003E-2</v>
      </c>
      <c r="H7" s="1197">
        <v>5.8999999999999997E-2</v>
      </c>
      <c r="I7" s="1197">
        <v>6.0999999999999999E-2</v>
      </c>
      <c r="J7" s="1197">
        <v>5.8999999999999997E-2</v>
      </c>
      <c r="K7" s="1197">
        <v>4.9000000000000002E-2</v>
      </c>
      <c r="M7" s="1132"/>
      <c r="N7" s="1151"/>
    </row>
    <row r="8" spans="1:14" ht="24.6" customHeight="1">
      <c r="A8" s="1033" t="s">
        <v>37</v>
      </c>
      <c r="B8" s="1201">
        <v>2.1000000000000001E-2</v>
      </c>
      <c r="C8" s="1201">
        <v>0.02</v>
      </c>
      <c r="D8" s="1201">
        <v>1.9E-2</v>
      </c>
      <c r="E8" s="1201">
        <v>1.9E-2</v>
      </c>
      <c r="F8" s="1201">
        <v>1.9E-2</v>
      </c>
      <c r="G8" s="1201">
        <v>1.9E-2</v>
      </c>
      <c r="H8" s="1201">
        <v>1.9E-2</v>
      </c>
      <c r="I8" s="1201">
        <v>0.02</v>
      </c>
      <c r="J8" s="1201">
        <v>1.9E-2</v>
      </c>
      <c r="K8" s="1201">
        <v>1.9E-2</v>
      </c>
    </row>
    <row r="9" spans="1:14" ht="24.6" customHeight="1" thickBot="1">
      <c r="A9" s="1090" t="s">
        <v>1321</v>
      </c>
      <c r="B9" s="1206">
        <v>7.3999999999999996E-2</v>
      </c>
      <c r="C9" s="1206">
        <v>8.7999999999999995E-2</v>
      </c>
      <c r="D9" s="1206">
        <v>8.8999999999999996E-2</v>
      </c>
      <c r="E9" s="1206">
        <v>7.9000000000000001E-2</v>
      </c>
      <c r="F9" s="1206">
        <v>7.4999999999999997E-2</v>
      </c>
      <c r="G9" s="1206">
        <v>7.5999999999999998E-2</v>
      </c>
      <c r="H9" s="1206">
        <v>7.8E-2</v>
      </c>
      <c r="I9" s="1206">
        <v>8.1000000000000003E-2</v>
      </c>
      <c r="J9" s="1206">
        <v>7.8E-2</v>
      </c>
      <c r="K9" s="1206">
        <v>6.8000000000000005E-2</v>
      </c>
    </row>
  </sheetData>
  <mergeCells count="3">
    <mergeCell ref="A3:K3"/>
    <mergeCell ref="A4:K4"/>
    <mergeCell ref="A5:K5"/>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theme="5" tint="0.79998168889431442"/>
  </sheetPr>
  <dimension ref="A1:M32"/>
  <sheetViews>
    <sheetView showGridLines="0" zoomScaleNormal="100" workbookViewId="0">
      <selection activeCell="C1" sqref="C1"/>
    </sheetView>
  </sheetViews>
  <sheetFormatPr defaultColWidth="9.21875" defaultRowHeight="11.4"/>
  <cols>
    <col min="1" max="1" width="9.21875" style="36"/>
    <col min="2" max="2" width="21.21875" style="36" customWidth="1"/>
    <col min="3" max="4" width="12.5546875" style="36" customWidth="1"/>
    <col min="5" max="5" width="12.5546875" style="42" customWidth="1"/>
    <col min="6" max="6" width="12.5546875" style="36" customWidth="1"/>
    <col min="7" max="7" width="12.5546875" style="42" customWidth="1"/>
    <col min="8" max="9" width="11.21875" style="36" bestFit="1" customWidth="1"/>
    <col min="10" max="10" width="8.77734375" style="36" bestFit="1" customWidth="1"/>
    <col min="11" max="11" width="9.21875" style="36"/>
    <col min="12" max="12" width="11.21875" style="36" bestFit="1" customWidth="1"/>
    <col min="13" max="16384" width="9.21875" style="36"/>
  </cols>
  <sheetData>
    <row r="1" spans="1:13" s="1411" customFormat="1" ht="15">
      <c r="A1" s="1409" t="str">
        <f ca="1">(MID(CELL("nomefile",J2),FIND("]",CELL("nomefile",J2),1)+1,20))</f>
        <v>Tavola 3.3</v>
      </c>
      <c r="B1" s="1435"/>
      <c r="C1" s="1435"/>
      <c r="D1" s="1435"/>
      <c r="E1" s="1435"/>
      <c r="F1" s="1435"/>
      <c r="G1" s="1435"/>
      <c r="H1" s="1456"/>
    </row>
    <row r="2" spans="1:13" ht="7.2" customHeight="1"/>
    <row r="3" spans="1:13" ht="28.95" customHeight="1">
      <c r="A3" s="1569" t="s">
        <v>2059</v>
      </c>
      <c r="B3" s="1603"/>
      <c r="C3" s="1603"/>
      <c r="D3" s="1603"/>
      <c r="E3" s="1603"/>
      <c r="F3" s="1603"/>
      <c r="G3" s="1603"/>
      <c r="H3" s="90"/>
    </row>
    <row r="4" spans="1:13" ht="13.8">
      <c r="A4" s="1570" t="s">
        <v>1068</v>
      </c>
      <c r="B4" s="1570"/>
      <c r="C4" s="1570"/>
      <c r="D4" s="1570"/>
      <c r="E4" s="1570"/>
      <c r="F4" s="1570"/>
      <c r="G4" s="1570"/>
      <c r="H4" s="90"/>
    </row>
    <row r="5" spans="1:13" ht="15" customHeight="1" thickBot="1">
      <c r="A5" s="1604" t="s">
        <v>2</v>
      </c>
      <c r="B5" s="1604"/>
      <c r="C5" s="1604"/>
      <c r="D5" s="1604"/>
      <c r="E5" s="1604"/>
      <c r="F5" s="1604"/>
      <c r="G5" s="1604"/>
      <c r="H5" s="90"/>
    </row>
    <row r="6" spans="1:13" s="41" customFormat="1" ht="13.8">
      <c r="A6" s="208"/>
      <c r="B6" s="208"/>
      <c r="C6" s="209">
        <v>2018</v>
      </c>
      <c r="D6" s="209">
        <v>2019</v>
      </c>
      <c r="E6" s="209">
        <v>2020</v>
      </c>
      <c r="F6" s="209">
        <v>2021</v>
      </c>
      <c r="G6" s="209">
        <v>2022</v>
      </c>
      <c r="H6" s="287"/>
    </row>
    <row r="7" spans="1:13" ht="13.8">
      <c r="A7" s="1592" t="s">
        <v>432</v>
      </c>
      <c r="B7" s="1614"/>
      <c r="C7" s="374">
        <v>135144.70000000001</v>
      </c>
      <c r="D7" s="374">
        <v>140296.5</v>
      </c>
      <c r="E7" s="374">
        <v>134845.70000000001</v>
      </c>
      <c r="F7" s="374">
        <v>140032.1</v>
      </c>
      <c r="G7" s="374">
        <v>129948.3</v>
      </c>
      <c r="H7" s="90"/>
    </row>
    <row r="8" spans="1:13" ht="13.8">
      <c r="A8" s="115"/>
      <c r="B8" s="367" t="s">
        <v>34</v>
      </c>
      <c r="C8" s="375">
        <v>102048</v>
      </c>
      <c r="D8" s="375">
        <v>106011.7</v>
      </c>
      <c r="E8" s="375">
        <v>101328.6</v>
      </c>
      <c r="F8" s="375">
        <v>105886.5</v>
      </c>
      <c r="G8" s="375">
        <v>94271.8</v>
      </c>
      <c r="H8" s="90"/>
    </row>
    <row r="9" spans="1:13" ht="13.8">
      <c r="A9" s="89"/>
      <c r="B9" s="368" t="s">
        <v>35</v>
      </c>
      <c r="C9" s="376">
        <v>33096.699999999997</v>
      </c>
      <c r="D9" s="376">
        <v>34284.800000000003</v>
      </c>
      <c r="E9" s="376">
        <v>33517.1</v>
      </c>
      <c r="F9" s="376">
        <v>34145.599999999999</v>
      </c>
      <c r="G9" s="376">
        <v>35676.5</v>
      </c>
      <c r="H9" s="90"/>
    </row>
    <row r="10" spans="1:13" ht="13.8">
      <c r="A10" s="115"/>
      <c r="B10" s="369" t="s">
        <v>539</v>
      </c>
      <c r="C10" s="375">
        <v>13252</v>
      </c>
      <c r="D10" s="375">
        <v>13243.9</v>
      </c>
      <c r="E10" s="375">
        <v>12491.7</v>
      </c>
      <c r="F10" s="375">
        <v>11926.2</v>
      </c>
      <c r="G10" s="375">
        <v>11664.146000000001</v>
      </c>
      <c r="H10" s="90"/>
    </row>
    <row r="11" spans="1:13" ht="13.8">
      <c r="A11" s="1611" t="s">
        <v>435</v>
      </c>
      <c r="B11" s="1612"/>
      <c r="C11" s="376">
        <v>1771391.2</v>
      </c>
      <c r="D11" s="376">
        <v>1796648.5</v>
      </c>
      <c r="E11" s="376">
        <v>1661019.9</v>
      </c>
      <c r="F11" s="376">
        <v>1787675.4</v>
      </c>
      <c r="G11" s="376">
        <v>1909153.6</v>
      </c>
      <c r="H11" s="90"/>
    </row>
    <row r="12" spans="1:13" ht="13.8">
      <c r="A12" s="1609" t="s">
        <v>436</v>
      </c>
      <c r="B12" s="1610"/>
      <c r="C12" s="375">
        <v>102.1</v>
      </c>
      <c r="D12" s="375">
        <v>102.6</v>
      </c>
      <c r="E12" s="375">
        <v>102.3</v>
      </c>
      <c r="F12" s="375">
        <v>104.2</v>
      </c>
      <c r="G12" s="375">
        <v>112.6</v>
      </c>
      <c r="H12" s="90"/>
    </row>
    <row r="13" spans="1:13" ht="13.8">
      <c r="A13" s="1615"/>
      <c r="B13" s="1615"/>
      <c r="C13" s="1605" t="s">
        <v>433</v>
      </c>
      <c r="D13" s="1605"/>
      <c r="E13" s="1605"/>
      <c r="F13" s="1605"/>
      <c r="G13" s="1605"/>
      <c r="H13" s="90"/>
      <c r="I13" s="219"/>
      <c r="J13" s="219"/>
      <c r="K13" s="219"/>
      <c r="L13" s="219"/>
      <c r="M13" s="42"/>
    </row>
    <row r="14" spans="1:13" ht="13.8">
      <c r="A14" s="1607" t="s">
        <v>437</v>
      </c>
      <c r="B14" s="1608"/>
      <c r="C14" s="377">
        <v>3.2</v>
      </c>
      <c r="D14" s="377">
        <v>3.7</v>
      </c>
      <c r="E14" s="377">
        <v>-3.9</v>
      </c>
      <c r="F14" s="377">
        <v>3.8</v>
      </c>
      <c r="G14" s="377">
        <f>(G7-F7)*100/F7</f>
        <v>-7.2010631847983442</v>
      </c>
      <c r="H14" s="90"/>
      <c r="M14" s="299"/>
    </row>
    <row r="15" spans="1:13" ht="13.8">
      <c r="A15" s="89"/>
      <c r="B15" s="368" t="s">
        <v>34</v>
      </c>
      <c r="C15" s="378">
        <v>3.5</v>
      </c>
      <c r="D15" s="378">
        <v>3.9</v>
      </c>
      <c r="E15" s="378">
        <v>-4.4000000000000004</v>
      </c>
      <c r="F15" s="378">
        <v>4.5</v>
      </c>
      <c r="G15" s="378">
        <f>(G8-F8)*100/F8</f>
        <v>-10.969009269359169</v>
      </c>
      <c r="H15" s="90"/>
      <c r="I15" s="42"/>
      <c r="J15" s="499"/>
      <c r="K15" s="42"/>
      <c r="L15" s="499"/>
    </row>
    <row r="16" spans="1:13" ht="13.8">
      <c r="A16" s="115"/>
      <c r="B16" s="367" t="s">
        <v>35</v>
      </c>
      <c r="C16" s="377">
        <v>2.4</v>
      </c>
      <c r="D16" s="377">
        <v>3.2</v>
      </c>
      <c r="E16" s="377">
        <v>-2.2000000000000002</v>
      </c>
      <c r="F16" s="377">
        <v>1.9</v>
      </c>
      <c r="G16" s="377">
        <v>4.5999999999999996</v>
      </c>
      <c r="H16" s="90"/>
      <c r="I16" s="42"/>
      <c r="J16" s="499"/>
      <c r="K16" s="42"/>
      <c r="L16" s="499"/>
    </row>
    <row r="17" spans="1:13" ht="13.8">
      <c r="A17" s="89"/>
      <c r="B17" s="370" t="s">
        <v>539</v>
      </c>
      <c r="C17" s="378">
        <v>0.1</v>
      </c>
      <c r="D17" s="378">
        <v>-0.8</v>
      </c>
      <c r="E17" s="378">
        <v>-5.7</v>
      </c>
      <c r="F17" s="378">
        <v>-4.5</v>
      </c>
      <c r="G17" s="378">
        <v>-2.1</v>
      </c>
      <c r="H17" s="90"/>
      <c r="I17" s="42"/>
      <c r="J17" s="499"/>
      <c r="K17" s="42"/>
      <c r="L17" s="499"/>
    </row>
    <row r="18" spans="1:13" ht="13.8">
      <c r="A18" s="1609" t="s">
        <v>435</v>
      </c>
      <c r="B18" s="1610"/>
      <c r="C18" s="377">
        <v>2</v>
      </c>
      <c r="D18" s="377">
        <v>1.4</v>
      </c>
      <c r="E18" s="377">
        <v>-7.5</v>
      </c>
      <c r="F18" s="377">
        <v>7.6</v>
      </c>
      <c r="G18" s="377" t="s">
        <v>1124</v>
      </c>
      <c r="H18" s="90"/>
      <c r="I18" s="42"/>
      <c r="J18" s="499"/>
      <c r="K18" s="42"/>
      <c r="L18" s="499"/>
    </row>
    <row r="19" spans="1:13" ht="13.8">
      <c r="A19" s="1611" t="s">
        <v>540</v>
      </c>
      <c r="B19" s="1612"/>
      <c r="C19" s="378">
        <v>1.1000000000000001</v>
      </c>
      <c r="D19" s="378">
        <v>0.5</v>
      </c>
      <c r="E19" s="378">
        <v>-0.3</v>
      </c>
      <c r="F19" s="378">
        <v>1.9</v>
      </c>
      <c r="G19" s="378">
        <v>8.1</v>
      </c>
      <c r="H19" s="90"/>
      <c r="I19" s="219"/>
    </row>
    <row r="20" spans="1:13" ht="13.8">
      <c r="A20" s="1613"/>
      <c r="B20" s="1613"/>
      <c r="C20" s="1606" t="s">
        <v>541</v>
      </c>
      <c r="D20" s="1606"/>
      <c r="E20" s="1606"/>
      <c r="F20" s="1606"/>
      <c r="G20" s="1606"/>
      <c r="H20" s="90"/>
      <c r="I20" s="219"/>
      <c r="J20" s="42"/>
      <c r="K20" s="42"/>
      <c r="L20" s="42"/>
      <c r="M20" s="42"/>
    </row>
    <row r="21" spans="1:13" ht="13.8">
      <c r="A21" s="1617" t="s">
        <v>437</v>
      </c>
      <c r="B21" s="1618"/>
      <c r="C21" s="380">
        <f>100*C7/$C$11</f>
        <v>7.6292972438837916</v>
      </c>
      <c r="D21" s="380">
        <f>100*D7/$D$11</f>
        <v>7.808789532287479</v>
      </c>
      <c r="E21" s="380">
        <f>100*E7/$E$11</f>
        <v>8.1182471082977408</v>
      </c>
      <c r="F21" s="380">
        <f>100*F7/$F$11</f>
        <v>7.8331949972573325</v>
      </c>
      <c r="G21" s="380">
        <v>6.8</v>
      </c>
      <c r="H21" s="90"/>
      <c r="I21" s="219"/>
    </row>
    <row r="22" spans="1:13" ht="13.8">
      <c r="A22" s="117"/>
      <c r="B22" s="371" t="s">
        <v>34</v>
      </c>
      <c r="C22" s="759">
        <f t="shared" ref="C22:C24" si="0">100*C8/$C$11</f>
        <v>5.7608957298647532</v>
      </c>
      <c r="D22" s="759">
        <f t="shared" ref="D22:D24" si="1">100*D8/$D$11</f>
        <v>5.9005253392636341</v>
      </c>
      <c r="E22" s="759">
        <f t="shared" ref="E22:E24" si="2">100*E8/$E$11</f>
        <v>6.1003844686026945</v>
      </c>
      <c r="F22" s="759">
        <f t="shared" ref="F22:F24" si="3">100*F8/$F$11</f>
        <v>5.9231390665218084</v>
      </c>
      <c r="G22" s="1385">
        <v>4.9000000000000004</v>
      </c>
      <c r="H22" s="90"/>
    </row>
    <row r="23" spans="1:13" ht="13.8">
      <c r="A23" s="118"/>
      <c r="B23" s="372" t="s">
        <v>35</v>
      </c>
      <c r="C23" s="380">
        <f t="shared" si="0"/>
        <v>1.8684015140190375</v>
      </c>
      <c r="D23" s="380">
        <f t="shared" si="1"/>
        <v>1.9082641930238444</v>
      </c>
      <c r="E23" s="380">
        <f t="shared" si="2"/>
        <v>2.0178626396950454</v>
      </c>
      <c r="F23" s="380">
        <f t="shared" si="3"/>
        <v>1.910055930735524</v>
      </c>
      <c r="G23" s="380">
        <v>1.9</v>
      </c>
      <c r="H23" s="90"/>
    </row>
    <row r="24" spans="1:13" ht="13.8">
      <c r="A24" s="117"/>
      <c r="B24" s="373" t="s">
        <v>539</v>
      </c>
      <c r="C24" s="758">
        <f t="shared" si="0"/>
        <v>0.74811255695523382</v>
      </c>
      <c r="D24" s="758">
        <f t="shared" si="1"/>
        <v>0.73714474478452519</v>
      </c>
      <c r="E24" s="758">
        <f t="shared" si="2"/>
        <v>0.75204999049078225</v>
      </c>
      <c r="F24" s="758">
        <f t="shared" si="3"/>
        <v>0.66713453684041302</v>
      </c>
      <c r="G24" s="379">
        <v>0.6</v>
      </c>
      <c r="H24" s="90"/>
    </row>
    <row r="25" spans="1:13" ht="13.8">
      <c r="A25" s="1615"/>
      <c r="B25" s="1615"/>
      <c r="C25" s="1605" t="s">
        <v>542</v>
      </c>
      <c r="D25" s="1605"/>
      <c r="E25" s="1605"/>
      <c r="F25" s="1605"/>
      <c r="G25" s="1605"/>
      <c r="H25" s="90"/>
      <c r="I25" s="42"/>
      <c r="J25" s="42"/>
      <c r="K25" s="42"/>
      <c r="L25" s="42"/>
      <c r="M25" s="42"/>
    </row>
    <row r="26" spans="1:13" ht="13.8">
      <c r="A26" s="1617" t="s">
        <v>437</v>
      </c>
      <c r="B26" s="1618"/>
      <c r="C26" s="380">
        <v>2.1</v>
      </c>
      <c r="D26" s="380">
        <f>100*((D7/$D$12)/(C7/$C$12)-1)</f>
        <v>3.306155446457848</v>
      </c>
      <c r="E26" s="380">
        <f>100*((E7/$E$12)/(D7/$D$12)-1)</f>
        <v>-3.6033386895012565</v>
      </c>
      <c r="F26" s="380">
        <f>100*((F7/$F$12)/(E7/$E$12)-1)</f>
        <v>1.9526255371111967</v>
      </c>
      <c r="G26" s="380">
        <v>-14.1</v>
      </c>
      <c r="H26" s="90"/>
    </row>
    <row r="27" spans="1:13" ht="13.8">
      <c r="A27" s="89"/>
      <c r="B27" s="368" t="s">
        <v>34</v>
      </c>
      <c r="C27" s="1386">
        <v>2.4</v>
      </c>
      <c r="D27" s="759">
        <f t="shared" ref="D27:D30" si="4">100*((D8/$D$12)/(C8/$C$12)-1)</f>
        <v>3.3778945022699292</v>
      </c>
      <c r="E27" s="759">
        <f t="shared" ref="E27:E30" si="5">100*((E8/$E$12)/(D8/$D$12)-1)</f>
        <v>-4.1372307776895267</v>
      </c>
      <c r="F27" s="759">
        <f t="shared" ref="F27:F30" si="6">100*((F8/$F$12)/(E8/$E$12)-1)</f>
        <v>2.5927014491606393</v>
      </c>
      <c r="G27" s="759">
        <v>-17.600000000000001</v>
      </c>
      <c r="H27" s="90"/>
    </row>
    <row r="28" spans="1:13" ht="13.8">
      <c r="A28" s="119"/>
      <c r="B28" s="372" t="s">
        <v>35</v>
      </c>
      <c r="C28" s="380">
        <v>1.3</v>
      </c>
      <c r="D28" s="380">
        <f t="shared" si="4"/>
        <v>3.084960367567513</v>
      </c>
      <c r="E28" s="380">
        <f t="shared" si="5"/>
        <v>-1.9524961037084343</v>
      </c>
      <c r="F28" s="380">
        <f t="shared" si="6"/>
        <v>1.7553706263817581E-2</v>
      </c>
      <c r="G28" s="380">
        <v>-3.3</v>
      </c>
      <c r="H28" s="90"/>
    </row>
    <row r="29" spans="1:13" ht="13.8">
      <c r="A29" s="89"/>
      <c r="B29" s="370" t="s">
        <v>539</v>
      </c>
      <c r="C29" s="378">
        <v>-1</v>
      </c>
      <c r="D29" s="758">
        <f t="shared" si="4"/>
        <v>-0.54815441444271418</v>
      </c>
      <c r="E29" s="758">
        <f t="shared" si="5"/>
        <v>-5.402996463884147</v>
      </c>
      <c r="F29" s="758">
        <f t="shared" si="6"/>
        <v>-6.2678762652335962</v>
      </c>
      <c r="G29" s="758">
        <v>-9.5</v>
      </c>
      <c r="H29" s="90"/>
    </row>
    <row r="30" spans="1:13" ht="13.8">
      <c r="A30" s="1616" t="s">
        <v>434</v>
      </c>
      <c r="B30" s="1616"/>
      <c r="C30" s="760">
        <v>0.9</v>
      </c>
      <c r="D30" s="760">
        <f t="shared" si="4"/>
        <v>0.93156740427764451</v>
      </c>
      <c r="E30" s="760">
        <f t="shared" si="5"/>
        <v>-7.2778606333010254</v>
      </c>
      <c r="F30" s="760">
        <f t="shared" si="6"/>
        <v>5.6627094997396155</v>
      </c>
      <c r="G30" s="760">
        <v>-1.2</v>
      </c>
      <c r="H30" s="90"/>
    </row>
    <row r="31" spans="1:13" ht="4.2" customHeight="1">
      <c r="A31" s="89"/>
      <c r="B31" s="89"/>
      <c r="C31" s="89"/>
      <c r="D31" s="89"/>
      <c r="E31" s="101"/>
      <c r="F31" s="89"/>
      <c r="G31" s="101"/>
      <c r="H31" s="90"/>
    </row>
    <row r="32" spans="1:13" ht="46.2" customHeight="1">
      <c r="A32" s="1602" t="s">
        <v>1453</v>
      </c>
      <c r="B32" s="1602"/>
      <c r="C32" s="1602"/>
      <c r="D32" s="1602"/>
      <c r="E32" s="1602"/>
      <c r="F32" s="1602"/>
      <c r="G32" s="1602"/>
      <c r="H32" s="33"/>
    </row>
  </sheetData>
  <mergeCells count="19">
    <mergeCell ref="A21:B21"/>
    <mergeCell ref="A25:B25"/>
    <mergeCell ref="A26:B26"/>
    <mergeCell ref="A32:G32"/>
    <mergeCell ref="A3:G3"/>
    <mergeCell ref="A4:G4"/>
    <mergeCell ref="A5:G5"/>
    <mergeCell ref="C13:G13"/>
    <mergeCell ref="C20:G20"/>
    <mergeCell ref="A14:B14"/>
    <mergeCell ref="A18:B18"/>
    <mergeCell ref="A19:B19"/>
    <mergeCell ref="A20:B20"/>
    <mergeCell ref="A7:B7"/>
    <mergeCell ref="A11:B11"/>
    <mergeCell ref="A12:B12"/>
    <mergeCell ref="A13:B13"/>
    <mergeCell ref="A30:B30"/>
    <mergeCell ref="C25:G25"/>
  </mergeCells>
  <printOptions horizontalCentered="1"/>
  <pageMargins left="0.59055118110236227" right="0.59055118110236227" top="0.59055118110236227" bottom="0.39370078740157483" header="0.31496062992125984" footer="0.31496062992125984"/>
  <pageSetup paperSize="9" orientation="landscape" r:id="rId1"/>
  <ignoredErrors>
    <ignoredError sqref="G1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theme="5" tint="0.79998168889431442"/>
  </sheetPr>
  <dimension ref="A1:K19"/>
  <sheetViews>
    <sheetView showGridLines="0" workbookViewId="0">
      <selection activeCell="C1" sqref="C1"/>
    </sheetView>
  </sheetViews>
  <sheetFormatPr defaultRowHeight="14.4"/>
  <cols>
    <col min="1" max="1" width="14.5546875" customWidth="1"/>
    <col min="2" max="4" width="8.77734375" customWidth="1"/>
    <col min="5" max="5" width="15.77734375" customWidth="1"/>
    <col min="6" max="6" width="15.77734375" bestFit="1" customWidth="1"/>
    <col min="7" max="7" width="17.77734375" customWidth="1"/>
  </cols>
  <sheetData>
    <row r="1" spans="1:11" s="1415" customFormat="1" ht="15">
      <c r="A1" s="1409" t="str">
        <f ca="1">(MID(CELL("nomefile",J2),FIND("]",CELL("nomefile",J2),1)+1,20))</f>
        <v>Tavola 3.2</v>
      </c>
      <c r="B1" s="1414"/>
      <c r="C1" s="1414"/>
      <c r="D1" s="1414"/>
      <c r="E1" s="1414"/>
      <c r="F1" s="1414"/>
      <c r="G1" s="1411"/>
      <c r="H1" s="1426"/>
      <c r="I1" s="1414"/>
      <c r="J1" s="1414"/>
      <c r="K1" s="1414"/>
    </row>
    <row r="2" spans="1:11">
      <c r="G2" s="1396"/>
      <c r="H2" s="1151"/>
    </row>
    <row r="3" spans="1:11" ht="22.5" customHeight="1">
      <c r="A3" s="1558" t="s">
        <v>2057</v>
      </c>
      <c r="B3" s="1558"/>
      <c r="C3" s="1558"/>
      <c r="D3" s="1558"/>
      <c r="E3" s="1558"/>
      <c r="F3" s="1558"/>
      <c r="G3" s="1558"/>
    </row>
    <row r="4" spans="1:11" ht="15" thickBot="1">
      <c r="A4" s="1619" t="s">
        <v>1317</v>
      </c>
      <c r="B4" s="1619"/>
      <c r="C4" s="1619"/>
      <c r="D4" s="1619"/>
      <c r="E4" s="1619"/>
      <c r="F4" s="1619"/>
      <c r="G4" s="1619"/>
    </row>
    <row r="5" spans="1:11" ht="24">
      <c r="A5" s="1620" t="s">
        <v>1076</v>
      </c>
      <c r="B5" s="1620" t="s">
        <v>2028</v>
      </c>
      <c r="C5" s="1620"/>
      <c r="D5" s="1620"/>
      <c r="E5" s="1077" t="s">
        <v>2029</v>
      </c>
      <c r="F5" s="1620" t="s">
        <v>2031</v>
      </c>
      <c r="G5" s="1077" t="s">
        <v>2032</v>
      </c>
    </row>
    <row r="6" spans="1:11" ht="15" thickBot="1">
      <c r="A6" s="1621"/>
      <c r="B6" s="1078" t="s">
        <v>32</v>
      </c>
      <c r="C6" s="1078" t="s">
        <v>33</v>
      </c>
      <c r="D6" s="1078" t="s">
        <v>1</v>
      </c>
      <c r="E6" s="1078" t="s">
        <v>2030</v>
      </c>
      <c r="F6" s="1621"/>
      <c r="G6" s="1078" t="s">
        <v>2030</v>
      </c>
    </row>
    <row r="7" spans="1:11">
      <c r="A7" s="1079">
        <v>2013</v>
      </c>
      <c r="B7" s="1080">
        <v>85100</v>
      </c>
      <c r="C7" s="1080">
        <v>33687</v>
      </c>
      <c r="D7" s="1080">
        <v>118787</v>
      </c>
      <c r="E7" s="1250">
        <v>119783</v>
      </c>
      <c r="F7" s="1250">
        <v>2398</v>
      </c>
      <c r="G7" s="1253">
        <v>122180</v>
      </c>
    </row>
    <row r="8" spans="1:11">
      <c r="A8" s="1082">
        <v>2014</v>
      </c>
      <c r="B8" s="1083">
        <v>110518</v>
      </c>
      <c r="C8" s="1083">
        <v>32800</v>
      </c>
      <c r="D8" s="1083">
        <v>143318</v>
      </c>
      <c r="E8" s="1251">
        <v>144248</v>
      </c>
      <c r="F8" s="1251">
        <v>2277</v>
      </c>
      <c r="G8" s="1251">
        <v>146525</v>
      </c>
    </row>
    <row r="9" spans="1:11">
      <c r="A9" s="1079">
        <v>2015</v>
      </c>
      <c r="B9" s="1080">
        <v>114947</v>
      </c>
      <c r="C9" s="1080">
        <v>32007</v>
      </c>
      <c r="D9" s="1080">
        <v>146954</v>
      </c>
      <c r="E9" s="1250">
        <v>147878</v>
      </c>
      <c r="F9" s="1250">
        <v>2484</v>
      </c>
      <c r="G9" s="1253">
        <v>150362</v>
      </c>
    </row>
    <row r="10" spans="1:11">
      <c r="A10" s="1082">
        <v>2016</v>
      </c>
      <c r="B10" s="1083">
        <v>102252</v>
      </c>
      <c r="C10" s="1083">
        <v>31954</v>
      </c>
      <c r="D10" s="1083">
        <v>134206</v>
      </c>
      <c r="E10" s="1251">
        <v>135123</v>
      </c>
      <c r="F10" s="1251">
        <v>3066</v>
      </c>
      <c r="G10" s="1251">
        <v>138189</v>
      </c>
    </row>
    <row r="11" spans="1:11">
      <c r="A11" s="1079">
        <v>2017</v>
      </c>
      <c r="B11" s="1080">
        <v>98611</v>
      </c>
      <c r="C11" s="1080">
        <v>32310</v>
      </c>
      <c r="D11" s="1080">
        <v>130920</v>
      </c>
      <c r="E11" s="1250">
        <v>131780</v>
      </c>
      <c r="F11" s="1250">
        <v>2777</v>
      </c>
      <c r="G11" s="1253">
        <v>134557</v>
      </c>
    </row>
    <row r="12" spans="1:11">
      <c r="A12" s="1082">
        <v>2018</v>
      </c>
      <c r="B12" s="1083">
        <v>102048</v>
      </c>
      <c r="C12" s="1083">
        <v>33097</v>
      </c>
      <c r="D12" s="1083">
        <v>135145</v>
      </c>
      <c r="E12" s="1251">
        <v>136062</v>
      </c>
      <c r="F12" s="1251">
        <v>2533</v>
      </c>
      <c r="G12" s="1251">
        <v>138596</v>
      </c>
    </row>
    <row r="13" spans="1:11">
      <c r="A13" s="1079">
        <v>2019</v>
      </c>
      <c r="B13" s="1080">
        <v>106012</v>
      </c>
      <c r="C13" s="1080">
        <v>34285</v>
      </c>
      <c r="D13" s="1080">
        <v>140297</v>
      </c>
      <c r="E13" s="1250">
        <v>141151</v>
      </c>
      <c r="F13" s="1250">
        <v>3009</v>
      </c>
      <c r="G13" s="1253">
        <v>144159</v>
      </c>
    </row>
    <row r="14" spans="1:11">
      <c r="A14" s="1084">
        <v>2020</v>
      </c>
      <c r="B14" s="1085">
        <v>101329</v>
      </c>
      <c r="C14" s="1085">
        <v>33517</v>
      </c>
      <c r="D14" s="1085">
        <v>134846</v>
      </c>
      <c r="E14" s="1252">
        <v>135744</v>
      </c>
      <c r="F14" s="1252">
        <v>3006</v>
      </c>
      <c r="G14" s="1251">
        <v>138750</v>
      </c>
    </row>
    <row r="15" spans="1:11">
      <c r="A15" s="1079">
        <v>2021</v>
      </c>
      <c r="B15" s="1081">
        <v>105887</v>
      </c>
      <c r="C15" s="1081">
        <v>34146</v>
      </c>
      <c r="D15" s="1081">
        <v>140032</v>
      </c>
      <c r="E15" s="1253">
        <v>140999</v>
      </c>
      <c r="F15" s="1253">
        <v>4041</v>
      </c>
      <c r="G15" s="1253">
        <v>145040</v>
      </c>
    </row>
    <row r="16" spans="1:11" ht="15" thickBot="1">
      <c r="A16" s="1086">
        <v>2022</v>
      </c>
      <c r="B16" s="1087">
        <v>94272</v>
      </c>
      <c r="C16" s="1087">
        <v>35677</v>
      </c>
      <c r="D16" s="1087">
        <v>129948</v>
      </c>
      <c r="E16" s="1254">
        <v>131260</v>
      </c>
      <c r="F16" s="1254">
        <v>4563</v>
      </c>
      <c r="G16" s="1254">
        <v>135823</v>
      </c>
    </row>
    <row r="17" spans="1:7" ht="23.4" thickBot="1">
      <c r="A17" s="1244" t="s">
        <v>2027</v>
      </c>
      <c r="B17" s="1245">
        <v>-11</v>
      </c>
      <c r="C17" s="1246">
        <v>4.5999999999999996</v>
      </c>
      <c r="D17" s="1246">
        <v>-7.2</v>
      </c>
      <c r="E17" s="1255">
        <v>-6.9</v>
      </c>
      <c r="F17" s="1255">
        <v>12.9</v>
      </c>
      <c r="G17" s="1255">
        <v>-6.4</v>
      </c>
    </row>
    <row r="19" spans="1:7">
      <c r="A19" s="1059" t="s">
        <v>2026</v>
      </c>
    </row>
  </sheetData>
  <mergeCells count="5">
    <mergeCell ref="A3:G3"/>
    <mergeCell ref="A4:G4"/>
    <mergeCell ref="A5:A6"/>
    <mergeCell ref="B5:D5"/>
    <mergeCell ref="F5:F6"/>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tabColor theme="5" tint="0.79998168889431442"/>
  </sheetPr>
  <dimension ref="A1:E35"/>
  <sheetViews>
    <sheetView showGridLines="0" topLeftCell="A8" zoomScaleNormal="100" workbookViewId="0">
      <selection activeCell="C1" sqref="C1"/>
    </sheetView>
  </sheetViews>
  <sheetFormatPr defaultColWidth="9.21875" defaultRowHeight="11.4"/>
  <cols>
    <col min="1" max="1" width="44.77734375" style="28" customWidth="1"/>
    <col min="2" max="2" width="12.77734375" style="28" customWidth="1"/>
    <col min="3" max="3" width="10.77734375" style="28" customWidth="1"/>
    <col min="4" max="4" width="16.21875" style="28" customWidth="1"/>
    <col min="5" max="16384" width="9.21875" style="28"/>
  </cols>
  <sheetData>
    <row r="1" spans="1:5" s="1411" customFormat="1" ht="15">
      <c r="A1" s="1409" t="str">
        <f ca="1">(MID(CELL("nomefile",J2),FIND("]",CELL("nomefile",J2),1)+1,20))</f>
        <v>Tavola 3.4</v>
      </c>
      <c r="B1" s="1435"/>
      <c r="C1" s="1435"/>
      <c r="D1" s="1435"/>
      <c r="E1" s="1426"/>
    </row>
    <row r="2" spans="1:5" ht="4.95" customHeight="1"/>
    <row r="3" spans="1:5" ht="11.7" customHeight="1">
      <c r="A3" s="1569" t="s">
        <v>2060</v>
      </c>
      <c r="B3" s="1569"/>
      <c r="C3" s="1569"/>
      <c r="D3" s="1569"/>
      <c r="E3" s="288"/>
    </row>
    <row r="4" spans="1:5" ht="12" customHeight="1">
      <c r="A4" s="1623" t="s">
        <v>431</v>
      </c>
      <c r="B4" s="1623"/>
      <c r="C4" s="1623"/>
      <c r="D4" s="1623"/>
      <c r="E4" s="66"/>
    </row>
    <row r="5" spans="1:5" s="29" customFormat="1" ht="25.5" customHeight="1" thickBot="1">
      <c r="A5" s="1622" t="s">
        <v>78</v>
      </c>
      <c r="B5" s="1622"/>
      <c r="C5" s="1622"/>
      <c r="D5" s="1622"/>
      <c r="E5" s="180"/>
    </row>
    <row r="6" spans="1:5" s="42" customFormat="1" ht="22.8">
      <c r="A6" s="210"/>
      <c r="B6" s="211" t="s">
        <v>443</v>
      </c>
      <c r="C6" s="211" t="s">
        <v>444</v>
      </c>
      <c r="D6" s="213" t="s">
        <v>975</v>
      </c>
      <c r="E6" s="212"/>
    </row>
    <row r="7" spans="1:5" ht="14.4" thickBot="1">
      <c r="A7" s="52" t="s">
        <v>45</v>
      </c>
      <c r="B7" s="114"/>
      <c r="C7" s="114"/>
      <c r="D7" s="114"/>
      <c r="E7" s="80"/>
    </row>
    <row r="8" spans="1:5" ht="13.8">
      <c r="A8" s="359" t="s">
        <v>46</v>
      </c>
      <c r="B8" s="382">
        <v>3273.721</v>
      </c>
      <c r="C8" s="382">
        <v>213.77500000000001</v>
      </c>
      <c r="D8" s="196">
        <f>100*C8/B8</f>
        <v>6.5300311174959624</v>
      </c>
      <c r="E8" s="80"/>
    </row>
    <row r="9" spans="1:5" ht="13.8">
      <c r="A9" s="361" t="s">
        <v>47</v>
      </c>
      <c r="B9" s="362">
        <v>3143.7190000000001</v>
      </c>
      <c r="C9" s="362">
        <v>610.92499999999995</v>
      </c>
      <c r="D9" s="761">
        <f t="shared" ref="D9:D26" si="0">100*C9/B9</f>
        <v>19.43319361558714</v>
      </c>
      <c r="E9" s="80"/>
    </row>
    <row r="10" spans="1:5" ht="13.8">
      <c r="A10" s="359" t="s">
        <v>48</v>
      </c>
      <c r="B10" s="360">
        <v>3346.3180000000002</v>
      </c>
      <c r="C10" s="383">
        <v>526.98199999999997</v>
      </c>
      <c r="D10" s="196">
        <f t="shared" si="0"/>
        <v>15.748114793632881</v>
      </c>
      <c r="E10" s="80"/>
    </row>
    <row r="11" spans="1:5" ht="13.8">
      <c r="A11" s="361" t="s">
        <v>49</v>
      </c>
      <c r="B11" s="384">
        <v>8.0269999999999992</v>
      </c>
      <c r="C11" s="384">
        <v>2.5099999999999998</v>
      </c>
      <c r="D11" s="761">
        <f t="shared" si="0"/>
        <v>31.269465553756074</v>
      </c>
      <c r="E11" s="80"/>
    </row>
    <row r="12" spans="1:5" ht="13.8">
      <c r="A12" s="359" t="s">
        <v>50</v>
      </c>
      <c r="B12" s="383">
        <v>14.634</v>
      </c>
      <c r="C12" s="383">
        <v>9.6379999999999999</v>
      </c>
      <c r="D12" s="196">
        <f t="shared" si="0"/>
        <v>65.860325269919358</v>
      </c>
      <c r="E12" s="80"/>
    </row>
    <row r="13" spans="1:5" ht="13.8">
      <c r="A13" s="361" t="s">
        <v>51</v>
      </c>
      <c r="B13" s="384">
        <v>251.66200000000001</v>
      </c>
      <c r="C13" s="384">
        <v>129.29300000000001</v>
      </c>
      <c r="D13" s="761">
        <f t="shared" si="0"/>
        <v>51.37565464790076</v>
      </c>
      <c r="E13" s="80"/>
    </row>
    <row r="14" spans="1:5" ht="13.8">
      <c r="A14" s="359" t="s">
        <v>52</v>
      </c>
      <c r="B14" s="383">
        <v>168.80199999999999</v>
      </c>
      <c r="C14" s="383">
        <v>46.58</v>
      </c>
      <c r="D14" s="196">
        <f t="shared" si="0"/>
        <v>27.594459781282215</v>
      </c>
      <c r="E14" s="80"/>
    </row>
    <row r="15" spans="1:5" ht="13.8">
      <c r="A15" s="361" t="s">
        <v>53</v>
      </c>
      <c r="B15" s="362">
        <v>2796.0720000000001</v>
      </c>
      <c r="C15" s="384">
        <v>432.17599999999999</v>
      </c>
      <c r="D15" s="761">
        <f t="shared" si="0"/>
        <v>15.456540461046782</v>
      </c>
      <c r="E15" s="80"/>
    </row>
    <row r="16" spans="1:5" ht="13.8">
      <c r="A16" s="359" t="s">
        <v>54</v>
      </c>
      <c r="B16" s="360">
        <v>3275.7139999999999</v>
      </c>
      <c r="C16" s="383">
        <v>479.29300000000001</v>
      </c>
      <c r="D16" s="196">
        <f t="shared" si="0"/>
        <v>14.631710827013592</v>
      </c>
      <c r="E16" s="80"/>
    </row>
    <row r="17" spans="1:5" ht="13.8">
      <c r="A17" s="361" t="s">
        <v>55</v>
      </c>
      <c r="B17" s="362">
        <v>11891.683000000001</v>
      </c>
      <c r="C17" s="384">
        <v>942.596</v>
      </c>
      <c r="D17" s="761">
        <f t="shared" si="0"/>
        <v>7.9265146909819242</v>
      </c>
      <c r="E17" s="80"/>
    </row>
    <row r="18" spans="1:5" ht="13.8">
      <c r="A18" s="359" t="s">
        <v>56</v>
      </c>
      <c r="B18" s="360">
        <v>7.6189999999999998</v>
      </c>
      <c r="C18" s="383">
        <v>7.4189999999999996</v>
      </c>
      <c r="D18" s="196">
        <f t="shared" si="0"/>
        <v>97.374983593647457</v>
      </c>
      <c r="E18" s="80"/>
    </row>
    <row r="19" spans="1:5" ht="13.8">
      <c r="A19" s="361" t="s">
        <v>57</v>
      </c>
      <c r="B19" s="362">
        <v>34.533000000000001</v>
      </c>
      <c r="C19" s="384">
        <v>0.47</v>
      </c>
      <c r="D19" s="761">
        <f t="shared" si="0"/>
        <v>1.3610169982335736</v>
      </c>
      <c r="E19" s="80"/>
    </row>
    <row r="20" spans="1:5" ht="13.8">
      <c r="A20" s="359" t="s">
        <v>58</v>
      </c>
      <c r="B20" s="360">
        <v>3466.3530000000001</v>
      </c>
      <c r="C20" s="383">
        <v>372.14400000000001</v>
      </c>
      <c r="D20" s="196">
        <f t="shared" si="0"/>
        <v>10.735894468913004</v>
      </c>
      <c r="E20" s="80"/>
    </row>
    <row r="21" spans="1:5" ht="13.8">
      <c r="A21" s="361" t="s">
        <v>59</v>
      </c>
      <c r="B21" s="362">
        <v>91.266999999999996</v>
      </c>
      <c r="C21" s="384">
        <v>50.616</v>
      </c>
      <c r="D21" s="761">
        <f t="shared" si="0"/>
        <v>55.459256905562803</v>
      </c>
      <c r="E21" s="80"/>
    </row>
    <row r="22" spans="1:5" ht="13.8">
      <c r="A22" s="359" t="s">
        <v>60</v>
      </c>
      <c r="B22" s="360">
        <v>482.94099999999997</v>
      </c>
      <c r="C22" s="383">
        <v>236.756</v>
      </c>
      <c r="D22" s="196">
        <f t="shared" si="0"/>
        <v>49.023793796757779</v>
      </c>
      <c r="E22" s="80"/>
    </row>
    <row r="23" spans="1:5" ht="13.8">
      <c r="A23" s="361" t="s">
        <v>61</v>
      </c>
      <c r="B23" s="362">
        <v>545.62800000000004</v>
      </c>
      <c r="C23" s="384">
        <v>127.116</v>
      </c>
      <c r="D23" s="761">
        <f t="shared" si="0"/>
        <v>23.297191493105192</v>
      </c>
      <c r="E23" s="80"/>
    </row>
    <row r="24" spans="1:5" ht="13.8">
      <c r="A24" s="359" t="s">
        <v>516</v>
      </c>
      <c r="B24" s="360">
        <v>484.09100000000001</v>
      </c>
      <c r="C24" s="383">
        <v>198.75399999999999</v>
      </c>
      <c r="D24" s="196">
        <f t="shared" si="0"/>
        <v>41.05715660898467</v>
      </c>
      <c r="E24" s="80"/>
    </row>
    <row r="25" spans="1:5" ht="13.8">
      <c r="A25" s="361" t="s">
        <v>16</v>
      </c>
      <c r="B25" s="362">
        <v>862.82899999999995</v>
      </c>
      <c r="C25" s="384">
        <v>215.21700000000001</v>
      </c>
      <c r="D25" s="761">
        <f t="shared" si="0"/>
        <v>24.943181093820446</v>
      </c>
      <c r="E25" s="80"/>
    </row>
    <row r="26" spans="1:5" ht="14.4" thickBot="1">
      <c r="A26" s="381" t="s">
        <v>62</v>
      </c>
      <c r="B26" s="305">
        <f>SUM(B8:B25)</f>
        <v>34145.612999999998</v>
      </c>
      <c r="C26" s="305">
        <f>SUM(C8:C25)</f>
        <v>4602.2599999999993</v>
      </c>
      <c r="D26" s="305">
        <f t="shared" si="0"/>
        <v>13.478334683872859</v>
      </c>
      <c r="E26" s="80"/>
    </row>
    <row r="27" spans="1:5" ht="14.4" thickBot="1">
      <c r="A27" s="52" t="s">
        <v>63</v>
      </c>
      <c r="B27" s="114"/>
      <c r="C27" s="67"/>
      <c r="D27" s="114"/>
      <c r="E27" s="80"/>
    </row>
    <row r="28" spans="1:5" ht="13.8">
      <c r="A28" s="359" t="s">
        <v>64</v>
      </c>
      <c r="B28" s="382">
        <v>62293.514000000003</v>
      </c>
      <c r="C28" s="385">
        <v>412.084</v>
      </c>
      <c r="D28" s="385">
        <f>100*C28/B28</f>
        <v>0.66151991361412044</v>
      </c>
      <c r="E28" s="80"/>
    </row>
    <row r="29" spans="1:5" ht="13.8">
      <c r="A29" s="361" t="s">
        <v>65</v>
      </c>
      <c r="B29" s="362" t="s">
        <v>5</v>
      </c>
      <c r="C29" s="362" t="s">
        <v>5</v>
      </c>
      <c r="D29" s="362" t="s">
        <v>5</v>
      </c>
      <c r="E29" s="80"/>
    </row>
    <row r="30" spans="1:5" ht="13.8">
      <c r="A30" s="359" t="s">
        <v>67</v>
      </c>
      <c r="B30" s="360">
        <v>39810.633000000002</v>
      </c>
      <c r="C30" s="383">
        <v>0.39700000000000002</v>
      </c>
      <c r="D30" s="383">
        <f>100*C30/B30</f>
        <v>9.9722101881675692E-4</v>
      </c>
      <c r="E30" s="80"/>
    </row>
    <row r="31" spans="1:5" ht="13.8">
      <c r="A31" s="361" t="s">
        <v>68</v>
      </c>
      <c r="B31" s="362">
        <v>177.608</v>
      </c>
      <c r="C31" s="384">
        <v>11.619</v>
      </c>
      <c r="D31" s="384">
        <f>100*C31/B31</f>
        <v>6.5419350479708127</v>
      </c>
      <c r="E31" s="80"/>
    </row>
    <row r="32" spans="1:5" ht="13.8">
      <c r="A32" s="359" t="s">
        <v>69</v>
      </c>
      <c r="B32" s="360">
        <v>1226.9359999999999</v>
      </c>
      <c r="C32" s="1535" t="s">
        <v>5</v>
      </c>
      <c r="D32" s="1535" t="s">
        <v>5</v>
      </c>
      <c r="E32" s="80"/>
    </row>
    <row r="33" spans="1:5" ht="13.8">
      <c r="A33" s="361" t="s">
        <v>70</v>
      </c>
      <c r="B33" s="362">
        <v>2377.8249999999998</v>
      </c>
      <c r="C33" s="1536" t="s">
        <v>5</v>
      </c>
      <c r="D33" s="1536" t="s">
        <v>5</v>
      </c>
      <c r="E33" s="80"/>
    </row>
    <row r="34" spans="1:5" ht="13.8">
      <c r="A34" s="386" t="s">
        <v>71</v>
      </c>
      <c r="B34" s="387">
        <f>SUM(B28:B33)</f>
        <v>105886.51599999999</v>
      </c>
      <c r="C34" s="388">
        <f>SUM(C28:C33)</f>
        <v>424.1</v>
      </c>
      <c r="D34" s="388">
        <f>100*C34/B34</f>
        <v>0.40052314120902804</v>
      </c>
      <c r="E34" s="80"/>
    </row>
    <row r="35" spans="1:5">
      <c r="B35" s="590"/>
      <c r="C35" s="590"/>
    </row>
  </sheetData>
  <mergeCells count="3">
    <mergeCell ref="A5:D5"/>
    <mergeCell ref="A3:D3"/>
    <mergeCell ref="A4:D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tabColor theme="8" tint="-0.249977111117893"/>
  </sheetPr>
  <dimension ref="A1:L19"/>
  <sheetViews>
    <sheetView showGridLines="0" zoomScaleNormal="100" workbookViewId="0">
      <selection activeCell="C1" sqref="C1"/>
    </sheetView>
  </sheetViews>
  <sheetFormatPr defaultColWidth="9.21875" defaultRowHeight="11.4"/>
  <cols>
    <col min="1" max="1" width="13.77734375" style="42" customWidth="1"/>
    <col min="2" max="16384" width="9.21875" style="42"/>
  </cols>
  <sheetData>
    <row r="1" spans="1:12" s="1411" customFormat="1" ht="15">
      <c r="A1" s="1409" t="str">
        <f ca="1">(MID(CELL("nomefile",J2),FIND("]",CELL("nomefile",J2),1)+1,20))</f>
        <v>Tavola 3.1.1</v>
      </c>
      <c r="B1" s="1435"/>
      <c r="C1" s="1435"/>
      <c r="D1" s="1435"/>
      <c r="E1" s="1435"/>
      <c r="F1" s="1435"/>
      <c r="G1" s="1435"/>
      <c r="H1" s="1435"/>
      <c r="I1" s="1435"/>
      <c r="J1" s="1435"/>
      <c r="K1" s="1435"/>
      <c r="L1" s="1434"/>
    </row>
    <row r="3" spans="1:12" ht="12">
      <c r="A3" s="1603" t="s">
        <v>2061</v>
      </c>
      <c r="B3" s="1603"/>
      <c r="C3" s="1603"/>
      <c r="D3" s="1603"/>
      <c r="E3" s="1603"/>
      <c r="F3" s="1603"/>
      <c r="G3" s="1603"/>
      <c r="H3" s="1603"/>
      <c r="I3" s="1603"/>
      <c r="J3" s="1603"/>
      <c r="K3" s="1603"/>
    </row>
    <row r="4" spans="1:12" ht="12" customHeight="1">
      <c r="A4" s="1623" t="s">
        <v>431</v>
      </c>
      <c r="B4" s="1623"/>
      <c r="C4" s="1623"/>
      <c r="D4" s="1623"/>
      <c r="E4" s="1623"/>
      <c r="F4" s="1623"/>
      <c r="G4" s="1623"/>
      <c r="H4" s="1623"/>
      <c r="I4" s="1623"/>
      <c r="J4" s="1623"/>
      <c r="K4" s="1623"/>
    </row>
    <row r="5" spans="1:12" ht="12" customHeight="1">
      <c r="A5" s="1568" t="s">
        <v>445</v>
      </c>
      <c r="B5" s="1568"/>
      <c r="C5" s="1568"/>
      <c r="D5" s="1568"/>
      <c r="E5" s="1568"/>
      <c r="F5" s="1568"/>
      <c r="G5" s="1568"/>
      <c r="H5" s="1568"/>
      <c r="I5" s="1568"/>
      <c r="J5" s="1568"/>
      <c r="K5" s="1568"/>
    </row>
    <row r="6" spans="1:12" ht="12">
      <c r="A6" s="181"/>
      <c r="B6" s="683">
        <v>2013</v>
      </c>
      <c r="C6" s="683">
        <v>2014</v>
      </c>
      <c r="D6" s="683">
        <v>2015</v>
      </c>
      <c r="E6" s="683">
        <v>2016</v>
      </c>
      <c r="F6" s="683">
        <v>2017</v>
      </c>
      <c r="G6" s="683">
        <v>2018</v>
      </c>
      <c r="H6" s="683">
        <v>2019</v>
      </c>
      <c r="I6" s="683">
        <v>2020</v>
      </c>
      <c r="J6" s="683">
        <v>2021</v>
      </c>
      <c r="K6" s="88">
        <v>2022</v>
      </c>
    </row>
    <row r="7" spans="1:12">
      <c r="A7" s="2" t="s">
        <v>72</v>
      </c>
      <c r="B7" s="3">
        <v>64959</v>
      </c>
      <c r="C7" s="3">
        <v>82578</v>
      </c>
      <c r="D7" s="3">
        <v>77875</v>
      </c>
      <c r="E7" s="3">
        <v>73635</v>
      </c>
      <c r="F7" s="3">
        <v>62778</v>
      </c>
      <c r="G7" s="3">
        <v>66204</v>
      </c>
      <c r="H7" s="3">
        <v>72637</v>
      </c>
      <c r="I7" s="3">
        <v>65716</v>
      </c>
      <c r="J7" s="3">
        <v>62294</v>
      </c>
      <c r="K7" s="3">
        <v>60649.2</v>
      </c>
      <c r="L7" s="219"/>
    </row>
    <row r="8" spans="1:12">
      <c r="A8" s="4" t="s">
        <v>73</v>
      </c>
      <c r="B8" s="197">
        <v>0.26899999999999996</v>
      </c>
      <c r="C8" s="197">
        <v>0.27100000000000002</v>
      </c>
      <c r="D8" s="197">
        <v>-5.7000000000000002E-2</v>
      </c>
      <c r="E8" s="197">
        <v>-5.4000000000000006E-2</v>
      </c>
      <c r="F8" s="197">
        <v>-0.14699999999999999</v>
      </c>
      <c r="G8" s="197">
        <v>5.5E-2</v>
      </c>
      <c r="H8" s="197">
        <v>9.6999999999999989E-2</v>
      </c>
      <c r="I8" s="197">
        <v>-9.5000000000000001E-2</v>
      </c>
      <c r="J8" s="197">
        <v>-5.2000000000000005E-2</v>
      </c>
      <c r="K8" s="197">
        <v>-2.5999999999999999E-2</v>
      </c>
    </row>
    <row r="9" spans="1:12">
      <c r="A9" s="2" t="s">
        <v>74</v>
      </c>
      <c r="B9" s="3">
        <v>15514</v>
      </c>
      <c r="C9" s="3">
        <v>21837</v>
      </c>
      <c r="D9" s="3">
        <v>31838</v>
      </c>
      <c r="E9" s="3">
        <v>24031</v>
      </c>
      <c r="F9" s="3">
        <v>31254</v>
      </c>
      <c r="G9" s="3">
        <v>29838</v>
      </c>
      <c r="H9" s="3">
        <v>27882</v>
      </c>
      <c r="I9" s="3">
        <v>29609</v>
      </c>
      <c r="J9" s="3">
        <v>39811</v>
      </c>
      <c r="K9" s="3">
        <v>28910</v>
      </c>
    </row>
    <row r="10" spans="1:12">
      <c r="A10" s="4" t="s">
        <v>73</v>
      </c>
      <c r="B10" s="197">
        <v>0.124</v>
      </c>
      <c r="C10" s="197">
        <v>0.40799999999999997</v>
      </c>
      <c r="D10" s="197">
        <v>0.45799999999999996</v>
      </c>
      <c r="E10" s="197">
        <v>-0.245</v>
      </c>
      <c r="F10" s="197">
        <v>0.30099999999999999</v>
      </c>
      <c r="G10" s="197">
        <v>-4.4999999999999998E-2</v>
      </c>
      <c r="H10" s="197">
        <v>-6.6000000000000003E-2</v>
      </c>
      <c r="I10" s="197">
        <v>6.2E-2</v>
      </c>
      <c r="J10" s="197">
        <v>0.34499999999999997</v>
      </c>
      <c r="K10" s="197">
        <v>-0.27400000000000002</v>
      </c>
    </row>
    <row r="11" spans="1:12">
      <c r="A11" s="2" t="s">
        <v>75</v>
      </c>
      <c r="B11" s="5">
        <v>52</v>
      </c>
      <c r="C11" s="5">
        <v>67</v>
      </c>
      <c r="D11" s="5">
        <v>74</v>
      </c>
      <c r="E11" s="5">
        <v>79</v>
      </c>
      <c r="F11" s="5">
        <v>89</v>
      </c>
      <c r="G11" s="5">
        <v>109</v>
      </c>
      <c r="H11" s="5">
        <v>149</v>
      </c>
      <c r="I11" s="5">
        <v>182</v>
      </c>
      <c r="J11" s="5">
        <v>178</v>
      </c>
      <c r="K11" s="1349">
        <v>222.1</v>
      </c>
    </row>
    <row r="12" spans="1:12">
      <c r="A12" s="4" t="s">
        <v>73</v>
      </c>
      <c r="B12" s="197">
        <v>0.19</v>
      </c>
      <c r="C12" s="197">
        <v>0.28899999999999998</v>
      </c>
      <c r="D12" s="197">
        <v>9.6999999999999989E-2</v>
      </c>
      <c r="E12" s="197">
        <v>7.2999999999999995E-2</v>
      </c>
      <c r="F12" s="197">
        <v>0.129</v>
      </c>
      <c r="G12" s="197">
        <v>0.22500000000000001</v>
      </c>
      <c r="H12" s="197">
        <v>0.36200000000000004</v>
      </c>
      <c r="I12" s="197">
        <v>0.218</v>
      </c>
      <c r="J12" s="197">
        <v>-2.2000000000000002E-2</v>
      </c>
      <c r="K12" s="197">
        <v>0.251</v>
      </c>
    </row>
    <row r="13" spans="1:12">
      <c r="A13" s="2" t="s">
        <v>76</v>
      </c>
      <c r="B13" s="3">
        <v>3282</v>
      </c>
      <c r="C13" s="3">
        <v>4622</v>
      </c>
      <c r="D13" s="3">
        <v>3508</v>
      </c>
      <c r="E13" s="3">
        <v>2741</v>
      </c>
      <c r="F13" s="3">
        <v>2550</v>
      </c>
      <c r="G13" s="3">
        <v>3806</v>
      </c>
      <c r="H13" s="3">
        <v>2552</v>
      </c>
      <c r="I13" s="3">
        <v>1937</v>
      </c>
      <c r="J13" s="3">
        <v>1227</v>
      </c>
      <c r="K13" s="3">
        <v>1318.4</v>
      </c>
    </row>
    <row r="14" spans="1:12">
      <c r="A14" s="4" t="s">
        <v>73</v>
      </c>
      <c r="B14" s="197">
        <v>0.16600000000000001</v>
      </c>
      <c r="C14" s="197">
        <v>0.40799999999999997</v>
      </c>
      <c r="D14" s="197">
        <v>-0.24100000000000002</v>
      </c>
      <c r="E14" s="197">
        <v>-0.21899999999999997</v>
      </c>
      <c r="F14" s="197">
        <v>-7.0000000000000007E-2</v>
      </c>
      <c r="G14" s="197">
        <v>0.49299999999999999</v>
      </c>
      <c r="H14" s="197">
        <v>-0.32899999999999996</v>
      </c>
      <c r="I14" s="197">
        <v>-0.24100000000000002</v>
      </c>
      <c r="J14" s="197">
        <v>-0.36700000000000005</v>
      </c>
      <c r="K14" s="197">
        <v>7.4999999999999997E-2</v>
      </c>
    </row>
    <row r="15" spans="1:12">
      <c r="A15" s="2" t="s">
        <v>77</v>
      </c>
      <c r="B15" s="3">
        <v>1292</v>
      </c>
      <c r="C15" s="3">
        <v>1413</v>
      </c>
      <c r="D15" s="3">
        <v>1652</v>
      </c>
      <c r="E15" s="3">
        <v>1766</v>
      </c>
      <c r="F15" s="3">
        <v>1939</v>
      </c>
      <c r="G15" s="3">
        <v>2091</v>
      </c>
      <c r="H15" s="3">
        <v>2791</v>
      </c>
      <c r="I15" s="3">
        <v>3885</v>
      </c>
      <c r="J15" s="3">
        <v>2378</v>
      </c>
      <c r="K15" s="3">
        <v>3172.1</v>
      </c>
    </row>
    <row r="16" spans="1:12">
      <c r="A16" s="4" t="s">
        <v>73</v>
      </c>
      <c r="B16" s="197">
        <v>-0.307</v>
      </c>
      <c r="C16" s="197">
        <v>9.3000000000000013E-2</v>
      </c>
      <c r="D16" s="197">
        <v>0.17</v>
      </c>
      <c r="E16" s="197">
        <v>6.9000000000000006E-2</v>
      </c>
      <c r="F16" s="197">
        <v>9.8000000000000004E-2</v>
      </c>
      <c r="G16" s="197">
        <v>7.8E-2</v>
      </c>
      <c r="H16" s="197">
        <v>0.33500000000000002</v>
      </c>
      <c r="I16" s="197">
        <v>0.39200000000000002</v>
      </c>
      <c r="J16" s="197">
        <v>-0.38799999999999996</v>
      </c>
      <c r="K16" s="197">
        <v>0.33400000000000002</v>
      </c>
    </row>
    <row r="17" spans="1:12" ht="12">
      <c r="A17" s="6" t="s">
        <v>1</v>
      </c>
      <c r="B17" s="7">
        <v>85100</v>
      </c>
      <c r="C17" s="7">
        <v>110518</v>
      </c>
      <c r="D17" s="7">
        <v>114947</v>
      </c>
      <c r="E17" s="7">
        <v>102252</v>
      </c>
      <c r="F17" s="7">
        <v>98611</v>
      </c>
      <c r="G17" s="7">
        <v>102048</v>
      </c>
      <c r="H17" s="7">
        <v>106012</v>
      </c>
      <c r="I17" s="7">
        <v>101329</v>
      </c>
      <c r="J17" s="7">
        <v>105887</v>
      </c>
      <c r="K17" s="7">
        <v>94271.8</v>
      </c>
      <c r="L17" s="351"/>
    </row>
    <row r="18" spans="1:12">
      <c r="A18" s="123" t="s">
        <v>73</v>
      </c>
      <c r="B18" s="198">
        <v>0.221</v>
      </c>
      <c r="C18" s="198">
        <v>0.29899999999999999</v>
      </c>
      <c r="D18" s="198">
        <v>0.04</v>
      </c>
      <c r="E18" s="198">
        <v>-0.11</v>
      </c>
      <c r="F18" s="198">
        <v>-3.6000000000000004E-2</v>
      </c>
      <c r="G18" s="198">
        <v>3.5000000000000003E-2</v>
      </c>
      <c r="H18" s="198">
        <v>3.9E-2</v>
      </c>
      <c r="I18" s="198">
        <v>-4.4000000000000004E-2</v>
      </c>
      <c r="J18" s="198">
        <v>4.4999999999999998E-2</v>
      </c>
      <c r="K18" s="198">
        <v>-0.11</v>
      </c>
    </row>
    <row r="19" spans="1:12">
      <c r="A19" s="1624" t="s">
        <v>543</v>
      </c>
      <c r="B19" s="1624"/>
      <c r="C19" s="1624"/>
      <c r="D19" s="1624"/>
      <c r="E19" s="1624"/>
      <c r="F19" s="1624"/>
      <c r="G19" s="1624"/>
      <c r="H19" s="1624"/>
      <c r="I19" s="1624"/>
      <c r="J19" s="1624"/>
      <c r="K19" s="1624"/>
    </row>
  </sheetData>
  <mergeCells count="4">
    <mergeCell ref="A3:K3"/>
    <mergeCell ref="A4:K4"/>
    <mergeCell ref="A5:K5"/>
    <mergeCell ref="A19:K19"/>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tabColor theme="8" tint="-0.249977111117893"/>
  </sheetPr>
  <dimension ref="A1:L27"/>
  <sheetViews>
    <sheetView showGridLines="0" zoomScaleNormal="100" workbookViewId="0">
      <selection activeCell="C1" sqref="C1"/>
    </sheetView>
  </sheetViews>
  <sheetFormatPr defaultColWidth="9.21875" defaultRowHeight="11.4"/>
  <cols>
    <col min="1" max="1" width="38.44140625" style="219" customWidth="1"/>
    <col min="2" max="16384" width="9.21875" style="219"/>
  </cols>
  <sheetData>
    <row r="1" spans="1:12" s="1411" customFormat="1" ht="15">
      <c r="A1" s="1409" t="str">
        <f ca="1">(MID(CELL("nomefile",J2),FIND("]",CELL("nomefile",J2),1)+1,20))</f>
        <v>Tavola 3.1.2</v>
      </c>
      <c r="B1" s="1435"/>
      <c r="C1" s="1435"/>
      <c r="D1" s="1435"/>
      <c r="E1" s="1435"/>
      <c r="F1" s="1435"/>
      <c r="G1" s="1435"/>
      <c r="H1" s="1435"/>
      <c r="I1" s="1435"/>
      <c r="J1" s="1435"/>
      <c r="K1" s="1435"/>
      <c r="L1" s="1434"/>
    </row>
    <row r="3" spans="1:12" ht="11.7" customHeight="1">
      <c r="A3" s="1595" t="s">
        <v>2062</v>
      </c>
      <c r="B3" s="1595"/>
      <c r="C3" s="1595"/>
      <c r="D3" s="1595"/>
      <c r="E3" s="1595"/>
      <c r="F3" s="1595"/>
      <c r="G3" s="1595"/>
      <c r="H3" s="1595"/>
      <c r="I3" s="1595"/>
      <c r="J3" s="1595"/>
      <c r="K3" s="1595"/>
    </row>
    <row r="4" spans="1:12">
      <c r="A4" s="1625" t="s">
        <v>431</v>
      </c>
      <c r="B4" s="1625"/>
      <c r="C4" s="1625"/>
      <c r="D4" s="1625"/>
      <c r="E4" s="1625"/>
      <c r="F4" s="1625"/>
      <c r="G4" s="1625"/>
      <c r="H4" s="1625"/>
      <c r="I4" s="1625"/>
      <c r="J4" s="1625"/>
      <c r="K4" s="1625"/>
    </row>
    <row r="5" spans="1:12" ht="12" thickBot="1">
      <c r="A5" s="1626" t="s">
        <v>445</v>
      </c>
      <c r="B5" s="1626"/>
      <c r="C5" s="1626"/>
      <c r="D5" s="1626"/>
      <c r="E5" s="1626"/>
      <c r="F5" s="1626"/>
      <c r="G5" s="1626"/>
      <c r="H5" s="1626"/>
      <c r="I5" s="1626"/>
      <c r="J5" s="1626"/>
      <c r="K5" s="1626"/>
    </row>
    <row r="6" spans="1:12" ht="12.6" thickBot="1">
      <c r="A6" s="182" t="s">
        <v>79</v>
      </c>
      <c r="B6" s="182">
        <v>2013</v>
      </c>
      <c r="C6" s="182">
        <v>2014</v>
      </c>
      <c r="D6" s="182">
        <v>2015</v>
      </c>
      <c r="E6" s="182">
        <v>2016</v>
      </c>
      <c r="F6" s="182">
        <v>2017</v>
      </c>
      <c r="G6" s="182">
        <v>2018</v>
      </c>
      <c r="H6" s="182">
        <v>2019</v>
      </c>
      <c r="I6" s="182">
        <v>2020</v>
      </c>
      <c r="J6" s="182">
        <v>2021</v>
      </c>
      <c r="K6" s="182">
        <v>2022</v>
      </c>
    </row>
    <row r="7" spans="1:12" ht="12.6" thickBot="1">
      <c r="A7" s="188"/>
      <c r="B7" s="1627"/>
      <c r="C7" s="1627"/>
      <c r="D7" s="1627"/>
      <c r="E7" s="1627"/>
      <c r="F7" s="1627"/>
      <c r="G7" s="1627"/>
      <c r="H7" s="1627"/>
      <c r="I7" s="1627"/>
      <c r="J7" s="1627"/>
      <c r="K7" s="1627"/>
    </row>
    <row r="8" spans="1:12">
      <c r="A8" s="220" t="s">
        <v>72</v>
      </c>
      <c r="B8" s="38">
        <v>61157</v>
      </c>
      <c r="C8" s="38">
        <v>78478</v>
      </c>
      <c r="D8" s="38">
        <v>73772</v>
      </c>
      <c r="E8" s="38">
        <v>69337</v>
      </c>
      <c r="F8" s="38">
        <v>58290</v>
      </c>
      <c r="G8" s="38">
        <v>61647</v>
      </c>
      <c r="H8" s="38">
        <v>67918</v>
      </c>
      <c r="I8" s="38">
        <v>61153</v>
      </c>
      <c r="J8" s="38">
        <v>57932</v>
      </c>
      <c r="K8" s="38">
        <v>57285</v>
      </c>
    </row>
    <row r="9" spans="1:12">
      <c r="A9" s="92" t="s">
        <v>76</v>
      </c>
      <c r="B9" s="109">
        <v>1735</v>
      </c>
      <c r="C9" s="109">
        <v>3310</v>
      </c>
      <c r="D9" s="109">
        <v>2504</v>
      </c>
      <c r="E9" s="109">
        <v>1865</v>
      </c>
      <c r="F9" s="109">
        <v>1508</v>
      </c>
      <c r="G9" s="109">
        <v>1341</v>
      </c>
      <c r="H9" s="109">
        <v>1396</v>
      </c>
      <c r="I9" s="109">
        <v>1078</v>
      </c>
      <c r="J9" s="109">
        <v>561</v>
      </c>
      <c r="K9" s="109">
        <v>599</v>
      </c>
    </row>
    <row r="10" spans="1:12" ht="12">
      <c r="A10" s="53" t="s">
        <v>1</v>
      </c>
      <c r="B10" s="27">
        <v>62892</v>
      </c>
      <c r="C10" s="27">
        <v>81788</v>
      </c>
      <c r="D10" s="27">
        <v>76275</v>
      </c>
      <c r="E10" s="27">
        <v>71202</v>
      </c>
      <c r="F10" s="27">
        <v>59798</v>
      </c>
      <c r="G10" s="27">
        <v>62988</v>
      </c>
      <c r="H10" s="27">
        <v>69315</v>
      </c>
      <c r="I10" s="27">
        <v>62230</v>
      </c>
      <c r="J10" s="27">
        <v>57953</v>
      </c>
      <c r="K10" s="27">
        <v>57884</v>
      </c>
    </row>
    <row r="11" spans="1:12">
      <c r="A11" s="92" t="s">
        <v>80</v>
      </c>
      <c r="B11" s="221">
        <v>0.29499999999999998</v>
      </c>
      <c r="C11" s="221">
        <v>0.3</v>
      </c>
      <c r="D11" s="221">
        <v>-6.7000000000000004E-2</v>
      </c>
      <c r="E11" s="221">
        <v>-6.7000000000000004E-2</v>
      </c>
      <c r="F11" s="221">
        <v>-0.16</v>
      </c>
      <c r="G11" s="221">
        <v>5.2999999999999999E-2</v>
      </c>
      <c r="H11" s="221">
        <v>0.1</v>
      </c>
      <c r="I11" s="221">
        <v>-0.10199999999999999</v>
      </c>
      <c r="J11" s="221">
        <v>-6.9000000000000006E-2</v>
      </c>
      <c r="K11" s="221">
        <v>-1E-3</v>
      </c>
    </row>
    <row r="12" spans="1:12" ht="12" thickBot="1">
      <c r="A12" s="222" t="s">
        <v>81</v>
      </c>
      <c r="B12" s="223">
        <v>0.79</v>
      </c>
      <c r="C12" s="223">
        <v>0.78</v>
      </c>
      <c r="D12" s="223">
        <v>0.69599999999999995</v>
      </c>
      <c r="E12" s="223">
        <v>0.73599999999999999</v>
      </c>
      <c r="F12" s="223">
        <v>0.64400000000000002</v>
      </c>
      <c r="G12" s="223">
        <v>0.66400000000000003</v>
      </c>
      <c r="H12" s="223">
        <v>0.69700000000000006</v>
      </c>
      <c r="I12" s="223">
        <v>0.66099999999999992</v>
      </c>
      <c r="J12" s="223">
        <v>0.57799999999999996</v>
      </c>
      <c r="K12" s="223">
        <v>0.64600000000000002</v>
      </c>
    </row>
    <row r="13" spans="1:12" ht="15" customHeight="1" thickBot="1">
      <c r="A13" s="224"/>
      <c r="B13" s="1627" t="s">
        <v>965</v>
      </c>
      <c r="C13" s="1627"/>
      <c r="D13" s="1627"/>
      <c r="E13" s="1627"/>
      <c r="F13" s="1627"/>
      <c r="G13" s="1627"/>
      <c r="H13" s="1627"/>
      <c r="I13" s="1627"/>
      <c r="J13" s="1627"/>
      <c r="K13" s="1627"/>
    </row>
    <row r="14" spans="1:12">
      <c r="A14" s="9" t="s">
        <v>966</v>
      </c>
      <c r="B14" s="38">
        <v>15383</v>
      </c>
      <c r="C14" s="38">
        <v>21802</v>
      </c>
      <c r="D14" s="38">
        <v>31782</v>
      </c>
      <c r="E14" s="38">
        <v>23846</v>
      </c>
      <c r="F14" s="38">
        <v>30733</v>
      </c>
      <c r="G14" s="38">
        <v>29194</v>
      </c>
      <c r="H14" s="38">
        <v>27744</v>
      </c>
      <c r="I14" s="38">
        <v>29599</v>
      </c>
      <c r="J14" s="38">
        <v>39794</v>
      </c>
      <c r="K14" s="38">
        <v>28890</v>
      </c>
    </row>
    <row r="15" spans="1:12">
      <c r="A15" s="92" t="s">
        <v>967</v>
      </c>
      <c r="B15" s="471">
        <v>1</v>
      </c>
      <c r="C15" s="471">
        <v>1</v>
      </c>
      <c r="D15" s="471">
        <v>1</v>
      </c>
      <c r="E15" s="471">
        <v>2</v>
      </c>
      <c r="F15" s="471">
        <v>1</v>
      </c>
      <c r="G15" s="471">
        <v>0</v>
      </c>
      <c r="H15" s="471">
        <v>1</v>
      </c>
      <c r="I15" s="471">
        <v>1</v>
      </c>
      <c r="J15" s="471">
        <v>1</v>
      </c>
      <c r="K15" s="763">
        <v>1</v>
      </c>
    </row>
    <row r="16" spans="1:12">
      <c r="A16" s="9" t="s">
        <v>968</v>
      </c>
      <c r="B16" s="38">
        <v>120</v>
      </c>
      <c r="C16" s="37">
        <v>24</v>
      </c>
      <c r="D16" s="37">
        <v>48</v>
      </c>
      <c r="E16" s="37">
        <v>176</v>
      </c>
      <c r="F16" s="37">
        <v>516</v>
      </c>
      <c r="G16" s="37">
        <v>635</v>
      </c>
      <c r="H16" s="37">
        <v>120</v>
      </c>
      <c r="I16" s="37">
        <v>0</v>
      </c>
      <c r="J16" s="37">
        <v>0</v>
      </c>
      <c r="K16" s="762">
        <v>0</v>
      </c>
    </row>
    <row r="17" spans="1:12">
      <c r="A17" s="92" t="s">
        <v>969</v>
      </c>
      <c r="B17" s="471">
        <v>0</v>
      </c>
      <c r="C17" s="471">
        <v>0</v>
      </c>
      <c r="D17" s="471">
        <v>0</v>
      </c>
      <c r="E17" s="471">
        <v>0</v>
      </c>
      <c r="F17" s="471">
        <v>0</v>
      </c>
      <c r="G17" s="471">
        <v>0</v>
      </c>
      <c r="H17" s="471">
        <v>0</v>
      </c>
      <c r="I17" s="471">
        <v>0</v>
      </c>
      <c r="J17" s="471">
        <v>14</v>
      </c>
      <c r="K17" s="109">
        <v>7</v>
      </c>
    </row>
    <row r="18" spans="1:12" ht="12">
      <c r="A18" s="53" t="s">
        <v>1</v>
      </c>
      <c r="B18" s="27">
        <v>15505</v>
      </c>
      <c r="C18" s="27">
        <v>21827</v>
      </c>
      <c r="D18" s="27">
        <v>31831</v>
      </c>
      <c r="E18" s="27">
        <v>24023</v>
      </c>
      <c r="F18" s="27">
        <v>31250</v>
      </c>
      <c r="G18" s="27">
        <v>29829</v>
      </c>
      <c r="H18" s="27">
        <v>27865</v>
      </c>
      <c r="I18" s="27">
        <v>29600</v>
      </c>
      <c r="J18" s="27">
        <f>SUM(J14:J17)</f>
        <v>39809</v>
      </c>
      <c r="K18" s="27">
        <v>28898</v>
      </c>
    </row>
    <row r="19" spans="1:12">
      <c r="A19" s="92" t="s">
        <v>80</v>
      </c>
      <c r="B19" s="221">
        <v>0.11900000000000001</v>
      </c>
      <c r="C19" s="221">
        <v>0.40799999999999997</v>
      </c>
      <c r="D19" s="221">
        <v>0.45799999999999996</v>
      </c>
      <c r="E19" s="221">
        <v>-0.245</v>
      </c>
      <c r="F19" s="221">
        <v>0.30099999999999999</v>
      </c>
      <c r="G19" s="221">
        <v>-4.4999999999999998E-2</v>
      </c>
      <c r="H19" s="221">
        <v>-6.6000000000000003E-2</v>
      </c>
      <c r="I19" s="221">
        <v>6.2E-2</v>
      </c>
      <c r="J19" s="221">
        <v>0.34499999999999997</v>
      </c>
      <c r="K19" s="221">
        <v>-0.27400000000000002</v>
      </c>
    </row>
    <row r="20" spans="1:12" ht="12" thickBot="1">
      <c r="A20" s="222" t="s">
        <v>81</v>
      </c>
      <c r="B20" s="223">
        <v>0.19500000000000001</v>
      </c>
      <c r="C20" s="223">
        <v>0.20800000000000002</v>
      </c>
      <c r="D20" s="223">
        <v>0.29100000000000004</v>
      </c>
      <c r="E20" s="223">
        <v>0.248</v>
      </c>
      <c r="F20" s="223">
        <v>0.33600000000000002</v>
      </c>
      <c r="G20" s="223">
        <v>0.314</v>
      </c>
      <c r="H20" s="223">
        <v>0.28000000000000003</v>
      </c>
      <c r="I20" s="223">
        <v>0.315</v>
      </c>
      <c r="J20" s="223">
        <v>0.39700000000000002</v>
      </c>
      <c r="K20" s="223">
        <v>0.32200000000000001</v>
      </c>
    </row>
    <row r="21" spans="1:12" ht="15" customHeight="1" thickBot="1">
      <c r="A21" s="224"/>
      <c r="B21" s="1627" t="s">
        <v>82</v>
      </c>
      <c r="C21" s="1627"/>
      <c r="D21" s="1627"/>
      <c r="E21" s="1627"/>
      <c r="F21" s="1627"/>
      <c r="G21" s="1627"/>
      <c r="H21" s="1627"/>
      <c r="I21" s="1627"/>
      <c r="J21" s="1627"/>
      <c r="K21" s="1627"/>
    </row>
    <row r="22" spans="1:12">
      <c r="A22" s="9" t="s">
        <v>83</v>
      </c>
      <c r="B22" s="37">
        <v>627</v>
      </c>
      <c r="C22" s="37">
        <v>650</v>
      </c>
      <c r="D22" s="37">
        <v>711</v>
      </c>
      <c r="E22" s="37">
        <v>742</v>
      </c>
      <c r="F22" s="37">
        <v>840</v>
      </c>
      <c r="G22" s="37">
        <v>951</v>
      </c>
      <c r="H22" s="38">
        <v>1038</v>
      </c>
      <c r="I22" s="38">
        <v>1030</v>
      </c>
      <c r="J22" s="38">
        <v>1107</v>
      </c>
      <c r="K22" s="38">
        <v>1193</v>
      </c>
    </row>
    <row r="23" spans="1:12" ht="22.8">
      <c r="A23" s="92" t="s">
        <v>544</v>
      </c>
      <c r="B23" s="471">
        <v>21</v>
      </c>
      <c r="C23" s="471">
        <v>27</v>
      </c>
      <c r="D23" s="471">
        <v>32</v>
      </c>
      <c r="E23" s="471">
        <v>33</v>
      </c>
      <c r="F23" s="471">
        <v>40</v>
      </c>
      <c r="G23" s="471">
        <v>52</v>
      </c>
      <c r="H23" s="471">
        <v>75</v>
      </c>
      <c r="I23" s="471">
        <v>103</v>
      </c>
      <c r="J23" s="471">
        <v>143</v>
      </c>
      <c r="K23" s="109">
        <v>180</v>
      </c>
    </row>
    <row r="24" spans="1:12" ht="22.8">
      <c r="A24" s="9" t="s">
        <v>545</v>
      </c>
      <c r="B24" s="37">
        <v>507</v>
      </c>
      <c r="C24" s="37">
        <v>510</v>
      </c>
      <c r="D24" s="37">
        <v>679</v>
      </c>
      <c r="E24" s="37">
        <v>741</v>
      </c>
      <c r="F24" s="37">
        <v>836</v>
      </c>
      <c r="G24" s="37">
        <v>870</v>
      </c>
      <c r="H24" s="37">
        <v>930</v>
      </c>
      <c r="I24" s="37">
        <v>954</v>
      </c>
      <c r="J24" s="684">
        <v>1061</v>
      </c>
      <c r="K24" s="38">
        <v>1291</v>
      </c>
    </row>
    <row r="25" spans="1:12" ht="12" thickBot="1">
      <c r="A25" s="92" t="s">
        <v>84</v>
      </c>
      <c r="B25" s="471">
        <v>40</v>
      </c>
      <c r="C25" s="471">
        <v>17</v>
      </c>
      <c r="D25" s="471">
        <v>45</v>
      </c>
      <c r="E25" s="471">
        <v>66</v>
      </c>
      <c r="F25" s="471">
        <v>137</v>
      </c>
      <c r="G25" s="471">
        <v>196</v>
      </c>
      <c r="H25" s="471">
        <v>189</v>
      </c>
      <c r="I25" s="471">
        <v>161</v>
      </c>
      <c r="J25" s="471">
        <v>227</v>
      </c>
      <c r="K25" s="109">
        <v>218</v>
      </c>
    </row>
    <row r="26" spans="1:12" ht="12.6" thickBot="1">
      <c r="A26" s="225" t="s">
        <v>546</v>
      </c>
      <c r="B26" s="226">
        <v>79591</v>
      </c>
      <c r="C26" s="226">
        <v>104820</v>
      </c>
      <c r="D26" s="226">
        <v>109574</v>
      </c>
      <c r="E26" s="226">
        <v>96807</v>
      </c>
      <c r="F26" s="226">
        <v>92900</v>
      </c>
      <c r="G26" s="226">
        <v>94885</v>
      </c>
      <c r="H26" s="226">
        <v>99411</v>
      </c>
      <c r="I26" s="226">
        <v>94077</v>
      </c>
      <c r="J26" s="226">
        <v>100300</v>
      </c>
      <c r="K26" s="226">
        <v>89665</v>
      </c>
      <c r="L26" s="764"/>
    </row>
    <row r="27" spans="1:12" ht="22.95" customHeight="1">
      <c r="A27" s="1593" t="s">
        <v>547</v>
      </c>
      <c r="B27" s="1593"/>
      <c r="C27" s="1593"/>
      <c r="D27" s="1593"/>
      <c r="E27" s="1593"/>
      <c r="F27" s="1593"/>
      <c r="G27" s="1593"/>
      <c r="H27" s="1593"/>
      <c r="I27" s="1593"/>
      <c r="J27" s="1593"/>
      <c r="K27" s="1593"/>
    </row>
  </sheetData>
  <mergeCells count="7">
    <mergeCell ref="A27:K27"/>
    <mergeCell ref="A3:K3"/>
    <mergeCell ref="A4:K4"/>
    <mergeCell ref="A5:K5"/>
    <mergeCell ref="B7:K7"/>
    <mergeCell ref="B13:K13"/>
    <mergeCell ref="B21:K21"/>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tabColor theme="6" tint="-0.249977111117893"/>
  </sheetPr>
  <dimension ref="A1:T34"/>
  <sheetViews>
    <sheetView showGridLines="0" topLeftCell="A12" zoomScale="107" zoomScaleNormal="107" workbookViewId="0">
      <selection activeCell="C1" sqref="C1"/>
    </sheetView>
  </sheetViews>
  <sheetFormatPr defaultRowHeight="14.4"/>
  <cols>
    <col min="1" max="1" width="16.21875" bestFit="1" customWidth="1"/>
    <col min="2" max="2" width="23.44140625" bestFit="1" customWidth="1"/>
    <col min="3" max="3" width="6.21875" bestFit="1" customWidth="1"/>
    <col min="4" max="4" width="6.77734375" bestFit="1" customWidth="1"/>
    <col min="5" max="6" width="6.21875" bestFit="1" customWidth="1"/>
    <col min="7" max="7" width="6.77734375" bestFit="1" customWidth="1"/>
    <col min="8" max="9" width="6.21875" bestFit="1" customWidth="1"/>
    <col min="10" max="10" width="6.77734375" bestFit="1" customWidth="1"/>
    <col min="11" max="11" width="5.77734375" bestFit="1" customWidth="1"/>
    <col min="12" max="12" width="6.21875" bestFit="1" customWidth="1"/>
    <col min="13" max="13" width="6.77734375" bestFit="1" customWidth="1"/>
    <col min="14" max="15" width="6.21875" bestFit="1" customWidth="1"/>
    <col min="16" max="16" width="6.77734375" bestFit="1" customWidth="1"/>
    <col min="17" max="18" width="6.21875" bestFit="1" customWidth="1"/>
    <col min="19" max="19" width="8.44140625" bestFit="1" customWidth="1"/>
    <col min="20" max="20" width="6.77734375" bestFit="1" customWidth="1"/>
  </cols>
  <sheetData>
    <row r="1" spans="1:20" s="1415" customFormat="1" ht="15">
      <c r="A1" s="1409" t="str">
        <f ca="1">(MID(CELL("nomefile",J2),FIND("]",CELL("nomefile",J2),1)+1,20))</f>
        <v>Tavola 3.2.1</v>
      </c>
      <c r="B1" s="1414"/>
      <c r="C1" s="1414"/>
      <c r="D1" s="1414"/>
      <c r="E1" s="1414"/>
      <c r="F1" s="1414"/>
      <c r="G1" s="1414"/>
      <c r="H1" s="1414"/>
      <c r="I1" s="1414"/>
      <c r="J1" s="1414"/>
      <c r="K1" s="1414"/>
      <c r="S1" s="1422"/>
      <c r="T1" s="1423"/>
    </row>
    <row r="2" spans="1:20">
      <c r="S2" s="1396"/>
      <c r="T2" s="1151"/>
    </row>
    <row r="3" spans="1:20">
      <c r="A3" s="1599" t="s">
        <v>2055</v>
      </c>
      <c r="B3" s="1599"/>
      <c r="C3" s="1599"/>
      <c r="D3" s="1599"/>
      <c r="E3" s="1599"/>
      <c r="F3" s="1599"/>
      <c r="G3" s="1599"/>
      <c r="H3" s="1599"/>
      <c r="I3" s="1599"/>
      <c r="J3" s="1599"/>
      <c r="K3" s="1599"/>
      <c r="L3" s="1599"/>
      <c r="M3" s="1599"/>
      <c r="N3" s="1599"/>
      <c r="O3" s="1599"/>
      <c r="P3" s="1599"/>
      <c r="Q3" s="1599"/>
      <c r="R3" s="1599"/>
      <c r="S3" s="1599"/>
      <c r="T3" s="1599"/>
    </row>
    <row r="4" spans="1:20">
      <c r="A4" s="1599" t="s">
        <v>431</v>
      </c>
      <c r="B4" s="1599"/>
      <c r="C4" s="1599"/>
      <c r="D4" s="1599"/>
      <c r="E4" s="1599"/>
      <c r="F4" s="1599"/>
      <c r="G4" s="1599"/>
      <c r="H4" s="1599"/>
      <c r="I4" s="1599"/>
      <c r="J4" s="1599"/>
      <c r="K4" s="1599"/>
      <c r="L4" s="1599"/>
      <c r="M4" s="1599"/>
      <c r="N4" s="1599"/>
      <c r="O4" s="1599"/>
      <c r="P4" s="1599"/>
      <c r="Q4" s="1599"/>
      <c r="R4" s="1599"/>
      <c r="S4" s="1599"/>
      <c r="T4" s="1599"/>
    </row>
    <row r="5" spans="1:20" ht="15" thickBot="1">
      <c r="A5" s="1634" t="s">
        <v>78</v>
      </c>
      <c r="B5" s="1634"/>
      <c r="C5" s="1634"/>
      <c r="D5" s="1634"/>
      <c r="E5" s="1634"/>
      <c r="F5" s="1634"/>
      <c r="G5" s="1634"/>
      <c r="H5" s="1634"/>
      <c r="I5" s="1634"/>
      <c r="J5" s="1634"/>
      <c r="K5" s="1634"/>
      <c r="L5" s="1634"/>
      <c r="M5" s="1634"/>
      <c r="N5" s="1634"/>
      <c r="O5" s="1634"/>
      <c r="P5" s="1634"/>
      <c r="Q5" s="1634"/>
      <c r="R5" s="1634"/>
      <c r="S5" s="1634"/>
      <c r="T5" s="1634"/>
    </row>
    <row r="6" spans="1:20" ht="23.55" customHeight="1" thickBot="1">
      <c r="A6" s="1502" t="s">
        <v>1324</v>
      </c>
      <c r="B6" s="1503" t="s">
        <v>504</v>
      </c>
      <c r="C6" s="1503">
        <v>2017</v>
      </c>
      <c r="D6" s="1502" t="s">
        <v>1325</v>
      </c>
      <c r="E6" s="1504" t="s">
        <v>2033</v>
      </c>
      <c r="F6" s="1503">
        <v>2018</v>
      </c>
      <c r="G6" s="1502" t="s">
        <v>1325</v>
      </c>
      <c r="H6" s="1504" t="s">
        <v>2033</v>
      </c>
      <c r="I6" s="1523">
        <v>2019</v>
      </c>
      <c r="J6" s="1502" t="s">
        <v>1325</v>
      </c>
      <c r="K6" s="1505" t="s">
        <v>2033</v>
      </c>
      <c r="L6" s="1523">
        <v>2020</v>
      </c>
      <c r="M6" s="1502" t="s">
        <v>1325</v>
      </c>
      <c r="N6" s="1505" t="s">
        <v>2033</v>
      </c>
      <c r="O6" s="1523">
        <v>2021</v>
      </c>
      <c r="P6" s="1502" t="s">
        <v>1325</v>
      </c>
      <c r="Q6" s="1505" t="s">
        <v>1326</v>
      </c>
      <c r="R6" s="1503">
        <v>2022</v>
      </c>
      <c r="S6" s="1502" t="s">
        <v>1325</v>
      </c>
      <c r="T6" s="1504" t="s">
        <v>1327</v>
      </c>
    </row>
    <row r="7" spans="1:20">
      <c r="A7" s="1630" t="s">
        <v>1328</v>
      </c>
      <c r="B7" s="1091" t="s">
        <v>86</v>
      </c>
      <c r="C7" s="1351">
        <v>3087.2</v>
      </c>
      <c r="D7" s="1201">
        <v>9.5000000000000001E-2</v>
      </c>
      <c r="E7" s="1371">
        <v>2.5999999999999999E-2</v>
      </c>
      <c r="F7" s="1351">
        <v>3096</v>
      </c>
      <c r="G7" s="1201">
        <v>9.4E-2</v>
      </c>
      <c r="H7" s="1371">
        <v>3.0000000000000001E-3</v>
      </c>
      <c r="I7" s="1379">
        <v>3242</v>
      </c>
      <c r="J7" s="1201">
        <v>9.5000000000000001E-2</v>
      </c>
      <c r="K7" s="1371">
        <v>4.5999999999999999E-2</v>
      </c>
      <c r="L7" s="1379">
        <v>3173</v>
      </c>
      <c r="M7" s="1201">
        <v>9.5000000000000001E-2</v>
      </c>
      <c r="N7" s="1371">
        <v>-2.1000000000000001E-2</v>
      </c>
      <c r="O7" s="1506">
        <v>3274</v>
      </c>
      <c r="P7" s="1507">
        <v>9.6000000000000002E-2</v>
      </c>
      <c r="Q7" s="1508">
        <v>3.2000000000000001E-2</v>
      </c>
      <c r="R7" s="1092">
        <v>3418</v>
      </c>
      <c r="S7" s="1201">
        <v>9.6000000000000002E-2</v>
      </c>
      <c r="T7" s="1201">
        <v>4.4999999999999998E-2</v>
      </c>
    </row>
    <row r="8" spans="1:20">
      <c r="A8" s="1631"/>
      <c r="B8" s="1091" t="s">
        <v>1329</v>
      </c>
      <c r="C8" s="1352">
        <v>2571.3000000000002</v>
      </c>
      <c r="D8" s="1201">
        <v>0.08</v>
      </c>
      <c r="E8" s="1372">
        <v>9.5000000000000001E-2</v>
      </c>
      <c r="F8" s="1352">
        <v>2763</v>
      </c>
      <c r="G8" s="1201">
        <v>8.3000000000000004E-2</v>
      </c>
      <c r="H8" s="1372">
        <v>7.3999999999999996E-2</v>
      </c>
      <c r="I8" s="1380">
        <v>3057</v>
      </c>
      <c r="J8" s="1201">
        <v>8.8999999999999996E-2</v>
      </c>
      <c r="K8" s="1372">
        <v>0.107</v>
      </c>
      <c r="L8" s="1380">
        <v>2986</v>
      </c>
      <c r="M8" s="1201">
        <v>8.8999999999999996E-2</v>
      </c>
      <c r="N8" s="1372">
        <v>-2.3E-2</v>
      </c>
      <c r="O8" s="1506">
        <v>3144</v>
      </c>
      <c r="P8" s="1507">
        <v>9.1999999999999998E-2</v>
      </c>
      <c r="Q8" s="1508">
        <v>5.2999999999999999E-2</v>
      </c>
      <c r="R8" s="1092">
        <v>3539</v>
      </c>
      <c r="S8" s="1201">
        <v>9.9000000000000005E-2</v>
      </c>
      <c r="T8" s="1201">
        <v>0.126</v>
      </c>
    </row>
    <row r="9" spans="1:20">
      <c r="A9" s="1631"/>
      <c r="B9" s="1093" t="s">
        <v>1</v>
      </c>
      <c r="C9" s="1353">
        <f>SUM(C7:C8)</f>
        <v>5658.5</v>
      </c>
      <c r="D9" s="1202">
        <v>0.17499999999999999</v>
      </c>
      <c r="E9" s="1373">
        <v>5.6000000000000001E-2</v>
      </c>
      <c r="F9" s="1353">
        <v>5858</v>
      </c>
      <c r="G9" s="1202">
        <v>0.17699999999999999</v>
      </c>
      <c r="H9" s="1373">
        <v>3.5000000000000003E-2</v>
      </c>
      <c r="I9" s="1381">
        <v>6300</v>
      </c>
      <c r="J9" s="1202">
        <v>0.184</v>
      </c>
      <c r="K9" s="1373">
        <v>7.4999999999999997E-2</v>
      </c>
      <c r="L9" s="1381">
        <v>6159</v>
      </c>
      <c r="M9" s="1202">
        <v>0.184</v>
      </c>
      <c r="N9" s="1373">
        <v>-2.1999999999999999E-2</v>
      </c>
      <c r="O9" s="1509">
        <v>6417</v>
      </c>
      <c r="P9" s="1510">
        <v>0.188</v>
      </c>
      <c r="Q9" s="1511">
        <v>4.2000000000000003E-2</v>
      </c>
      <c r="R9" s="1094">
        <v>6957</v>
      </c>
      <c r="S9" s="1202">
        <v>0.19500000000000001</v>
      </c>
      <c r="T9" s="1202">
        <v>8.5000000000000006E-2</v>
      </c>
    </row>
    <row r="10" spans="1:20">
      <c r="A10" s="1632" t="s">
        <v>1330</v>
      </c>
      <c r="B10" s="1095" t="s">
        <v>1331</v>
      </c>
      <c r="C10" s="1354">
        <v>13203</v>
      </c>
      <c r="D10" s="1197">
        <v>0.40799999999999997</v>
      </c>
      <c r="E10" s="1374">
        <v>-2.1999999999999999E-2</v>
      </c>
      <c r="F10" s="1354">
        <v>13220</v>
      </c>
      <c r="G10" s="1197">
        <v>0.39900000000000002</v>
      </c>
      <c r="H10" s="1374">
        <v>1E-3</v>
      </c>
      <c r="I10" s="1354">
        <v>13211</v>
      </c>
      <c r="J10" s="1197">
        <v>0.38500000000000001</v>
      </c>
      <c r="K10" s="1374">
        <v>-8.0000000000000002E-3</v>
      </c>
      <c r="L10" s="1354">
        <v>12457</v>
      </c>
      <c r="M10" s="1197">
        <v>0.372</v>
      </c>
      <c r="N10" s="1374">
        <v>-5.7000000000000002E-2</v>
      </c>
      <c r="O10" s="1512">
        <v>11892</v>
      </c>
      <c r="P10" s="1513">
        <v>0.34799999999999998</v>
      </c>
      <c r="Q10" s="1514">
        <v>-4.4999999999999998E-2</v>
      </c>
      <c r="R10" s="3">
        <v>11628</v>
      </c>
      <c r="S10" s="1197">
        <v>0.32600000000000001</v>
      </c>
      <c r="T10" s="1197">
        <v>-2.1000000000000001E-2</v>
      </c>
    </row>
    <row r="11" spans="1:20">
      <c r="A11" s="1632"/>
      <c r="B11" s="1095" t="s">
        <v>1332</v>
      </c>
      <c r="C11" s="1354">
        <v>31.1</v>
      </c>
      <c r="D11" s="1197">
        <v>1E-3</v>
      </c>
      <c r="E11" s="1374">
        <v>-0.02</v>
      </c>
      <c r="F11" s="1354">
        <v>32</v>
      </c>
      <c r="G11" s="1197">
        <v>1E-3</v>
      </c>
      <c r="H11" s="1374">
        <v>3.5000000000000003E-2</v>
      </c>
      <c r="I11" s="1354">
        <v>33</v>
      </c>
      <c r="J11" s="1197">
        <v>1E-3</v>
      </c>
      <c r="K11" s="1374">
        <v>2.1999999999999999E-2</v>
      </c>
      <c r="L11" s="1354">
        <v>34</v>
      </c>
      <c r="M11" s="1197">
        <v>1E-3</v>
      </c>
      <c r="N11" s="1374">
        <v>0.04</v>
      </c>
      <c r="O11" s="1515">
        <v>35</v>
      </c>
      <c r="P11" s="1513">
        <v>1E-3</v>
      </c>
      <c r="Q11" s="1514">
        <v>0.01</v>
      </c>
      <c r="R11" s="5">
        <v>36</v>
      </c>
      <c r="S11" s="1197">
        <v>1E-3</v>
      </c>
      <c r="T11" s="1197">
        <v>3.5999999999999997E-2</v>
      </c>
    </row>
    <row r="12" spans="1:20">
      <c r="A12" s="1632"/>
      <c r="B12" s="1095" t="s">
        <v>87</v>
      </c>
      <c r="C12" s="1354">
        <v>2800.1</v>
      </c>
      <c r="D12" s="1197">
        <v>8.6999999999999994E-2</v>
      </c>
      <c r="E12" s="1374">
        <v>6.3E-2</v>
      </c>
      <c r="F12" s="1354">
        <v>2967</v>
      </c>
      <c r="G12" s="1197">
        <v>0.09</v>
      </c>
      <c r="H12" s="1374">
        <v>5.8999999999999997E-2</v>
      </c>
      <c r="I12" s="1354">
        <v>3112</v>
      </c>
      <c r="J12" s="1197">
        <v>9.0999999999999998E-2</v>
      </c>
      <c r="K12" s="1374">
        <v>4.3999999999999997E-2</v>
      </c>
      <c r="L12" s="1354">
        <v>3142</v>
      </c>
      <c r="M12" s="1197">
        <v>9.4E-2</v>
      </c>
      <c r="N12" s="1374">
        <v>0.01</v>
      </c>
      <c r="O12" s="1512">
        <v>3346</v>
      </c>
      <c r="P12" s="1513">
        <v>9.8000000000000004E-2</v>
      </c>
      <c r="Q12" s="1514">
        <v>6.5000000000000002E-2</v>
      </c>
      <c r="R12" s="3">
        <v>3543</v>
      </c>
      <c r="S12" s="1197">
        <v>9.9000000000000005E-2</v>
      </c>
      <c r="T12" s="1197">
        <v>6.3E-2</v>
      </c>
    </row>
    <row r="13" spans="1:20">
      <c r="A13" s="1632"/>
      <c r="B13" s="1096" t="s">
        <v>1</v>
      </c>
      <c r="C13" s="1355">
        <f>SUM(C10:C12)</f>
        <v>16034.2</v>
      </c>
      <c r="D13" s="1203">
        <v>0.496</v>
      </c>
      <c r="E13" s="1375">
        <v>-8.0000000000000002E-3</v>
      </c>
      <c r="F13" s="1355">
        <v>16219</v>
      </c>
      <c r="G13" s="1203">
        <v>0.49</v>
      </c>
      <c r="H13" s="1375">
        <v>1.0999999999999999E-2</v>
      </c>
      <c r="I13" s="1355">
        <v>16356</v>
      </c>
      <c r="J13" s="1203">
        <v>0.47699999999999998</v>
      </c>
      <c r="K13" s="1375">
        <v>1E-3</v>
      </c>
      <c r="L13" s="1355">
        <v>15633</v>
      </c>
      <c r="M13" s="1203">
        <v>0.46600000000000003</v>
      </c>
      <c r="N13" s="1375">
        <v>-4.3999999999999997E-2</v>
      </c>
      <c r="O13" s="1516">
        <v>15273</v>
      </c>
      <c r="P13" s="1517">
        <v>0.44700000000000001</v>
      </c>
      <c r="Q13" s="1518">
        <v>-2.3E-2</v>
      </c>
      <c r="R13" s="7">
        <v>15207</v>
      </c>
      <c r="S13" s="1203">
        <v>0.42599999999999999</v>
      </c>
      <c r="T13" s="1203">
        <v>-3.0000000000000001E-3</v>
      </c>
    </row>
    <row r="14" spans="1:20">
      <c r="A14" s="1631" t="s">
        <v>1333</v>
      </c>
      <c r="B14" s="1091" t="s">
        <v>1334</v>
      </c>
      <c r="C14" s="1359">
        <v>6.3</v>
      </c>
      <c r="D14" s="1362">
        <v>0</v>
      </c>
      <c r="E14" s="1372">
        <v>-2E-3</v>
      </c>
      <c r="F14" s="1359">
        <v>8</v>
      </c>
      <c r="G14" s="1201">
        <v>0</v>
      </c>
      <c r="H14" s="1372">
        <v>0.20300000000000001</v>
      </c>
      <c r="I14" s="1382">
        <v>10</v>
      </c>
      <c r="J14" s="1201">
        <v>0</v>
      </c>
      <c r="K14" s="1372">
        <v>0.254</v>
      </c>
      <c r="L14" s="1382">
        <v>9</v>
      </c>
      <c r="M14" s="1201">
        <v>0</v>
      </c>
      <c r="N14" s="1372">
        <v>-2.8000000000000001E-2</v>
      </c>
      <c r="O14" s="1519">
        <v>8</v>
      </c>
      <c r="P14" s="1507">
        <v>0</v>
      </c>
      <c r="Q14" s="1508">
        <v>-0.13300000000000001</v>
      </c>
      <c r="R14" s="1097">
        <v>9</v>
      </c>
      <c r="S14" s="1201">
        <v>0</v>
      </c>
      <c r="T14" s="1201">
        <v>0.13200000000000001</v>
      </c>
    </row>
    <row r="15" spans="1:20">
      <c r="A15" s="1631"/>
      <c r="B15" s="1091" t="s">
        <v>1335</v>
      </c>
      <c r="C15" s="1359">
        <v>13.8</v>
      </c>
      <c r="D15" s="1362">
        <v>0</v>
      </c>
      <c r="E15" s="1372">
        <v>-0.247</v>
      </c>
      <c r="F15" s="1359">
        <v>9</v>
      </c>
      <c r="G15" s="1201">
        <v>0</v>
      </c>
      <c r="H15" s="1372">
        <v>-0.33800000000000002</v>
      </c>
      <c r="I15" s="1382">
        <v>10</v>
      </c>
      <c r="J15" s="1201">
        <v>0</v>
      </c>
      <c r="K15" s="1372">
        <v>0.14099999999999999</v>
      </c>
      <c r="L15" s="1382">
        <v>12</v>
      </c>
      <c r="M15" s="1201">
        <v>0</v>
      </c>
      <c r="N15" s="1372">
        <v>0.13100000000000001</v>
      </c>
      <c r="O15" s="1519">
        <v>15</v>
      </c>
      <c r="P15" s="1507">
        <v>0</v>
      </c>
      <c r="Q15" s="1508">
        <v>0.23799999999999999</v>
      </c>
      <c r="R15" s="1097">
        <v>16</v>
      </c>
      <c r="S15" s="1201">
        <v>0</v>
      </c>
      <c r="T15" s="1201">
        <v>7.5999999999999998E-2</v>
      </c>
    </row>
    <row r="16" spans="1:20">
      <c r="A16" s="1631"/>
      <c r="B16" s="1091" t="s">
        <v>1336</v>
      </c>
      <c r="C16" s="1359">
        <v>227.5</v>
      </c>
      <c r="D16" s="1362">
        <v>7.0000000000000001E-3</v>
      </c>
      <c r="E16" s="1372">
        <v>-2.1000000000000001E-2</v>
      </c>
      <c r="F16" s="1359">
        <v>204</v>
      </c>
      <c r="G16" s="1201">
        <v>6.0000000000000001E-3</v>
      </c>
      <c r="H16" s="1372">
        <v>-0.10199999999999999</v>
      </c>
      <c r="I16" s="1382">
        <v>218</v>
      </c>
      <c r="J16" s="1201">
        <v>6.0000000000000001E-3</v>
      </c>
      <c r="K16" s="1372">
        <v>6.6000000000000003E-2</v>
      </c>
      <c r="L16" s="1382">
        <v>237</v>
      </c>
      <c r="M16" s="1201">
        <v>7.0000000000000001E-3</v>
      </c>
      <c r="N16" s="1372">
        <v>8.7999999999999995E-2</v>
      </c>
      <c r="O16" s="1519">
        <v>252</v>
      </c>
      <c r="P16" s="1507">
        <v>7.0000000000000001E-3</v>
      </c>
      <c r="Q16" s="1508">
        <v>6.2E-2</v>
      </c>
      <c r="R16" s="1097">
        <v>277</v>
      </c>
      <c r="S16" s="1201">
        <v>8.0000000000000002E-3</v>
      </c>
      <c r="T16" s="1201">
        <v>0.10100000000000001</v>
      </c>
    </row>
    <row r="17" spans="1:20">
      <c r="A17" s="1631"/>
      <c r="B17" s="1091" t="s">
        <v>89</v>
      </c>
      <c r="C17" s="1359">
        <v>169.6</v>
      </c>
      <c r="D17" s="1362">
        <v>5.0000000000000001E-3</v>
      </c>
      <c r="E17" s="1372">
        <v>2.5000000000000001E-2</v>
      </c>
      <c r="F17" s="1359">
        <v>176</v>
      </c>
      <c r="G17" s="1201">
        <v>5.0000000000000001E-3</v>
      </c>
      <c r="H17" s="1372">
        <v>4.1000000000000002E-2</v>
      </c>
      <c r="I17" s="1382">
        <v>172</v>
      </c>
      <c r="J17" s="1201">
        <v>5.0000000000000001E-3</v>
      </c>
      <c r="K17" s="1372">
        <v>-2.7E-2</v>
      </c>
      <c r="L17" s="1382">
        <v>162</v>
      </c>
      <c r="M17" s="1201">
        <v>5.0000000000000001E-3</v>
      </c>
      <c r="N17" s="1372">
        <v>-5.7000000000000002E-2</v>
      </c>
      <c r="O17" s="1519">
        <v>169</v>
      </c>
      <c r="P17" s="1507">
        <v>5.0000000000000001E-3</v>
      </c>
      <c r="Q17" s="1508">
        <v>4.2000000000000003E-2</v>
      </c>
      <c r="R17" s="1097">
        <v>202</v>
      </c>
      <c r="S17" s="1201">
        <v>6.0000000000000001E-3</v>
      </c>
      <c r="T17" s="1201">
        <v>0.2</v>
      </c>
    </row>
    <row r="18" spans="1:20">
      <c r="A18" s="1631"/>
      <c r="B18" s="1091" t="s">
        <v>548</v>
      </c>
      <c r="C18" s="1359">
        <v>8.1</v>
      </c>
      <c r="D18" s="1362">
        <v>0</v>
      </c>
      <c r="E18" s="1372">
        <v>-0.28599999999999998</v>
      </c>
      <c r="F18" s="1359">
        <v>8</v>
      </c>
      <c r="G18" s="1201">
        <v>0</v>
      </c>
      <c r="H18" s="1372">
        <v>1.6E-2</v>
      </c>
      <c r="I18" s="1382">
        <v>8</v>
      </c>
      <c r="J18" s="1201">
        <v>0</v>
      </c>
      <c r="K18" s="1372">
        <v>2.1000000000000001E-2</v>
      </c>
      <c r="L18" s="1382">
        <v>9</v>
      </c>
      <c r="M18" s="1201">
        <v>0</v>
      </c>
      <c r="N18" s="1372">
        <v>0.105</v>
      </c>
      <c r="O18" s="1519">
        <v>8</v>
      </c>
      <c r="P18" s="1507">
        <v>0</v>
      </c>
      <c r="Q18" s="1508">
        <v>-0.17599999999999999</v>
      </c>
      <c r="R18" s="1097">
        <v>9</v>
      </c>
      <c r="S18" s="1201">
        <v>0</v>
      </c>
      <c r="T18" s="1201">
        <v>0.14599999999999999</v>
      </c>
    </row>
    <row r="19" spans="1:20">
      <c r="A19" s="1631"/>
      <c r="B19" s="1093" t="s">
        <v>1</v>
      </c>
      <c r="C19" s="1360">
        <f>SUM(C14:C18)</f>
        <v>425.3</v>
      </c>
      <c r="D19" s="1363">
        <v>1.2999999999999999E-2</v>
      </c>
      <c r="E19" s="1373">
        <v>-0.02</v>
      </c>
      <c r="F19" s="1360">
        <v>406</v>
      </c>
      <c r="G19" s="1202">
        <v>1.2E-2</v>
      </c>
      <c r="H19" s="1373">
        <v>-4.5999999999999999E-2</v>
      </c>
      <c r="I19" s="1383">
        <v>418</v>
      </c>
      <c r="J19" s="1202">
        <v>1.2E-2</v>
      </c>
      <c r="K19" s="1373">
        <v>0.03</v>
      </c>
      <c r="L19" s="1383">
        <v>429</v>
      </c>
      <c r="M19" s="1202">
        <v>1.2999999999999999E-2</v>
      </c>
      <c r="N19" s="1373">
        <v>2.7E-2</v>
      </c>
      <c r="O19" s="1520">
        <v>451</v>
      </c>
      <c r="P19" s="1510">
        <v>1.2999999999999999E-2</v>
      </c>
      <c r="Q19" s="1511">
        <v>0.05</v>
      </c>
      <c r="R19" s="1098">
        <v>513</v>
      </c>
      <c r="S19" s="1202">
        <v>1.4E-2</v>
      </c>
      <c r="T19" s="1202">
        <v>0.13800000000000001</v>
      </c>
    </row>
    <row r="20" spans="1:20">
      <c r="A20" s="1633" t="s">
        <v>1337</v>
      </c>
      <c r="B20" s="1357" t="s">
        <v>549</v>
      </c>
      <c r="C20" s="1356">
        <v>2401.6</v>
      </c>
      <c r="D20" s="1364">
        <v>7.3999999999999996E-2</v>
      </c>
      <c r="E20" s="1374">
        <v>0.01</v>
      </c>
      <c r="F20" s="1356">
        <v>2469</v>
      </c>
      <c r="G20" s="1197">
        <v>7.4999999999999997E-2</v>
      </c>
      <c r="H20" s="1374">
        <v>2.8000000000000001E-2</v>
      </c>
      <c r="I20" s="1356">
        <v>2593</v>
      </c>
      <c r="J20" s="1197">
        <v>7.5999999999999998E-2</v>
      </c>
      <c r="K20" s="1374">
        <v>0.05</v>
      </c>
      <c r="L20" s="1356">
        <v>2645</v>
      </c>
      <c r="M20" s="1197">
        <v>7.9000000000000001E-2</v>
      </c>
      <c r="N20" s="1374">
        <v>0.02</v>
      </c>
      <c r="O20" s="1512">
        <v>2796</v>
      </c>
      <c r="P20" s="1513">
        <v>8.2000000000000003E-2</v>
      </c>
      <c r="Q20" s="1514">
        <v>5.7000000000000002E-2</v>
      </c>
      <c r="R20" s="3">
        <v>2968</v>
      </c>
      <c r="S20" s="1197">
        <v>8.3000000000000004E-2</v>
      </c>
      <c r="T20" s="1197">
        <v>6.2E-2</v>
      </c>
    </row>
    <row r="21" spans="1:20">
      <c r="A21" s="1633"/>
      <c r="B21" s="1357" t="s">
        <v>54</v>
      </c>
      <c r="C21" s="1285">
        <v>2798.6</v>
      </c>
      <c r="D21" s="1364">
        <v>8.6999999999999994E-2</v>
      </c>
      <c r="E21" s="1374">
        <v>1.4E-2</v>
      </c>
      <c r="F21" s="1285">
        <v>2938</v>
      </c>
      <c r="G21" s="1197">
        <v>8.8999999999999996E-2</v>
      </c>
      <c r="H21" s="1374">
        <v>0.05</v>
      </c>
      <c r="I21" s="1285">
        <v>3029</v>
      </c>
      <c r="J21" s="1197">
        <v>8.7999999999999995E-2</v>
      </c>
      <c r="K21" s="1374">
        <v>3.1E-2</v>
      </c>
      <c r="L21" s="1285">
        <v>3083</v>
      </c>
      <c r="M21" s="1197">
        <v>9.1999999999999998E-2</v>
      </c>
      <c r="N21" s="1374">
        <v>1.7999999999999999E-2</v>
      </c>
      <c r="O21" s="1512">
        <v>3276</v>
      </c>
      <c r="P21" s="1513">
        <v>9.6000000000000002E-2</v>
      </c>
      <c r="Q21" s="1514">
        <v>6.2E-2</v>
      </c>
      <c r="R21" s="3">
        <v>3548</v>
      </c>
      <c r="S21" s="1197">
        <v>9.9000000000000005E-2</v>
      </c>
      <c r="T21" s="1197">
        <v>8.3000000000000004E-2</v>
      </c>
    </row>
    <row r="22" spans="1:20">
      <c r="A22" s="1633"/>
      <c r="B22" s="1357" t="s">
        <v>23</v>
      </c>
      <c r="C22" s="1285">
        <v>602.20000000000005</v>
      </c>
      <c r="D22" s="1364">
        <v>1.9E-2</v>
      </c>
      <c r="E22" s="1374">
        <v>0.14299999999999999</v>
      </c>
      <c r="F22" s="1285">
        <v>612</v>
      </c>
      <c r="G22" s="1197">
        <v>1.7999999999999999E-2</v>
      </c>
      <c r="H22" s="1374">
        <v>1.4999999999999999E-2</v>
      </c>
      <c r="I22" s="1285">
        <v>666</v>
      </c>
      <c r="J22" s="1197">
        <v>1.9E-2</v>
      </c>
      <c r="K22" s="1374">
        <v>0.09</v>
      </c>
      <c r="L22" s="1285">
        <v>507</v>
      </c>
      <c r="M22" s="1197">
        <v>1.4999999999999999E-2</v>
      </c>
      <c r="N22" s="1374">
        <v>-0.23899999999999999</v>
      </c>
      <c r="O22" s="1515">
        <v>546</v>
      </c>
      <c r="P22" s="1513">
        <v>1.6E-2</v>
      </c>
      <c r="Q22" s="1514">
        <v>7.4999999999999997E-2</v>
      </c>
      <c r="R22" s="5">
        <v>660</v>
      </c>
      <c r="S22" s="1197">
        <v>1.7999999999999999E-2</v>
      </c>
      <c r="T22" s="1197">
        <v>0.20899999999999999</v>
      </c>
    </row>
    <row r="23" spans="1:20">
      <c r="A23" s="1633"/>
      <c r="B23" s="1358" t="s">
        <v>1</v>
      </c>
      <c r="C23" s="1350">
        <f>SUM(C20:C22)</f>
        <v>5802.4</v>
      </c>
      <c r="D23" s="1365">
        <v>0.17899999999999999</v>
      </c>
      <c r="E23" s="1375">
        <v>2.5000000000000001E-2</v>
      </c>
      <c r="F23" s="1350">
        <v>6018</v>
      </c>
      <c r="G23" s="1203">
        <v>0.182</v>
      </c>
      <c r="H23" s="1375">
        <v>3.6999999999999998E-2</v>
      </c>
      <c r="I23" s="1350">
        <v>6288</v>
      </c>
      <c r="J23" s="1203">
        <v>0.183</v>
      </c>
      <c r="K23" s="1375">
        <v>4.4999999999999998E-2</v>
      </c>
      <c r="L23" s="1350">
        <v>6236</v>
      </c>
      <c r="M23" s="1203">
        <v>0.186</v>
      </c>
      <c r="N23" s="1375">
        <v>-8.0000000000000002E-3</v>
      </c>
      <c r="O23" s="1516">
        <v>6617</v>
      </c>
      <c r="P23" s="1517">
        <v>0.19400000000000001</v>
      </c>
      <c r="Q23" s="1518">
        <v>6.0999999999999999E-2</v>
      </c>
      <c r="R23" s="7">
        <v>7176</v>
      </c>
      <c r="S23" s="1203">
        <v>0.20100000000000001</v>
      </c>
      <c r="T23" s="1203">
        <v>8.5000000000000006E-2</v>
      </c>
    </row>
    <row r="24" spans="1:20">
      <c r="A24" s="1093" t="s">
        <v>531</v>
      </c>
      <c r="B24" s="1099"/>
      <c r="C24" s="1361">
        <v>2924.4</v>
      </c>
      <c r="D24" s="1366">
        <v>0.09</v>
      </c>
      <c r="E24" s="1377">
        <v>8.9999999999999993E-3</v>
      </c>
      <c r="F24" s="1361">
        <v>3021</v>
      </c>
      <c r="G24" s="1378">
        <v>9.0999999999999998E-2</v>
      </c>
      <c r="H24" s="1377">
        <v>3.3000000000000002E-2</v>
      </c>
      <c r="I24" s="1384">
        <v>3201</v>
      </c>
      <c r="J24" s="1378">
        <v>9.2999999999999999E-2</v>
      </c>
      <c r="K24" s="1377">
        <v>5.8999999999999997E-2</v>
      </c>
      <c r="L24" s="1384">
        <v>3277</v>
      </c>
      <c r="M24" s="1378">
        <v>9.8000000000000004E-2</v>
      </c>
      <c r="N24" s="1377">
        <v>2.4E-2</v>
      </c>
      <c r="O24" s="1509">
        <v>3466</v>
      </c>
      <c r="P24" s="1510">
        <v>0.10199999999999999</v>
      </c>
      <c r="Q24" s="1511">
        <v>5.8000000000000003E-2</v>
      </c>
      <c r="R24" s="1094">
        <v>3751</v>
      </c>
      <c r="S24" s="1202">
        <v>0.105</v>
      </c>
      <c r="T24" s="1205">
        <v>8.2000000000000003E-2</v>
      </c>
    </row>
    <row r="25" spans="1:20">
      <c r="A25" s="1632" t="s">
        <v>17</v>
      </c>
      <c r="B25" s="1095" t="s">
        <v>1338</v>
      </c>
      <c r="C25" s="1368">
        <v>65.599999999999994</v>
      </c>
      <c r="D25" s="1364">
        <v>2E-3</v>
      </c>
      <c r="E25" s="1374">
        <v>-2.5999999999999999E-2</v>
      </c>
      <c r="F25" s="1368">
        <v>71</v>
      </c>
      <c r="G25" s="1197">
        <v>2E-3</v>
      </c>
      <c r="H25" s="1374">
        <v>7.4999999999999997E-2</v>
      </c>
      <c r="I25" s="1368">
        <v>77</v>
      </c>
      <c r="J25" s="1197">
        <v>2E-3</v>
      </c>
      <c r="K25" s="1374">
        <v>8.8999999999999996E-2</v>
      </c>
      <c r="L25" s="1368">
        <v>82</v>
      </c>
      <c r="M25" s="1197">
        <v>2E-3</v>
      </c>
      <c r="N25" s="1374">
        <v>6.7000000000000004E-2</v>
      </c>
      <c r="O25" s="1515">
        <v>91</v>
      </c>
      <c r="P25" s="1513">
        <v>3.0000000000000001E-3</v>
      </c>
      <c r="Q25" s="1514">
        <v>0.113</v>
      </c>
      <c r="R25" s="5">
        <v>114</v>
      </c>
      <c r="S25" s="1197">
        <v>3.0000000000000001E-3</v>
      </c>
      <c r="T25" s="1197">
        <v>0.251</v>
      </c>
    </row>
    <row r="26" spans="1:20">
      <c r="A26" s="1632"/>
      <c r="B26" s="1095" t="s">
        <v>60</v>
      </c>
      <c r="C26" s="1368">
        <v>382.3</v>
      </c>
      <c r="D26" s="1364">
        <v>1.2E-2</v>
      </c>
      <c r="E26" s="1374">
        <v>-1.2999999999999999E-2</v>
      </c>
      <c r="F26" s="1368">
        <v>397</v>
      </c>
      <c r="G26" s="1197">
        <v>1.2E-2</v>
      </c>
      <c r="H26" s="1374">
        <v>3.7999999999999999E-2</v>
      </c>
      <c r="I26" s="1368">
        <v>423</v>
      </c>
      <c r="J26" s="1197">
        <v>1.2E-2</v>
      </c>
      <c r="K26" s="1374">
        <v>6.6000000000000003E-2</v>
      </c>
      <c r="L26" s="1368">
        <v>433</v>
      </c>
      <c r="M26" s="1197">
        <v>1.2999999999999999E-2</v>
      </c>
      <c r="N26" s="1374">
        <v>2.4E-2</v>
      </c>
      <c r="O26" s="1515">
        <v>483</v>
      </c>
      <c r="P26" s="1513">
        <v>1.4E-2</v>
      </c>
      <c r="Q26" s="1514">
        <v>0.115</v>
      </c>
      <c r="R26" s="5">
        <v>520</v>
      </c>
      <c r="S26" s="1197">
        <v>1.4999999999999999E-2</v>
      </c>
      <c r="T26" s="1197">
        <v>7.6999999999999999E-2</v>
      </c>
    </row>
    <row r="27" spans="1:20">
      <c r="A27" s="1632"/>
      <c r="B27" s="1096" t="s">
        <v>1</v>
      </c>
      <c r="C27" s="1369">
        <f>SUM(C25:C26)</f>
        <v>447.9</v>
      </c>
      <c r="D27" s="1365">
        <v>1.4E-2</v>
      </c>
      <c r="E27" s="1375">
        <v>-1.4999999999999999E-2</v>
      </c>
      <c r="F27" s="1369">
        <v>467</v>
      </c>
      <c r="G27" s="1203">
        <v>1.4E-2</v>
      </c>
      <c r="H27" s="1375">
        <v>4.2999999999999997E-2</v>
      </c>
      <c r="I27" s="1369">
        <v>500</v>
      </c>
      <c r="J27" s="1203">
        <v>1.4999999999999999E-2</v>
      </c>
      <c r="K27" s="1375">
        <v>6.9000000000000006E-2</v>
      </c>
      <c r="L27" s="1369">
        <v>515</v>
      </c>
      <c r="M27" s="1203">
        <v>1.4999999999999999E-2</v>
      </c>
      <c r="N27" s="1375">
        <v>3.1E-2</v>
      </c>
      <c r="O27" s="1521">
        <v>574</v>
      </c>
      <c r="P27" s="1517">
        <v>1.7000000000000001E-2</v>
      </c>
      <c r="Q27" s="1518">
        <v>0.115</v>
      </c>
      <c r="R27" s="1100">
        <v>634</v>
      </c>
      <c r="S27" s="1203">
        <v>1.7999999999999999E-2</v>
      </c>
      <c r="T27" s="1203">
        <v>0.105</v>
      </c>
    </row>
    <row r="28" spans="1:20">
      <c r="A28" s="1631" t="s">
        <v>1339</v>
      </c>
      <c r="B28" s="1091" t="s">
        <v>516</v>
      </c>
      <c r="C28" s="1359">
        <v>362.4</v>
      </c>
      <c r="D28" s="1362">
        <v>1.0999999999999999E-2</v>
      </c>
      <c r="E28" s="1372">
        <v>6.3E-2</v>
      </c>
      <c r="F28" s="1359">
        <v>381</v>
      </c>
      <c r="G28" s="1201">
        <v>1.2E-2</v>
      </c>
      <c r="H28" s="1372">
        <v>5.0999999999999997E-2</v>
      </c>
      <c r="I28" s="1359">
        <v>422</v>
      </c>
      <c r="J28" s="1201">
        <v>1.2E-2</v>
      </c>
      <c r="K28" s="1372">
        <v>0.106</v>
      </c>
      <c r="L28" s="1359">
        <v>450</v>
      </c>
      <c r="M28" s="1201">
        <v>1.2999999999999999E-2</v>
      </c>
      <c r="N28" s="1372">
        <v>6.5000000000000002E-2</v>
      </c>
      <c r="O28" s="1519">
        <v>484</v>
      </c>
      <c r="P28" s="1507">
        <v>1.4E-2</v>
      </c>
      <c r="Q28" s="1508">
        <v>7.6999999999999999E-2</v>
      </c>
      <c r="R28" s="1097">
        <v>515</v>
      </c>
      <c r="S28" s="1201">
        <v>1.4E-2</v>
      </c>
      <c r="T28" s="1201">
        <v>6.4000000000000001E-2</v>
      </c>
    </row>
    <row r="29" spans="1:20">
      <c r="A29" s="1631"/>
      <c r="B29" s="1091" t="s">
        <v>16</v>
      </c>
      <c r="C29" s="1359">
        <v>682.7</v>
      </c>
      <c r="D29" s="1362">
        <v>2.1000000000000001E-2</v>
      </c>
      <c r="E29" s="1372">
        <v>5.8999999999999997E-2</v>
      </c>
      <c r="F29" s="1359">
        <v>726</v>
      </c>
      <c r="G29" s="1201">
        <v>2.1999999999999999E-2</v>
      </c>
      <c r="H29" s="1372">
        <v>6.3E-2</v>
      </c>
      <c r="I29" s="1359">
        <v>801</v>
      </c>
      <c r="J29" s="1201">
        <v>2.3E-2</v>
      </c>
      <c r="K29" s="1372">
        <v>9.7000000000000003E-2</v>
      </c>
      <c r="L29" s="1359">
        <v>817</v>
      </c>
      <c r="M29" s="1201">
        <v>2.4E-2</v>
      </c>
      <c r="N29" s="1372">
        <v>0.02</v>
      </c>
      <c r="O29" s="1519">
        <v>863</v>
      </c>
      <c r="P29" s="1507">
        <v>2.5000000000000001E-2</v>
      </c>
      <c r="Q29" s="1508">
        <v>5.6000000000000001E-2</v>
      </c>
      <c r="R29" s="1097">
        <v>923</v>
      </c>
      <c r="S29" s="1201">
        <v>2.5999999999999999E-2</v>
      </c>
      <c r="T29" s="1201">
        <v>7.0000000000000007E-2</v>
      </c>
    </row>
    <row r="30" spans="1:20">
      <c r="A30" s="1631"/>
      <c r="B30" s="1093" t="s">
        <v>1</v>
      </c>
      <c r="C30" s="1353">
        <f>SUM(C28:C29)</f>
        <v>1045.0999999999999</v>
      </c>
      <c r="D30" s="1363">
        <v>3.2000000000000001E-2</v>
      </c>
      <c r="E30" s="1373">
        <v>0.06</v>
      </c>
      <c r="F30" s="1353">
        <v>1107</v>
      </c>
      <c r="G30" s="1202">
        <v>3.4000000000000002E-2</v>
      </c>
      <c r="H30" s="1373">
        <v>5.8999999999999997E-2</v>
      </c>
      <c r="I30" s="1353">
        <v>1223</v>
      </c>
      <c r="J30" s="1202">
        <v>3.5999999999999997E-2</v>
      </c>
      <c r="K30" s="1373">
        <v>0.1</v>
      </c>
      <c r="L30" s="1353">
        <v>1266</v>
      </c>
      <c r="M30" s="1202">
        <v>3.7999999999999999E-2</v>
      </c>
      <c r="N30" s="1373">
        <v>3.5000000000000003E-2</v>
      </c>
      <c r="O30" s="1509">
        <v>1347</v>
      </c>
      <c r="P30" s="1510">
        <v>3.9E-2</v>
      </c>
      <c r="Q30" s="1511">
        <v>6.4000000000000001E-2</v>
      </c>
      <c r="R30" s="1094">
        <v>1438</v>
      </c>
      <c r="S30" s="1202">
        <v>0.04</v>
      </c>
      <c r="T30" s="1202">
        <v>6.8000000000000005E-2</v>
      </c>
    </row>
    <row r="31" spans="1:20" ht="15" thickBot="1">
      <c r="A31" s="1628" t="s">
        <v>1340</v>
      </c>
      <c r="B31" s="1628"/>
      <c r="C31" s="1370">
        <f>C9+C13+C19+C23+C24+C27+C30</f>
        <v>32337.800000000003</v>
      </c>
      <c r="D31" s="1367">
        <v>1</v>
      </c>
      <c r="E31" s="1376">
        <v>1.2E-2</v>
      </c>
      <c r="F31" s="1370">
        <v>33097</v>
      </c>
      <c r="G31" s="1367">
        <v>1</v>
      </c>
      <c r="H31" s="1376">
        <v>2.3E-2</v>
      </c>
      <c r="I31" s="1370">
        <v>34285</v>
      </c>
      <c r="J31" s="1367">
        <v>1</v>
      </c>
      <c r="K31" s="1376">
        <v>3.2000000000000001E-2</v>
      </c>
      <c r="L31" s="1370">
        <v>33517</v>
      </c>
      <c r="M31" s="1367">
        <v>1</v>
      </c>
      <c r="N31" s="1376">
        <v>-2.1999999999999999E-2</v>
      </c>
      <c r="O31" s="1101">
        <v>34146</v>
      </c>
      <c r="P31" s="1204">
        <v>1</v>
      </c>
      <c r="Q31" s="1522">
        <v>1.9E-2</v>
      </c>
      <c r="R31" s="1101">
        <v>35677</v>
      </c>
      <c r="S31" s="1204">
        <v>1</v>
      </c>
      <c r="T31" s="1204">
        <v>4.5999999999999999E-2</v>
      </c>
    </row>
    <row r="33" spans="1:18">
      <c r="A33" s="1629" t="s">
        <v>1343</v>
      </c>
      <c r="B33" s="1629"/>
      <c r="C33" s="1629"/>
      <c r="D33" s="1629"/>
      <c r="E33" s="1629"/>
      <c r="F33" s="1629"/>
      <c r="G33" s="1629"/>
      <c r="H33" s="1629"/>
      <c r="I33" s="1629"/>
      <c r="J33" s="1629"/>
      <c r="K33" s="1629"/>
      <c r="L33" s="1629"/>
      <c r="M33" s="1629"/>
      <c r="N33" s="1629"/>
      <c r="O33" s="1629"/>
      <c r="P33" s="1629"/>
      <c r="Q33" s="1629"/>
      <c r="R33" s="1629"/>
    </row>
    <row r="34" spans="1:18">
      <c r="A34" s="898" t="s">
        <v>2034</v>
      </c>
    </row>
  </sheetData>
  <mergeCells count="11">
    <mergeCell ref="A3:T3"/>
    <mergeCell ref="A5:T5"/>
    <mergeCell ref="A4:T4"/>
    <mergeCell ref="A25:A27"/>
    <mergeCell ref="A28:A30"/>
    <mergeCell ref="A31:B31"/>
    <mergeCell ref="A33:R33"/>
    <mergeCell ref="A7:A9"/>
    <mergeCell ref="A10:A13"/>
    <mergeCell ref="A14:A19"/>
    <mergeCell ref="A20:A23"/>
  </mergeCells>
  <printOptions horizontalCentered="1"/>
  <pageMargins left="0.59055118110236227" right="0.59055118110236227" top="0.59055118110236227" bottom="0.39370078740157483" header="0.31496062992125984" footer="0.31496062992125984"/>
  <pageSetup paperSize="9" scale="85" orientation="landscape" r:id="rId1"/>
  <ignoredErrors>
    <ignoredError sqref="C27 C9"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tabColor rgb="FFFFFF00"/>
  </sheetPr>
  <dimension ref="A1:M30"/>
  <sheetViews>
    <sheetView showGridLines="0" zoomScaleNormal="100" workbookViewId="0">
      <selection activeCell="C1" sqref="C1"/>
    </sheetView>
  </sheetViews>
  <sheetFormatPr defaultColWidth="9.21875" defaultRowHeight="11.4"/>
  <cols>
    <col min="1" max="1" width="40" style="219" bestFit="1" customWidth="1"/>
    <col min="2" max="16384" width="9.21875" style="219"/>
  </cols>
  <sheetData>
    <row r="1" spans="1:13" s="1411" customFormat="1" ht="15">
      <c r="A1" s="1409" t="str">
        <f ca="1">(MID(CELL("nomefile",J2),FIND("]",CELL("nomefile",J2),1)+1,20))</f>
        <v>Tavola 4.1.1</v>
      </c>
      <c r="B1" s="1435"/>
      <c r="C1" s="1435"/>
      <c r="D1" s="1435"/>
      <c r="E1" s="1435"/>
      <c r="F1" s="1435"/>
      <c r="G1" s="1435"/>
      <c r="H1" s="1435"/>
      <c r="I1" s="1435"/>
      <c r="J1" s="1435"/>
      <c r="K1" s="1435"/>
      <c r="L1" s="1434"/>
    </row>
    <row r="3" spans="1:13" ht="12">
      <c r="A3" s="1636" t="s">
        <v>2037</v>
      </c>
      <c r="B3" s="1636"/>
      <c r="C3" s="1636"/>
      <c r="D3" s="1636"/>
      <c r="E3" s="1636"/>
      <c r="F3" s="1636"/>
      <c r="G3" s="1636"/>
      <c r="H3" s="1636"/>
      <c r="I3" s="1636"/>
      <c r="J3" s="1636"/>
      <c r="K3" s="1636"/>
    </row>
    <row r="4" spans="1:13">
      <c r="A4" s="1625" t="s">
        <v>446</v>
      </c>
      <c r="B4" s="1625"/>
      <c r="C4" s="1625"/>
      <c r="D4" s="1625"/>
      <c r="E4" s="1625"/>
      <c r="F4" s="1625"/>
      <c r="G4" s="1625"/>
      <c r="H4" s="1625"/>
      <c r="I4" s="1625"/>
      <c r="J4" s="1625"/>
      <c r="K4" s="1625"/>
    </row>
    <row r="5" spans="1:13" ht="12" thickBot="1">
      <c r="A5" s="1626" t="s">
        <v>2</v>
      </c>
      <c r="B5" s="1626"/>
      <c r="C5" s="1626"/>
      <c r="D5" s="1626"/>
      <c r="E5" s="1626"/>
      <c r="F5" s="1626"/>
      <c r="G5" s="1626"/>
      <c r="H5" s="1626"/>
      <c r="I5" s="1626"/>
      <c r="J5" s="1626"/>
      <c r="K5" s="1626"/>
    </row>
    <row r="6" spans="1:13" ht="12.6" thickBot="1">
      <c r="A6" s="235"/>
      <c r="B6" s="236">
        <v>2013</v>
      </c>
      <c r="C6" s="236">
        <v>2014</v>
      </c>
      <c r="D6" s="236">
        <v>2015</v>
      </c>
      <c r="E6" s="236">
        <v>2016</v>
      </c>
      <c r="F6" s="236">
        <v>2016</v>
      </c>
      <c r="G6" s="236">
        <v>2018</v>
      </c>
      <c r="H6" s="236">
        <v>2019</v>
      </c>
      <c r="I6" s="236">
        <v>2020</v>
      </c>
      <c r="J6" s="236">
        <v>2021</v>
      </c>
      <c r="K6" s="236" t="s">
        <v>2035</v>
      </c>
    </row>
    <row r="7" spans="1:13" ht="12.6" thickBot="1">
      <c r="A7" s="237"/>
      <c r="B7" s="1635" t="s">
        <v>91</v>
      </c>
      <c r="C7" s="1635"/>
      <c r="D7" s="1635"/>
      <c r="E7" s="1635"/>
      <c r="F7" s="1635"/>
      <c r="G7" s="1635"/>
      <c r="H7" s="1635"/>
      <c r="I7" s="1635"/>
      <c r="J7" s="1635"/>
      <c r="K7" s="1635"/>
    </row>
    <row r="8" spans="1:13">
      <c r="A8" s="13" t="s">
        <v>92</v>
      </c>
      <c r="B8" s="107" t="s">
        <v>5</v>
      </c>
      <c r="C8" s="107" t="s">
        <v>5</v>
      </c>
      <c r="D8" s="107" t="s">
        <v>5</v>
      </c>
      <c r="E8" s="107" t="s">
        <v>5</v>
      </c>
      <c r="F8" s="107" t="s">
        <v>5</v>
      </c>
      <c r="G8" s="107" t="s">
        <v>5</v>
      </c>
      <c r="H8" s="107" t="s">
        <v>5</v>
      </c>
      <c r="I8" s="107" t="s">
        <v>5</v>
      </c>
      <c r="J8" s="107" t="s">
        <v>5</v>
      </c>
      <c r="K8" s="107" t="s">
        <v>5</v>
      </c>
    </row>
    <row r="9" spans="1:13">
      <c r="A9" s="8" t="s">
        <v>93</v>
      </c>
      <c r="B9" s="26">
        <v>6194</v>
      </c>
      <c r="C9" s="26">
        <v>6907</v>
      </c>
      <c r="D9" s="26">
        <v>6664</v>
      </c>
      <c r="E9" s="26">
        <v>6521</v>
      </c>
      <c r="F9" s="26">
        <v>6374</v>
      </c>
      <c r="G9" s="26">
        <v>6095</v>
      </c>
      <c r="H9" s="26">
        <v>5745</v>
      </c>
      <c r="I9" s="26">
        <v>5311</v>
      </c>
      <c r="J9" s="26">
        <v>4914</v>
      </c>
      <c r="K9" s="26">
        <v>4590</v>
      </c>
    </row>
    <row r="10" spans="1:13">
      <c r="A10" s="13" t="s">
        <v>94</v>
      </c>
      <c r="B10" s="489">
        <v>466147</v>
      </c>
      <c r="C10" s="489">
        <v>520795</v>
      </c>
      <c r="D10" s="489">
        <v>564393</v>
      </c>
      <c r="E10" s="489">
        <v>601686</v>
      </c>
      <c r="F10" s="489">
        <v>624727</v>
      </c>
      <c r="G10" s="489">
        <v>646665</v>
      </c>
      <c r="H10" s="489">
        <v>677014</v>
      </c>
      <c r="I10" s="489">
        <v>700225</v>
      </c>
      <c r="J10" s="489">
        <v>715501</v>
      </c>
      <c r="K10" s="489">
        <v>698787</v>
      </c>
      <c r="L10" s="301"/>
    </row>
    <row r="11" spans="1:13">
      <c r="A11" s="8" t="s">
        <v>95</v>
      </c>
      <c r="B11" s="26">
        <v>79059</v>
      </c>
      <c r="C11" s="26">
        <v>79705</v>
      </c>
      <c r="D11" s="26">
        <v>84234</v>
      </c>
      <c r="E11" s="26">
        <v>84360</v>
      </c>
      <c r="F11" s="26">
        <v>85359</v>
      </c>
      <c r="G11" s="26">
        <v>85241</v>
      </c>
      <c r="H11" s="26">
        <v>85726</v>
      </c>
      <c r="I11" s="26">
        <v>87699</v>
      </c>
      <c r="J11" s="26">
        <v>91161</v>
      </c>
      <c r="K11" s="26">
        <v>91479</v>
      </c>
      <c r="L11" s="298"/>
    </row>
    <row r="12" spans="1:13">
      <c r="A12" s="13" t="s">
        <v>96</v>
      </c>
      <c r="B12" s="489">
        <v>387087</v>
      </c>
      <c r="C12" s="489">
        <v>441090</v>
      </c>
      <c r="D12" s="489">
        <v>480159</v>
      </c>
      <c r="E12" s="489">
        <v>517326</v>
      </c>
      <c r="F12" s="489">
        <v>539368</v>
      </c>
      <c r="G12" s="489">
        <v>561424</v>
      </c>
      <c r="H12" s="489">
        <v>591288</v>
      </c>
      <c r="I12" s="489">
        <v>612526</v>
      </c>
      <c r="J12" s="489">
        <v>624340</v>
      </c>
      <c r="K12" s="191">
        <v>607307</v>
      </c>
      <c r="L12" s="298"/>
    </row>
    <row r="13" spans="1:13">
      <c r="A13" s="8" t="s">
        <v>97</v>
      </c>
      <c r="B13" s="26">
        <v>96814</v>
      </c>
      <c r="C13" s="26">
        <v>108771</v>
      </c>
      <c r="D13" s="26">
        <v>128252</v>
      </c>
      <c r="E13" s="26">
        <v>139521</v>
      </c>
      <c r="F13" s="26">
        <v>154243</v>
      </c>
      <c r="G13" s="26">
        <v>152252</v>
      </c>
      <c r="H13" s="26">
        <v>179414</v>
      </c>
      <c r="I13" s="26">
        <v>196486</v>
      </c>
      <c r="J13" s="26">
        <v>232914</v>
      </c>
      <c r="K13" s="26">
        <v>207132</v>
      </c>
    </row>
    <row r="14" spans="1:13">
      <c r="A14" s="13" t="s">
        <v>410</v>
      </c>
      <c r="B14" s="489">
        <v>6470</v>
      </c>
      <c r="C14" s="489">
        <v>5763</v>
      </c>
      <c r="D14" s="489">
        <v>5517</v>
      </c>
      <c r="E14" s="489">
        <v>6003</v>
      </c>
      <c r="F14" s="489">
        <v>6513</v>
      </c>
      <c r="G14" s="489">
        <v>6496</v>
      </c>
      <c r="H14" s="489">
        <v>6539</v>
      </c>
      <c r="I14" s="489">
        <v>7299</v>
      </c>
      <c r="J14" s="489">
        <v>9129</v>
      </c>
      <c r="K14" s="191">
        <v>9731</v>
      </c>
    </row>
    <row r="15" spans="1:13">
      <c r="A15" s="8" t="s">
        <v>411</v>
      </c>
      <c r="B15" s="26">
        <v>10063</v>
      </c>
      <c r="C15" s="26">
        <v>9346</v>
      </c>
      <c r="D15" s="26">
        <v>8588</v>
      </c>
      <c r="E15" s="26">
        <v>7731</v>
      </c>
      <c r="F15" s="26">
        <v>7090</v>
      </c>
      <c r="G15" s="26">
        <v>6298</v>
      </c>
      <c r="H15" s="26">
        <v>5870</v>
      </c>
      <c r="I15" s="26">
        <v>4171</v>
      </c>
      <c r="J15" s="26">
        <v>3656</v>
      </c>
      <c r="K15" s="26">
        <v>2948</v>
      </c>
    </row>
    <row r="16" spans="1:13" ht="14.4">
      <c r="A16" s="13" t="s">
        <v>98</v>
      </c>
      <c r="B16" s="489">
        <v>28192</v>
      </c>
      <c r="C16" s="489">
        <v>28612</v>
      </c>
      <c r="D16" s="489">
        <v>26559</v>
      </c>
      <c r="E16" s="489">
        <v>28200</v>
      </c>
      <c r="F16" s="489">
        <v>29742</v>
      </c>
      <c r="G16" s="489">
        <v>31274</v>
      </c>
      <c r="H16" s="489">
        <v>33964</v>
      </c>
      <c r="I16" s="489">
        <v>34474</v>
      </c>
      <c r="J16" s="489">
        <v>35414</v>
      </c>
      <c r="K16" s="191">
        <v>39196</v>
      </c>
      <c r="M16" s="307"/>
    </row>
    <row r="17" spans="1:13">
      <c r="A17" s="8" t="s">
        <v>99</v>
      </c>
      <c r="B17" s="26">
        <v>27351</v>
      </c>
      <c r="C17" s="26">
        <v>22948</v>
      </c>
      <c r="D17" s="26">
        <v>22768</v>
      </c>
      <c r="E17" s="26">
        <v>20579</v>
      </c>
      <c r="F17" s="26">
        <v>19897</v>
      </c>
      <c r="G17" s="26">
        <v>18795</v>
      </c>
      <c r="H17" s="26">
        <v>18112</v>
      </c>
      <c r="I17" s="26">
        <v>18857</v>
      </c>
      <c r="J17" s="26">
        <v>21229</v>
      </c>
      <c r="K17" s="26">
        <v>21307</v>
      </c>
    </row>
    <row r="18" spans="1:13" ht="12.6" thickBot="1">
      <c r="A18" s="238" t="s">
        <v>100</v>
      </c>
      <c r="B18" s="239">
        <v>641230</v>
      </c>
      <c r="C18" s="239">
        <v>703143</v>
      </c>
      <c r="D18" s="239">
        <v>762742</v>
      </c>
      <c r="E18" s="239">
        <v>810241</v>
      </c>
      <c r="F18" s="239">
        <v>848585</v>
      </c>
      <c r="G18" s="239">
        <v>867884</v>
      </c>
      <c r="H18" s="239">
        <v>926653</v>
      </c>
      <c r="I18" s="239">
        <v>966823</v>
      </c>
      <c r="J18" s="239">
        <v>1022756</v>
      </c>
      <c r="K18" s="239">
        <v>983611</v>
      </c>
      <c r="L18" s="301"/>
      <c r="M18" s="301"/>
    </row>
    <row r="19" spans="1:13" ht="12.6" thickBot="1">
      <c r="A19" s="11"/>
      <c r="B19" s="1635" t="s">
        <v>101</v>
      </c>
      <c r="C19" s="1635"/>
      <c r="D19" s="1635"/>
      <c r="E19" s="1635"/>
      <c r="F19" s="1635"/>
      <c r="G19" s="1635"/>
      <c r="H19" s="1635"/>
      <c r="I19" s="1635"/>
      <c r="J19" s="1635"/>
      <c r="K19" s="1635"/>
    </row>
    <row r="20" spans="1:13">
      <c r="A20" s="13" t="s">
        <v>102</v>
      </c>
      <c r="B20" s="489">
        <v>63906</v>
      </c>
      <c r="C20" s="489">
        <v>64410</v>
      </c>
      <c r="D20" s="489">
        <v>66223</v>
      </c>
      <c r="E20" s="489">
        <v>66361</v>
      </c>
      <c r="F20" s="489">
        <v>66794</v>
      </c>
      <c r="G20" s="489">
        <v>65458</v>
      </c>
      <c r="H20" s="489">
        <v>69906</v>
      </c>
      <c r="I20" s="489">
        <v>74313</v>
      </c>
      <c r="J20" s="489">
        <v>76800</v>
      </c>
      <c r="K20" s="191">
        <v>71982</v>
      </c>
    </row>
    <row r="21" spans="1:13">
      <c r="A21" s="8" t="s">
        <v>103</v>
      </c>
      <c r="B21" s="26">
        <v>10475</v>
      </c>
      <c r="C21" s="26">
        <v>12709</v>
      </c>
      <c r="D21" s="26">
        <v>14861</v>
      </c>
      <c r="E21" s="26">
        <v>15061</v>
      </c>
      <c r="F21" s="26">
        <v>16281</v>
      </c>
      <c r="G21" s="26">
        <v>17552</v>
      </c>
      <c r="H21" s="26">
        <v>16453</v>
      </c>
      <c r="I21" s="26">
        <v>18347</v>
      </c>
      <c r="J21" s="26">
        <v>18634</v>
      </c>
      <c r="K21" s="26">
        <v>18562</v>
      </c>
    </row>
    <row r="22" spans="1:13">
      <c r="A22" s="13" t="s">
        <v>995</v>
      </c>
      <c r="B22" s="489">
        <v>64764</v>
      </c>
      <c r="C22" s="489">
        <v>63368</v>
      </c>
      <c r="D22" s="489">
        <v>62005</v>
      </c>
      <c r="E22" s="489">
        <v>61384</v>
      </c>
      <c r="F22" s="489">
        <v>59918</v>
      </c>
      <c r="G22" s="489">
        <v>58872</v>
      </c>
      <c r="H22" s="489">
        <v>58781</v>
      </c>
      <c r="I22" s="489">
        <v>58802</v>
      </c>
      <c r="J22" s="489">
        <v>62440</v>
      </c>
      <c r="K22" s="191">
        <v>64754</v>
      </c>
    </row>
    <row r="23" spans="1:13">
      <c r="A23" s="8" t="s">
        <v>104</v>
      </c>
      <c r="B23" s="26">
        <v>369555</v>
      </c>
      <c r="C23" s="26">
        <v>419805</v>
      </c>
      <c r="D23" s="26">
        <v>457495</v>
      </c>
      <c r="E23" s="26">
        <v>493289</v>
      </c>
      <c r="F23" s="26">
        <v>515451</v>
      </c>
      <c r="G23" s="26">
        <v>538369</v>
      </c>
      <c r="H23" s="26">
        <v>563261</v>
      </c>
      <c r="I23" s="26">
        <v>581475</v>
      </c>
      <c r="J23" s="26">
        <v>594383</v>
      </c>
      <c r="K23" s="26">
        <v>585630</v>
      </c>
    </row>
    <row r="24" spans="1:13">
      <c r="A24" s="13" t="s">
        <v>105</v>
      </c>
      <c r="B24" s="489">
        <v>96585</v>
      </c>
      <c r="C24" s="489">
        <v>108573</v>
      </c>
      <c r="D24" s="489">
        <v>128023</v>
      </c>
      <c r="E24" s="489">
        <v>139237</v>
      </c>
      <c r="F24" s="489">
        <v>154077</v>
      </c>
      <c r="G24" s="489">
        <v>152004</v>
      </c>
      <c r="H24" s="489">
        <v>179226</v>
      </c>
      <c r="I24" s="489">
        <v>196308</v>
      </c>
      <c r="J24" s="489">
        <v>232633</v>
      </c>
      <c r="K24" s="191">
        <v>206875</v>
      </c>
    </row>
    <row r="25" spans="1:13">
      <c r="A25" s="8" t="s">
        <v>106</v>
      </c>
      <c r="B25" s="26">
        <v>2295</v>
      </c>
      <c r="C25" s="26">
        <v>2251</v>
      </c>
      <c r="D25" s="26">
        <v>2273</v>
      </c>
      <c r="E25" s="26">
        <v>2271</v>
      </c>
      <c r="F25" s="26">
        <v>2186</v>
      </c>
      <c r="G25" s="26">
        <v>2127</v>
      </c>
      <c r="H25" s="26">
        <v>2312</v>
      </c>
      <c r="I25" s="26">
        <v>2337</v>
      </c>
      <c r="J25" s="26">
        <v>2627</v>
      </c>
      <c r="K25" s="26">
        <v>2287</v>
      </c>
    </row>
    <row r="26" spans="1:13">
      <c r="A26" s="13" t="s">
        <v>412</v>
      </c>
      <c r="B26" s="489">
        <v>9927</v>
      </c>
      <c r="C26" s="489">
        <v>9177</v>
      </c>
      <c r="D26" s="489">
        <v>8321</v>
      </c>
      <c r="E26" s="489">
        <v>8076</v>
      </c>
      <c r="F26" s="489">
        <v>7673</v>
      </c>
      <c r="G26" s="489">
        <v>6894</v>
      </c>
      <c r="H26" s="489">
        <v>5739</v>
      </c>
      <c r="I26" s="489">
        <v>4733</v>
      </c>
      <c r="J26" s="489">
        <v>4860</v>
      </c>
      <c r="K26" s="191">
        <v>4633</v>
      </c>
    </row>
    <row r="27" spans="1:13">
      <c r="A27" s="8" t="s">
        <v>550</v>
      </c>
      <c r="B27" s="26">
        <v>23723</v>
      </c>
      <c r="C27" s="26">
        <v>22849</v>
      </c>
      <c r="D27" s="26">
        <v>23540</v>
      </c>
      <c r="E27" s="26">
        <v>24563</v>
      </c>
      <c r="F27" s="26">
        <v>26205</v>
      </c>
      <c r="G27" s="26">
        <v>26608</v>
      </c>
      <c r="H27" s="26">
        <v>30980</v>
      </c>
      <c r="I27" s="26">
        <v>30508</v>
      </c>
      <c r="J27" s="26">
        <v>30377</v>
      </c>
      <c r="K27" s="26">
        <f>K28-K26-K25-K24-K23-K22-K21-K20</f>
        <v>28888</v>
      </c>
      <c r="L27" s="300"/>
      <c r="M27" s="300"/>
    </row>
    <row r="28" spans="1:13" ht="12.6" thickBot="1">
      <c r="A28" s="112" t="s">
        <v>551</v>
      </c>
      <c r="B28" s="240">
        <v>641230</v>
      </c>
      <c r="C28" s="240">
        <v>703143</v>
      </c>
      <c r="D28" s="240">
        <v>762742</v>
      </c>
      <c r="E28" s="240">
        <v>810241</v>
      </c>
      <c r="F28" s="240">
        <v>848585</v>
      </c>
      <c r="G28" s="240">
        <v>867884</v>
      </c>
      <c r="H28" s="240">
        <v>926653</v>
      </c>
      <c r="I28" s="240">
        <v>966823</v>
      </c>
      <c r="J28" s="240">
        <v>1022756</v>
      </c>
      <c r="K28" s="240">
        <v>983611</v>
      </c>
      <c r="L28" s="300"/>
    </row>
    <row r="30" spans="1:13">
      <c r="A30" s="219" t="s">
        <v>2036</v>
      </c>
    </row>
  </sheetData>
  <mergeCells count="5">
    <mergeCell ref="B7:K7"/>
    <mergeCell ref="B19:K19"/>
    <mergeCell ref="A3:K3"/>
    <mergeCell ref="A4:K4"/>
    <mergeCell ref="A5:K5"/>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tabColor rgb="FFFFFF00"/>
  </sheetPr>
  <dimension ref="A1:M14"/>
  <sheetViews>
    <sheetView showGridLines="0" zoomScaleNormal="100" workbookViewId="0">
      <selection activeCell="C1" sqref="C1"/>
    </sheetView>
  </sheetViews>
  <sheetFormatPr defaultColWidth="9.21875" defaultRowHeight="11.4"/>
  <cols>
    <col min="1" max="1" width="25.21875" style="219" customWidth="1"/>
    <col min="2" max="12" width="9.21875" style="219"/>
    <col min="13" max="13" width="9.77734375" style="219" bestFit="1" customWidth="1"/>
    <col min="14" max="16384" width="9.21875" style="219"/>
  </cols>
  <sheetData>
    <row r="1" spans="1:13" s="1422" customFormat="1" ht="15">
      <c r="A1" s="1409" t="str">
        <f ca="1">(MID(CELL("nomefile",J2),FIND("]",CELL("nomefile",J2),1)+1,20))</f>
        <v>Tavola 4.1.2</v>
      </c>
      <c r="B1" s="1435"/>
      <c r="C1" s="1435"/>
      <c r="D1" s="1435"/>
      <c r="E1" s="1435"/>
      <c r="F1" s="1435"/>
      <c r="G1" s="1435"/>
      <c r="H1" s="1435"/>
      <c r="I1" s="1435"/>
      <c r="J1" s="1435"/>
      <c r="K1" s="1435"/>
      <c r="L1" s="1455"/>
    </row>
    <row r="3" spans="1:13" ht="11.7" customHeight="1">
      <c r="A3" s="1569" t="s">
        <v>2039</v>
      </c>
      <c r="B3" s="1569"/>
      <c r="C3" s="1569"/>
      <c r="D3" s="1569"/>
      <c r="E3" s="1569"/>
      <c r="F3" s="1569"/>
      <c r="G3" s="1569"/>
      <c r="H3" s="1569"/>
      <c r="I3" s="1569"/>
      <c r="J3" s="1569"/>
      <c r="K3" s="1569"/>
    </row>
    <row r="4" spans="1:13" ht="12" customHeight="1">
      <c r="A4" s="1623" t="s">
        <v>430</v>
      </c>
      <c r="B4" s="1623"/>
      <c r="C4" s="1623"/>
      <c r="D4" s="1623"/>
      <c r="E4" s="1623"/>
      <c r="F4" s="1623"/>
      <c r="G4" s="1623"/>
      <c r="H4" s="1623"/>
      <c r="I4" s="1623"/>
      <c r="J4" s="1623"/>
      <c r="K4" s="1623"/>
    </row>
    <row r="5" spans="1:13" ht="15" customHeight="1" thickBot="1">
      <c r="A5" s="1637" t="s">
        <v>438</v>
      </c>
      <c r="B5" s="1637"/>
      <c r="C5" s="1637"/>
      <c r="D5" s="1637"/>
      <c r="E5" s="1637"/>
      <c r="F5" s="1637"/>
      <c r="G5" s="1637"/>
      <c r="H5" s="1637"/>
      <c r="I5" s="1637"/>
      <c r="J5" s="1637"/>
      <c r="K5" s="1637"/>
    </row>
    <row r="6" spans="1:13" ht="12.6" thickBot="1">
      <c r="A6" s="68"/>
      <c r="B6" s="669">
        <v>2013</v>
      </c>
      <c r="C6" s="669">
        <v>2014</v>
      </c>
      <c r="D6" s="669">
        <v>2015</v>
      </c>
      <c r="E6" s="669">
        <v>2016</v>
      </c>
      <c r="F6" s="669">
        <v>2017</v>
      </c>
      <c r="G6" s="669">
        <v>2018</v>
      </c>
      <c r="H6" s="669">
        <v>2019</v>
      </c>
      <c r="I6" s="669">
        <v>2020</v>
      </c>
      <c r="J6" s="669">
        <v>2021</v>
      </c>
      <c r="K6" s="346" t="s">
        <v>2035</v>
      </c>
    </row>
    <row r="7" spans="1:13" ht="14.4">
      <c r="A7" s="13" t="s">
        <v>501</v>
      </c>
      <c r="B7" s="217">
        <v>369555</v>
      </c>
      <c r="C7" s="217">
        <v>419805</v>
      </c>
      <c r="D7" s="217">
        <v>457495</v>
      </c>
      <c r="E7" s="217">
        <v>493289</v>
      </c>
      <c r="F7" s="217">
        <v>515451</v>
      </c>
      <c r="G7" s="217">
        <v>538369</v>
      </c>
      <c r="H7" s="217">
        <v>563261</v>
      </c>
      <c r="I7" s="217">
        <v>581475</v>
      </c>
      <c r="J7" s="217">
        <v>594383</v>
      </c>
      <c r="K7" s="217">
        <v>585630</v>
      </c>
      <c r="M7" s="307"/>
    </row>
    <row r="8" spans="1:13" ht="14.4">
      <c r="A8" s="92" t="s">
        <v>502</v>
      </c>
      <c r="B8" s="216">
        <v>96585</v>
      </c>
      <c r="C8" s="216">
        <v>108573</v>
      </c>
      <c r="D8" s="216">
        <v>128023</v>
      </c>
      <c r="E8" s="216">
        <v>139237</v>
      </c>
      <c r="F8" s="216">
        <v>154077</v>
      </c>
      <c r="G8" s="216">
        <v>152004</v>
      </c>
      <c r="H8" s="216">
        <v>179226</v>
      </c>
      <c r="I8" s="216">
        <v>196308</v>
      </c>
      <c r="J8" s="216">
        <v>232633</v>
      </c>
      <c r="K8" s="216">
        <v>206875</v>
      </c>
      <c r="L8" s="300"/>
      <c r="M8" s="307"/>
    </row>
    <row r="9" spans="1:13" ht="22.8">
      <c r="A9" s="69" t="s">
        <v>348</v>
      </c>
      <c r="B9" s="14">
        <v>87205</v>
      </c>
      <c r="C9" s="14">
        <v>96046</v>
      </c>
      <c r="D9" s="14">
        <v>114464</v>
      </c>
      <c r="E9" s="14">
        <v>124459</v>
      </c>
      <c r="F9" s="14">
        <v>138601</v>
      </c>
      <c r="G9" s="14">
        <v>135935</v>
      </c>
      <c r="H9" s="14">
        <v>160517</v>
      </c>
      <c r="I9" s="14">
        <v>176749</v>
      </c>
      <c r="J9" s="14">
        <v>211167</v>
      </c>
      <c r="K9" s="14">
        <v>186022</v>
      </c>
      <c r="M9" s="307"/>
    </row>
    <row r="10" spans="1:13" ht="22.8">
      <c r="A10" s="70" t="s">
        <v>349</v>
      </c>
      <c r="B10" s="15">
        <v>9380</v>
      </c>
      <c r="C10" s="15">
        <v>12527</v>
      </c>
      <c r="D10" s="15">
        <v>13559</v>
      </c>
      <c r="E10" s="15">
        <v>14778</v>
      </c>
      <c r="F10" s="15">
        <v>15475</v>
      </c>
      <c r="G10" s="15">
        <v>16069</v>
      </c>
      <c r="H10" s="15">
        <v>18709</v>
      </c>
      <c r="I10" s="15">
        <v>19558</v>
      </c>
      <c r="J10" s="15">
        <v>21466</v>
      </c>
      <c r="K10" s="15">
        <v>20853</v>
      </c>
      <c r="M10" s="307"/>
    </row>
    <row r="11" spans="1:13" ht="12">
      <c r="A11" s="111" t="s">
        <v>350</v>
      </c>
      <c r="B11" s="43">
        <v>466141</v>
      </c>
      <c r="C11" s="43">
        <v>528378</v>
      </c>
      <c r="D11" s="43">
        <v>585518</v>
      </c>
      <c r="E11" s="43">
        <v>632525</v>
      </c>
      <c r="F11" s="43">
        <v>669527</v>
      </c>
      <c r="G11" s="43">
        <v>690373</v>
      </c>
      <c r="H11" s="43">
        <v>742487</v>
      </c>
      <c r="I11" s="43">
        <v>777783</v>
      </c>
      <c r="J11" s="43">
        <v>827016</v>
      </c>
      <c r="K11" s="43">
        <f>K7+K8</f>
        <v>792505</v>
      </c>
    </row>
    <row r="12" spans="1:13" ht="12">
      <c r="A12" s="1" t="s">
        <v>351</v>
      </c>
      <c r="B12" s="16">
        <v>64764</v>
      </c>
      <c r="C12" s="16">
        <v>63368</v>
      </c>
      <c r="D12" s="16">
        <v>62005</v>
      </c>
      <c r="E12" s="16">
        <v>61384</v>
      </c>
      <c r="F12" s="16">
        <v>59918</v>
      </c>
      <c r="G12" s="16">
        <v>58872</v>
      </c>
      <c r="H12" s="16">
        <v>58781</v>
      </c>
      <c r="I12" s="16">
        <v>58802</v>
      </c>
      <c r="J12" s="16">
        <v>62440</v>
      </c>
      <c r="K12" s="16">
        <v>64754</v>
      </c>
    </row>
    <row r="13" spans="1:13" ht="12.6" thickBot="1">
      <c r="A13" s="17" t="s">
        <v>503</v>
      </c>
      <c r="B13" s="44">
        <v>530905</v>
      </c>
      <c r="C13" s="44">
        <v>591746</v>
      </c>
      <c r="D13" s="44">
        <v>647523</v>
      </c>
      <c r="E13" s="44">
        <v>693910</v>
      </c>
      <c r="F13" s="44">
        <v>729445</v>
      </c>
      <c r="G13" s="44">
        <v>749245</v>
      </c>
      <c r="H13" s="44">
        <v>801268</v>
      </c>
      <c r="I13" s="44">
        <v>836585</v>
      </c>
      <c r="J13" s="44">
        <v>889456</v>
      </c>
      <c r="K13" s="44">
        <f>K11+K12</f>
        <v>857259</v>
      </c>
    </row>
    <row r="14" spans="1:13" ht="11.7" customHeight="1">
      <c r="A14" s="1638" t="s">
        <v>2038</v>
      </c>
      <c r="B14" s="1638"/>
      <c r="C14" s="1638"/>
      <c r="D14" s="1638"/>
      <c r="E14" s="1638"/>
      <c r="F14" s="1638"/>
      <c r="G14" s="1638"/>
      <c r="H14" s="1638"/>
      <c r="I14" s="1638"/>
      <c r="J14" s="1638"/>
      <c r="K14" s="1638"/>
    </row>
  </sheetData>
  <mergeCells count="4">
    <mergeCell ref="A3:K3"/>
    <mergeCell ref="A4:K4"/>
    <mergeCell ref="A5:K5"/>
    <mergeCell ref="A14:K1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rgb="FFFFFF00"/>
  </sheetPr>
  <dimension ref="A1:I167"/>
  <sheetViews>
    <sheetView showGridLines="0" topLeftCell="A135" zoomScale="80" zoomScaleNormal="80" workbookViewId="0">
      <selection activeCell="C1" sqref="C1"/>
    </sheetView>
  </sheetViews>
  <sheetFormatPr defaultColWidth="9.21875" defaultRowHeight="11.4"/>
  <cols>
    <col min="1" max="1" width="5.21875" style="317" bestFit="1" customWidth="1"/>
    <col min="2" max="2" width="55.44140625" style="219" customWidth="1"/>
    <col min="3" max="4" width="9.77734375" style="219" bestFit="1" customWidth="1"/>
    <col min="5" max="8" width="11.5546875" style="219" bestFit="1" customWidth="1"/>
    <col min="9" max="9" width="12" style="219" bestFit="1" customWidth="1"/>
    <col min="10" max="16384" width="9.21875" style="219"/>
  </cols>
  <sheetData>
    <row r="1" spans="1:9" s="1411" customFormat="1" ht="15">
      <c r="A1" s="1409" t="str">
        <f ca="1">(MID(CELL("nomefile",J2),FIND("]",CELL("nomefile",J2),1)+1,20))</f>
        <v>Tavola 4.1.3</v>
      </c>
      <c r="B1" s="1435"/>
      <c r="C1" s="1435"/>
      <c r="D1" s="1435"/>
      <c r="E1" s="1435"/>
      <c r="F1" s="1435"/>
      <c r="G1" s="1452"/>
      <c r="H1" s="1416"/>
      <c r="I1" s="1416"/>
    </row>
    <row r="3" spans="1:9" ht="12">
      <c r="A3" s="1603" t="s">
        <v>2041</v>
      </c>
      <c r="B3" s="1603"/>
      <c r="C3" s="1603"/>
      <c r="D3" s="1603"/>
      <c r="E3" s="1603"/>
      <c r="F3" s="1603"/>
      <c r="G3" s="1603"/>
    </row>
    <row r="4" spans="1:9">
      <c r="A4" s="1570" t="s">
        <v>446</v>
      </c>
      <c r="B4" s="1570"/>
      <c r="C4" s="1570"/>
      <c r="D4" s="1570"/>
      <c r="E4" s="1570"/>
      <c r="F4" s="1570"/>
      <c r="G4" s="1570"/>
    </row>
    <row r="5" spans="1:9" ht="12" thickBot="1">
      <c r="A5" s="1644" t="s">
        <v>2</v>
      </c>
      <c r="B5" s="1644"/>
      <c r="C5" s="1644"/>
      <c r="D5" s="1644"/>
      <c r="E5" s="1644"/>
      <c r="F5" s="1644"/>
      <c r="G5" s="1644"/>
    </row>
    <row r="6" spans="1:9" ht="12" thickBot="1">
      <c r="A6" s="1639"/>
      <c r="B6" s="1640"/>
      <c r="C6" s="313">
        <v>2017</v>
      </c>
      <c r="D6" s="313">
        <v>2018</v>
      </c>
      <c r="E6" s="537">
        <v>2019</v>
      </c>
      <c r="F6" s="679">
        <v>2020</v>
      </c>
      <c r="G6" s="313">
        <v>2021</v>
      </c>
    </row>
    <row r="7" spans="1:9" ht="15" customHeight="1" thickBot="1">
      <c r="A7" s="1641" t="s">
        <v>107</v>
      </c>
      <c r="B7" s="1635"/>
      <c r="C7" s="1635"/>
      <c r="D7" s="1635"/>
      <c r="E7" s="1635"/>
      <c r="F7" s="1635"/>
      <c r="G7" s="1635"/>
    </row>
    <row r="8" spans="1:9" ht="24">
      <c r="A8" s="58" t="s">
        <v>108</v>
      </c>
      <c r="B8" s="83" t="s">
        <v>552</v>
      </c>
      <c r="C8" s="348" t="s">
        <v>5</v>
      </c>
      <c r="D8" s="348" t="s">
        <v>5</v>
      </c>
      <c r="E8" s="348" t="s">
        <v>5</v>
      </c>
      <c r="F8" s="348" t="s">
        <v>5</v>
      </c>
      <c r="G8" s="348" t="s">
        <v>5</v>
      </c>
    </row>
    <row r="9" spans="1:9" ht="12">
      <c r="A9" s="59" t="s">
        <v>109</v>
      </c>
      <c r="B9" s="85" t="s">
        <v>553</v>
      </c>
      <c r="C9" s="234"/>
      <c r="D9" s="234"/>
      <c r="E9" s="234"/>
      <c r="F9" s="234"/>
      <c r="G9" s="234"/>
    </row>
    <row r="10" spans="1:9">
      <c r="A10" s="318"/>
      <c r="B10" s="319" t="s">
        <v>554</v>
      </c>
      <c r="C10" s="230"/>
      <c r="D10" s="230"/>
      <c r="E10" s="230"/>
      <c r="F10" s="230"/>
      <c r="G10" s="230"/>
    </row>
    <row r="11" spans="1:9">
      <c r="A11" s="320"/>
      <c r="B11" s="321" t="s">
        <v>555</v>
      </c>
      <c r="C11" s="322">
        <v>1149</v>
      </c>
      <c r="D11" s="322">
        <v>1177.9000000000001</v>
      </c>
      <c r="E11" s="322">
        <v>1143.7</v>
      </c>
      <c r="F11" s="322">
        <v>1062.3</v>
      </c>
      <c r="G11" s="745">
        <v>987.26805700000023</v>
      </c>
    </row>
    <row r="12" spans="1:9">
      <c r="A12" s="318"/>
      <c r="B12" s="319" t="s">
        <v>556</v>
      </c>
      <c r="C12" s="323">
        <v>56.4</v>
      </c>
      <c r="D12" s="323">
        <v>59.7</v>
      </c>
      <c r="E12" s="323">
        <v>51.2</v>
      </c>
      <c r="F12" s="323">
        <v>41.8</v>
      </c>
      <c r="G12" s="323">
        <v>35.799999999999997</v>
      </c>
    </row>
    <row r="13" spans="1:9">
      <c r="A13" s="320"/>
      <c r="B13" s="321" t="s">
        <v>557</v>
      </c>
      <c r="C13" s="322">
        <v>74.400000000000006</v>
      </c>
      <c r="D13" s="322">
        <v>92.7</v>
      </c>
      <c r="E13" s="322">
        <v>109.1</v>
      </c>
      <c r="F13" s="322">
        <v>119.8</v>
      </c>
      <c r="G13" s="322">
        <v>121</v>
      </c>
    </row>
    <row r="14" spans="1:9">
      <c r="A14" s="318"/>
      <c r="B14" s="319" t="s">
        <v>558</v>
      </c>
      <c r="C14" s="323">
        <v>15.2</v>
      </c>
      <c r="D14" s="323">
        <v>4.5999999999999996</v>
      </c>
      <c r="E14" s="323">
        <v>0.5</v>
      </c>
      <c r="F14" s="323">
        <v>0.3</v>
      </c>
      <c r="G14" s="323">
        <v>3.3</v>
      </c>
    </row>
    <row r="15" spans="1:9">
      <c r="A15" s="320"/>
      <c r="B15" s="321" t="s">
        <v>559</v>
      </c>
      <c r="C15" s="322">
        <v>4194.3999999999996</v>
      </c>
      <c r="D15" s="322">
        <v>3780.9</v>
      </c>
      <c r="E15" s="322">
        <v>3375</v>
      </c>
      <c r="F15" s="322">
        <v>2950.9</v>
      </c>
      <c r="G15" s="322">
        <v>2549.8000000000002</v>
      </c>
    </row>
    <row r="16" spans="1:9">
      <c r="A16" s="318"/>
      <c r="B16" s="319" t="s">
        <v>560</v>
      </c>
      <c r="C16" s="323">
        <v>884</v>
      </c>
      <c r="D16" s="323">
        <v>979.1</v>
      </c>
      <c r="E16" s="323">
        <v>1065.5</v>
      </c>
      <c r="F16" s="323">
        <v>1135.5</v>
      </c>
      <c r="G16" s="323">
        <v>1216.4000000000001</v>
      </c>
    </row>
    <row r="17" spans="1:7" ht="12">
      <c r="A17" s="59" t="s">
        <v>110</v>
      </c>
      <c r="B17" s="85" t="s">
        <v>111</v>
      </c>
      <c r="C17" s="322"/>
      <c r="D17" s="322"/>
      <c r="E17" s="322"/>
      <c r="F17" s="322"/>
      <c r="G17" s="322"/>
    </row>
    <row r="18" spans="1:7">
      <c r="A18" s="318" t="s">
        <v>112</v>
      </c>
      <c r="B18" s="319" t="s">
        <v>113</v>
      </c>
      <c r="C18" s="323"/>
      <c r="D18" s="323"/>
      <c r="E18" s="323"/>
      <c r="F18" s="323"/>
      <c r="G18" s="323"/>
    </row>
    <row r="19" spans="1:7">
      <c r="A19" s="320"/>
      <c r="B19" s="321" t="s">
        <v>561</v>
      </c>
      <c r="C19" s="322">
        <v>1490</v>
      </c>
      <c r="D19" s="322">
        <v>1499.3</v>
      </c>
      <c r="E19" s="322">
        <v>1503.8</v>
      </c>
      <c r="F19" s="322">
        <v>1435.5</v>
      </c>
      <c r="G19" s="322">
        <v>1423.3</v>
      </c>
    </row>
    <row r="20" spans="1:7">
      <c r="A20" s="318"/>
      <c r="B20" s="319" t="s">
        <v>562</v>
      </c>
      <c r="C20" s="323">
        <v>4529.7</v>
      </c>
      <c r="D20" s="323">
        <v>3855.4</v>
      </c>
      <c r="E20" s="323">
        <v>4088.4</v>
      </c>
      <c r="F20" s="323">
        <v>3246.7</v>
      </c>
      <c r="G20" s="323">
        <v>3200.3</v>
      </c>
    </row>
    <row r="21" spans="1:7">
      <c r="A21" s="320"/>
      <c r="B21" s="321" t="s">
        <v>563</v>
      </c>
      <c r="C21" s="322">
        <v>33.1</v>
      </c>
      <c r="D21" s="322">
        <v>33.700000000000003</v>
      </c>
      <c r="E21" s="322">
        <v>26.9</v>
      </c>
      <c r="F21" s="322">
        <v>26.3</v>
      </c>
      <c r="G21" s="322">
        <v>23.834247999999999</v>
      </c>
    </row>
    <row r="22" spans="1:7">
      <c r="A22" s="318"/>
      <c r="B22" s="319" t="s">
        <v>564</v>
      </c>
      <c r="C22" s="323">
        <v>2.2999999999999998</v>
      </c>
      <c r="D22" s="323">
        <v>3.3</v>
      </c>
      <c r="E22" s="323">
        <v>3.3</v>
      </c>
      <c r="F22" s="323">
        <v>3.2</v>
      </c>
      <c r="G22" s="323">
        <v>3.3850920000000002</v>
      </c>
    </row>
    <row r="23" spans="1:7">
      <c r="A23" s="320"/>
      <c r="B23" s="321" t="s">
        <v>565</v>
      </c>
      <c r="C23" s="322">
        <v>131.69999999999999</v>
      </c>
      <c r="D23" s="322">
        <v>136.4</v>
      </c>
      <c r="E23" s="322">
        <v>100.9</v>
      </c>
      <c r="F23" s="322">
        <v>108.1</v>
      </c>
      <c r="G23" s="322">
        <v>150.45746400000002</v>
      </c>
    </row>
    <row r="24" spans="1:7">
      <c r="A24" s="318" t="s">
        <v>114</v>
      </c>
      <c r="B24" s="319" t="s">
        <v>566</v>
      </c>
      <c r="C24" s="323"/>
      <c r="D24" s="323"/>
      <c r="E24" s="323"/>
      <c r="F24" s="323"/>
      <c r="G24" s="323"/>
    </row>
    <row r="25" spans="1:7">
      <c r="A25" s="320"/>
      <c r="B25" s="321" t="s">
        <v>567</v>
      </c>
      <c r="C25" s="322"/>
      <c r="D25" s="322"/>
      <c r="E25" s="322"/>
      <c r="F25" s="322"/>
      <c r="G25" s="322"/>
    </row>
    <row r="26" spans="1:7">
      <c r="A26" s="318"/>
      <c r="B26" s="319" t="s">
        <v>568</v>
      </c>
      <c r="C26" s="323">
        <v>18.8</v>
      </c>
      <c r="D26" s="323">
        <v>12.3</v>
      </c>
      <c r="E26" s="323">
        <v>10.3</v>
      </c>
      <c r="F26" s="323">
        <v>8.6</v>
      </c>
      <c r="G26" s="323">
        <v>11.418172</v>
      </c>
    </row>
    <row r="27" spans="1:7">
      <c r="A27" s="320"/>
      <c r="B27" s="321" t="s">
        <v>569</v>
      </c>
      <c r="C27" s="322">
        <v>45774.9</v>
      </c>
      <c r="D27" s="322">
        <v>46242.2</v>
      </c>
      <c r="E27" s="322">
        <v>45929.7</v>
      </c>
      <c r="F27" s="322">
        <v>48256.9</v>
      </c>
      <c r="G27" s="322">
        <v>50377.516295999987</v>
      </c>
    </row>
    <row r="28" spans="1:7">
      <c r="A28" s="318"/>
      <c r="B28" s="319" t="s">
        <v>570</v>
      </c>
      <c r="C28" s="323">
        <v>2363.1</v>
      </c>
      <c r="D28" s="323">
        <v>2507.6999999999998</v>
      </c>
      <c r="E28" s="323">
        <v>2178.6999999999998</v>
      </c>
      <c r="F28" s="323">
        <v>2577.9</v>
      </c>
      <c r="G28" s="323">
        <v>3125.1393299999995</v>
      </c>
    </row>
    <row r="29" spans="1:7">
      <c r="A29" s="320"/>
      <c r="B29" s="321" t="s">
        <v>571</v>
      </c>
      <c r="C29" s="322">
        <v>2143.4</v>
      </c>
      <c r="D29" s="322">
        <v>2154.6999999999998</v>
      </c>
      <c r="E29" s="322">
        <v>1736.2</v>
      </c>
      <c r="F29" s="322">
        <v>2048.6999999999998</v>
      </c>
      <c r="G29" s="322">
        <v>1733.144094</v>
      </c>
    </row>
    <row r="30" spans="1:7">
      <c r="A30" s="318"/>
      <c r="B30" s="319" t="s">
        <v>572</v>
      </c>
      <c r="C30" s="323">
        <v>257.3</v>
      </c>
      <c r="D30" s="323">
        <v>466.9</v>
      </c>
      <c r="E30" s="323">
        <v>481.6</v>
      </c>
      <c r="F30" s="323">
        <v>486.2</v>
      </c>
      <c r="G30" s="323">
        <v>500.98789199999999</v>
      </c>
    </row>
    <row r="31" spans="1:7">
      <c r="A31" s="320"/>
      <c r="B31" s="321" t="s">
        <v>573</v>
      </c>
      <c r="C31" s="234"/>
      <c r="D31" s="234"/>
      <c r="E31" s="234"/>
      <c r="F31" s="234"/>
      <c r="G31" s="234"/>
    </row>
    <row r="32" spans="1:7">
      <c r="A32" s="318"/>
      <c r="B32" s="319" t="s">
        <v>568</v>
      </c>
      <c r="C32" s="323">
        <v>2947.4</v>
      </c>
      <c r="D32" s="323">
        <v>2661.4</v>
      </c>
      <c r="E32" s="323">
        <v>2231.6999999999998</v>
      </c>
      <c r="F32" s="323">
        <v>2774.4</v>
      </c>
      <c r="G32" s="323">
        <v>2732.5967209999999</v>
      </c>
    </row>
    <row r="33" spans="1:7">
      <c r="A33" s="320"/>
      <c r="B33" s="321" t="s">
        <v>569</v>
      </c>
      <c r="C33" s="322">
        <v>26.2</v>
      </c>
      <c r="D33" s="322">
        <v>23.3</v>
      </c>
      <c r="E33" s="322">
        <v>21.7</v>
      </c>
      <c r="F33" s="322">
        <v>34.700000000000003</v>
      </c>
      <c r="G33" s="322">
        <v>39.9375</v>
      </c>
    </row>
    <row r="34" spans="1:7">
      <c r="A34" s="318"/>
      <c r="B34" s="319" t="s">
        <v>570</v>
      </c>
      <c r="C34" s="323">
        <v>640.1</v>
      </c>
      <c r="D34" s="323">
        <v>426.2</v>
      </c>
      <c r="E34" s="323">
        <v>401.4</v>
      </c>
      <c r="F34" s="323">
        <v>578.1</v>
      </c>
      <c r="G34" s="323">
        <v>502.127701</v>
      </c>
    </row>
    <row r="35" spans="1:7">
      <c r="A35" s="320"/>
      <c r="B35" s="321" t="s">
        <v>571</v>
      </c>
      <c r="C35" s="322">
        <v>16.899999999999999</v>
      </c>
      <c r="D35" s="322">
        <v>15.7</v>
      </c>
      <c r="E35" s="322">
        <v>10.7</v>
      </c>
      <c r="F35" s="322">
        <v>7</v>
      </c>
      <c r="G35" s="322">
        <v>7.0273999999999992</v>
      </c>
    </row>
    <row r="36" spans="1:7">
      <c r="A36" s="318"/>
      <c r="B36" s="319" t="s">
        <v>572</v>
      </c>
      <c r="C36" s="323">
        <v>616.79999999999995</v>
      </c>
      <c r="D36" s="323">
        <v>205.5</v>
      </c>
      <c r="E36" s="323">
        <v>201.6</v>
      </c>
      <c r="F36" s="323">
        <v>152.69999999999999</v>
      </c>
      <c r="G36" s="323">
        <v>70.30834200000001</v>
      </c>
    </row>
    <row r="37" spans="1:7">
      <c r="A37" s="320"/>
      <c r="B37" s="321" t="s">
        <v>574</v>
      </c>
      <c r="C37" s="322"/>
      <c r="D37" s="322"/>
      <c r="E37" s="322"/>
      <c r="F37" s="322"/>
      <c r="G37" s="322"/>
    </row>
    <row r="38" spans="1:7">
      <c r="A38" s="318"/>
      <c r="B38" s="319" t="s">
        <v>568</v>
      </c>
      <c r="C38" s="323">
        <v>283.8</v>
      </c>
      <c r="D38" s="323">
        <v>587.79999999999995</v>
      </c>
      <c r="E38" s="323">
        <v>587.79999999999995</v>
      </c>
      <c r="F38" s="323">
        <v>587.79999999999995</v>
      </c>
      <c r="G38" s="323">
        <v>475</v>
      </c>
    </row>
    <row r="39" spans="1:7">
      <c r="A39" s="320"/>
      <c r="B39" s="321" t="s">
        <v>569</v>
      </c>
      <c r="C39" s="322">
        <v>1725.7</v>
      </c>
      <c r="D39" s="322">
        <v>3203.9</v>
      </c>
      <c r="E39" s="322">
        <v>1949.2</v>
      </c>
      <c r="F39" s="322">
        <v>1986.9</v>
      </c>
      <c r="G39" s="322">
        <v>2102.7455779999996</v>
      </c>
    </row>
    <row r="40" spans="1:7">
      <c r="A40" s="318"/>
      <c r="B40" s="319" t="s">
        <v>570</v>
      </c>
      <c r="C40" s="323">
        <v>23.7</v>
      </c>
      <c r="D40" s="323">
        <v>106.5</v>
      </c>
      <c r="E40" s="323">
        <v>83.8</v>
      </c>
      <c r="F40" s="323">
        <v>63.8</v>
      </c>
      <c r="G40" s="323">
        <v>18.015115000000002</v>
      </c>
    </row>
    <row r="41" spans="1:7">
      <c r="A41" s="320"/>
      <c r="B41" s="321" t="s">
        <v>571</v>
      </c>
      <c r="C41" s="322">
        <v>12.2</v>
      </c>
      <c r="D41" s="322">
        <v>11.8</v>
      </c>
      <c r="E41" s="322">
        <v>7.1</v>
      </c>
      <c r="F41" s="322">
        <v>10.5</v>
      </c>
      <c r="G41" s="322">
        <v>10.542477000000002</v>
      </c>
    </row>
    <row r="42" spans="1:7">
      <c r="A42" s="318"/>
      <c r="B42" s="319" t="s">
        <v>572</v>
      </c>
      <c r="C42" s="323">
        <v>0.6</v>
      </c>
      <c r="D42" s="323" t="s">
        <v>5</v>
      </c>
      <c r="E42" s="323" t="s">
        <v>5</v>
      </c>
      <c r="F42" s="323" t="s">
        <v>5</v>
      </c>
      <c r="G42" s="323">
        <v>0.19304199999999996</v>
      </c>
    </row>
    <row r="43" spans="1:7">
      <c r="A43" s="320" t="s">
        <v>115</v>
      </c>
      <c r="B43" s="321" t="s">
        <v>116</v>
      </c>
      <c r="C43" s="234"/>
      <c r="D43" s="234"/>
      <c r="E43" s="234"/>
      <c r="F43" s="234"/>
      <c r="G43" s="234"/>
    </row>
    <row r="44" spans="1:7">
      <c r="A44" s="318"/>
      <c r="B44" s="319" t="s">
        <v>575</v>
      </c>
      <c r="C44" s="230"/>
      <c r="D44" s="230"/>
      <c r="E44" s="316"/>
      <c r="F44" s="316"/>
      <c r="G44" s="316"/>
    </row>
    <row r="45" spans="1:7">
      <c r="A45" s="320"/>
      <c r="B45" s="321" t="s">
        <v>576</v>
      </c>
      <c r="C45" s="322">
        <v>7548.9</v>
      </c>
      <c r="D45" s="322">
        <v>7383.5</v>
      </c>
      <c r="E45" s="322">
        <v>9024.2000000000007</v>
      </c>
      <c r="F45" s="322">
        <v>6090.7</v>
      </c>
      <c r="G45" s="322">
        <v>7647.6823259999983</v>
      </c>
    </row>
    <row r="46" spans="1:7">
      <c r="A46" s="318"/>
      <c r="B46" s="319" t="s">
        <v>577</v>
      </c>
      <c r="C46" s="323">
        <v>403.3</v>
      </c>
      <c r="D46" s="323">
        <v>421.8</v>
      </c>
      <c r="E46" s="323">
        <v>449.7</v>
      </c>
      <c r="F46" s="323">
        <v>440</v>
      </c>
      <c r="G46" s="323">
        <v>485.28383100000002</v>
      </c>
    </row>
    <row r="47" spans="1:7">
      <c r="A47" s="320"/>
      <c r="B47" s="321" t="s">
        <v>578</v>
      </c>
      <c r="C47" s="322">
        <v>1389.5</v>
      </c>
      <c r="D47" s="322">
        <v>2135.3000000000002</v>
      </c>
      <c r="E47" s="322">
        <v>1629.8</v>
      </c>
      <c r="F47" s="322">
        <v>1242.9000000000001</v>
      </c>
      <c r="G47" s="322">
        <v>1076.803723</v>
      </c>
    </row>
    <row r="48" spans="1:7">
      <c r="A48" s="318"/>
      <c r="B48" s="319" t="s">
        <v>579</v>
      </c>
      <c r="C48" s="323">
        <v>73284.399999999994</v>
      </c>
      <c r="D48" s="323">
        <v>82959.7</v>
      </c>
      <c r="E48" s="323">
        <v>96834.7</v>
      </c>
      <c r="F48" s="323">
        <v>105803.2</v>
      </c>
      <c r="G48" s="323">
        <v>108825.64054699997</v>
      </c>
    </row>
    <row r="49" spans="1:7">
      <c r="A49" s="320"/>
      <c r="B49" s="321" t="s">
        <v>580</v>
      </c>
      <c r="C49" s="322"/>
      <c r="D49" s="322"/>
      <c r="E49" s="322"/>
      <c r="F49" s="322"/>
      <c r="G49" s="322"/>
    </row>
    <row r="50" spans="1:7">
      <c r="A50" s="318"/>
      <c r="B50" s="319" t="s">
        <v>581</v>
      </c>
      <c r="C50" s="323">
        <v>465391.8</v>
      </c>
      <c r="D50" s="323">
        <v>476840.6</v>
      </c>
      <c r="E50" s="323">
        <v>493707.1</v>
      </c>
      <c r="F50" s="323">
        <v>509212.8</v>
      </c>
      <c r="G50" s="323">
        <v>517035.58965399978</v>
      </c>
    </row>
    <row r="51" spans="1:7">
      <c r="A51" s="320"/>
      <c r="B51" s="321" t="s">
        <v>582</v>
      </c>
      <c r="C51" s="322">
        <v>3501.7</v>
      </c>
      <c r="D51" s="322">
        <v>4156.3</v>
      </c>
      <c r="E51" s="322">
        <v>6046.4</v>
      </c>
      <c r="F51" s="322">
        <v>5708.6</v>
      </c>
      <c r="G51" s="322">
        <v>5765.0238820000004</v>
      </c>
    </row>
    <row r="52" spans="1:7">
      <c r="A52" s="318"/>
      <c r="B52" s="319" t="s">
        <v>583</v>
      </c>
      <c r="C52" s="323">
        <v>338.9</v>
      </c>
      <c r="D52" s="323">
        <v>400</v>
      </c>
      <c r="E52" s="323">
        <v>642.5</v>
      </c>
      <c r="F52" s="323">
        <v>540.4</v>
      </c>
      <c r="G52" s="323">
        <v>445.778954</v>
      </c>
    </row>
    <row r="53" spans="1:7">
      <c r="A53" s="320"/>
      <c r="B53" s="321" t="s">
        <v>584</v>
      </c>
      <c r="C53" s="322"/>
      <c r="D53" s="322"/>
      <c r="E53" s="322"/>
      <c r="F53" s="322"/>
      <c r="G53" s="322"/>
    </row>
    <row r="54" spans="1:7">
      <c r="A54" s="318"/>
      <c r="B54" s="319" t="s">
        <v>585</v>
      </c>
      <c r="C54" s="323">
        <v>466.4</v>
      </c>
      <c r="D54" s="323">
        <v>547.5</v>
      </c>
      <c r="E54" s="323">
        <v>599.9</v>
      </c>
      <c r="F54" s="323">
        <v>724.5</v>
      </c>
      <c r="G54" s="323">
        <v>694.47032900000011</v>
      </c>
    </row>
    <row r="55" spans="1:7">
      <c r="A55" s="320"/>
      <c r="B55" s="321" t="s">
        <v>586</v>
      </c>
      <c r="C55" s="322">
        <v>1515.2</v>
      </c>
      <c r="D55" s="322">
        <v>1328.7</v>
      </c>
      <c r="E55" s="322">
        <v>1197.0999999999999</v>
      </c>
      <c r="F55" s="322">
        <v>1071.8</v>
      </c>
      <c r="G55" s="322">
        <v>943.65683799999999</v>
      </c>
    </row>
    <row r="56" spans="1:7">
      <c r="A56" s="318"/>
      <c r="B56" s="319" t="s">
        <v>587</v>
      </c>
      <c r="C56" s="323">
        <v>148</v>
      </c>
      <c r="D56" s="323">
        <v>150.80000000000001</v>
      </c>
      <c r="E56" s="323">
        <v>148.5</v>
      </c>
      <c r="F56" s="323">
        <v>152.5</v>
      </c>
      <c r="G56" s="323">
        <v>160.32467599999998</v>
      </c>
    </row>
    <row r="57" spans="1:7">
      <c r="A57" s="320"/>
      <c r="B57" s="321" t="s">
        <v>588</v>
      </c>
      <c r="C57" s="322" t="s">
        <v>5</v>
      </c>
      <c r="D57" s="322" t="s">
        <v>5</v>
      </c>
      <c r="E57" s="322" t="s">
        <v>5</v>
      </c>
      <c r="F57" s="322">
        <v>0.3</v>
      </c>
      <c r="G57" s="322">
        <v>0.33848299999999998</v>
      </c>
    </row>
    <row r="58" spans="1:7">
      <c r="A58" s="318"/>
      <c r="B58" s="319" t="s">
        <v>589</v>
      </c>
      <c r="C58" s="323">
        <v>280.89999999999998</v>
      </c>
      <c r="D58" s="323">
        <v>350.8</v>
      </c>
      <c r="E58" s="323">
        <v>374.5</v>
      </c>
      <c r="F58" s="323">
        <v>410.4</v>
      </c>
      <c r="G58" s="323">
        <v>431.00638400000003</v>
      </c>
    </row>
    <row r="59" spans="1:7">
      <c r="A59" s="320"/>
      <c r="B59" s="321" t="s">
        <v>590</v>
      </c>
      <c r="C59" s="322">
        <v>270</v>
      </c>
      <c r="D59" s="322">
        <v>284.3</v>
      </c>
      <c r="E59" s="322">
        <v>169.4</v>
      </c>
      <c r="F59" s="322">
        <v>192.4</v>
      </c>
      <c r="G59" s="322">
        <v>230.62840600000001</v>
      </c>
    </row>
    <row r="60" spans="1:7">
      <c r="A60" s="318" t="s">
        <v>117</v>
      </c>
      <c r="B60" s="319" t="s">
        <v>118</v>
      </c>
      <c r="C60" s="323">
        <v>7149.4</v>
      </c>
      <c r="D60" s="323">
        <v>5529.2</v>
      </c>
      <c r="E60" s="323">
        <v>4635.3</v>
      </c>
      <c r="F60" s="323">
        <v>4240.6000000000004</v>
      </c>
      <c r="G60" s="323">
        <v>5250.4673059999986</v>
      </c>
    </row>
    <row r="61" spans="1:7" ht="36">
      <c r="A61" s="59" t="s">
        <v>119</v>
      </c>
      <c r="B61" s="85" t="s">
        <v>591</v>
      </c>
      <c r="C61" s="234"/>
      <c r="D61" s="234"/>
      <c r="E61" s="234"/>
      <c r="F61" s="234"/>
      <c r="G61" s="234"/>
    </row>
    <row r="62" spans="1:7" ht="22.8">
      <c r="A62" s="318" t="s">
        <v>447</v>
      </c>
      <c r="B62" s="319" t="s">
        <v>448</v>
      </c>
      <c r="C62" s="323">
        <v>138767.9</v>
      </c>
      <c r="D62" s="323">
        <v>136183.1</v>
      </c>
      <c r="E62" s="323">
        <v>160705.4</v>
      </c>
      <c r="F62" s="323">
        <v>176927</v>
      </c>
      <c r="G62" s="323">
        <v>211445.65280099996</v>
      </c>
    </row>
    <row r="63" spans="1:7">
      <c r="A63" s="320" t="s">
        <v>449</v>
      </c>
      <c r="B63" s="321" t="s">
        <v>120</v>
      </c>
      <c r="C63" s="322">
        <v>15475.3</v>
      </c>
      <c r="D63" s="322">
        <v>16068.7</v>
      </c>
      <c r="E63" s="322">
        <v>18709.099999999999</v>
      </c>
      <c r="F63" s="322">
        <v>19558.599999999999</v>
      </c>
      <c r="G63" s="322">
        <v>21468.546788999996</v>
      </c>
    </row>
    <row r="64" spans="1:7" ht="12">
      <c r="A64" s="58" t="s">
        <v>121</v>
      </c>
      <c r="B64" s="83" t="s">
        <v>459</v>
      </c>
      <c r="C64" s="323"/>
      <c r="D64" s="323"/>
      <c r="E64" s="323"/>
      <c r="F64" s="323"/>
      <c r="G64" s="323"/>
    </row>
    <row r="65" spans="1:7">
      <c r="A65" s="320" t="s">
        <v>122</v>
      </c>
      <c r="B65" s="321" t="s">
        <v>450</v>
      </c>
      <c r="C65" s="322"/>
      <c r="D65" s="322"/>
      <c r="E65" s="322"/>
      <c r="F65" s="322"/>
      <c r="G65" s="322"/>
    </row>
    <row r="66" spans="1:7">
      <c r="A66" s="318"/>
      <c r="B66" s="319" t="s">
        <v>592</v>
      </c>
      <c r="C66" s="323">
        <v>1624.3</v>
      </c>
      <c r="D66" s="323">
        <v>1637.6</v>
      </c>
      <c r="E66" s="323">
        <v>1711.8</v>
      </c>
      <c r="F66" s="323">
        <v>1825</v>
      </c>
      <c r="G66" s="323">
        <v>1997.9973009999999</v>
      </c>
    </row>
    <row r="67" spans="1:7">
      <c r="A67" s="320"/>
      <c r="B67" s="321" t="s">
        <v>593</v>
      </c>
      <c r="C67" s="322">
        <v>4883.1000000000004</v>
      </c>
      <c r="D67" s="322">
        <v>4785.2</v>
      </c>
      <c r="E67" s="322">
        <v>4821.2</v>
      </c>
      <c r="F67" s="322">
        <v>5465.7</v>
      </c>
      <c r="G67" s="322">
        <v>7126.2422509999979</v>
      </c>
    </row>
    <row r="68" spans="1:7">
      <c r="A68" s="318"/>
      <c r="B68" s="319" t="s">
        <v>594</v>
      </c>
      <c r="C68" s="323">
        <v>1</v>
      </c>
      <c r="D68" s="323">
        <v>0.2</v>
      </c>
      <c r="E68" s="323">
        <v>0.1</v>
      </c>
      <c r="F68" s="323">
        <v>0.2</v>
      </c>
      <c r="G68" s="323">
        <v>0.66134000000000004</v>
      </c>
    </row>
    <row r="69" spans="1:7">
      <c r="A69" s="320"/>
      <c r="B69" s="321" t="s">
        <v>153</v>
      </c>
      <c r="C69" s="322">
        <v>4.5</v>
      </c>
      <c r="D69" s="322">
        <v>4.9000000000000004</v>
      </c>
      <c r="E69" s="322">
        <v>5.9</v>
      </c>
      <c r="F69" s="322">
        <v>7.9</v>
      </c>
      <c r="G69" s="322">
        <v>10.489362999999999</v>
      </c>
    </row>
    <row r="70" spans="1:7">
      <c r="A70" s="318" t="s">
        <v>124</v>
      </c>
      <c r="B70" s="319" t="s">
        <v>451</v>
      </c>
      <c r="C70" s="323"/>
      <c r="D70" s="323"/>
      <c r="E70" s="323"/>
      <c r="F70" s="323"/>
      <c r="G70" s="323"/>
    </row>
    <row r="71" spans="1:7">
      <c r="A71" s="320"/>
      <c r="B71" s="321" t="s">
        <v>154</v>
      </c>
      <c r="C71" s="322">
        <v>6353.2</v>
      </c>
      <c r="D71" s="322">
        <v>5505.5</v>
      </c>
      <c r="E71" s="322">
        <v>6539</v>
      </c>
      <c r="F71" s="322">
        <v>3377.4</v>
      </c>
      <c r="G71" s="322">
        <v>2897.0488640000003</v>
      </c>
    </row>
    <row r="72" spans="1:7">
      <c r="A72" s="318"/>
      <c r="B72" s="319" t="s">
        <v>155</v>
      </c>
      <c r="C72" s="323">
        <v>39.799999999999997</v>
      </c>
      <c r="D72" s="323">
        <v>40.4</v>
      </c>
      <c r="E72" s="323">
        <v>40.4</v>
      </c>
      <c r="F72" s="323">
        <v>45.3</v>
      </c>
      <c r="G72" s="323">
        <v>46.899023999999997</v>
      </c>
    </row>
    <row r="73" spans="1:7">
      <c r="A73" s="320"/>
      <c r="B73" s="321" t="s">
        <v>595</v>
      </c>
      <c r="C73" s="322">
        <v>536.70000000000005</v>
      </c>
      <c r="D73" s="322">
        <v>633.79999999999995</v>
      </c>
      <c r="E73" s="322">
        <v>649.6</v>
      </c>
      <c r="F73" s="322">
        <v>687.7</v>
      </c>
      <c r="G73" s="322">
        <v>658.04485700000032</v>
      </c>
    </row>
    <row r="74" spans="1:7">
      <c r="A74" s="318"/>
      <c r="B74" s="319" t="s">
        <v>156</v>
      </c>
      <c r="C74" s="323">
        <v>21.6</v>
      </c>
      <c r="D74" s="323">
        <v>2.8</v>
      </c>
      <c r="E74" s="323">
        <v>3.5</v>
      </c>
      <c r="F74" s="323">
        <v>4.7</v>
      </c>
      <c r="G74" s="323">
        <v>4.1438160000000011</v>
      </c>
    </row>
    <row r="75" spans="1:7">
      <c r="A75" s="320"/>
      <c r="B75" s="321" t="s">
        <v>157</v>
      </c>
      <c r="C75" s="322">
        <v>11.6</v>
      </c>
      <c r="D75" s="322">
        <v>7.1</v>
      </c>
      <c r="E75" s="322">
        <v>7.8</v>
      </c>
      <c r="F75" s="745">
        <v>4</v>
      </c>
      <c r="G75" s="322">
        <v>3.5337730000000001</v>
      </c>
    </row>
    <row r="76" spans="1:7" ht="22.8">
      <c r="A76" s="318"/>
      <c r="B76" s="319" t="s">
        <v>596</v>
      </c>
      <c r="C76" s="323">
        <v>126.6</v>
      </c>
      <c r="D76" s="323">
        <v>108.5</v>
      </c>
      <c r="E76" s="323">
        <v>80.5</v>
      </c>
      <c r="F76" s="323">
        <v>52.3</v>
      </c>
      <c r="G76" s="323">
        <v>46.785651999999999</v>
      </c>
    </row>
    <row r="77" spans="1:7" ht="12">
      <c r="A77" s="59" t="s">
        <v>126</v>
      </c>
      <c r="B77" s="85" t="s">
        <v>127</v>
      </c>
      <c r="C77" s="234"/>
      <c r="D77" s="234"/>
      <c r="E77" s="234"/>
      <c r="F77" s="234"/>
      <c r="G77" s="234"/>
    </row>
    <row r="78" spans="1:7">
      <c r="A78" s="318" t="s">
        <v>112</v>
      </c>
      <c r="B78" s="319" t="s">
        <v>597</v>
      </c>
      <c r="C78" s="230"/>
      <c r="D78" s="230"/>
      <c r="E78" s="316"/>
      <c r="F78" s="316"/>
      <c r="G78" s="316"/>
    </row>
    <row r="79" spans="1:7">
      <c r="A79" s="320"/>
      <c r="B79" s="321" t="s">
        <v>598</v>
      </c>
      <c r="C79" s="234"/>
      <c r="D79" s="234"/>
      <c r="E79" s="234"/>
      <c r="F79" s="234"/>
      <c r="G79" s="234"/>
    </row>
    <row r="80" spans="1:7">
      <c r="A80" s="318"/>
      <c r="B80" s="319" t="s">
        <v>599</v>
      </c>
      <c r="C80" s="323">
        <v>3693.2</v>
      </c>
      <c r="D80" s="323">
        <v>3919.2</v>
      </c>
      <c r="E80" s="323">
        <v>4148.5</v>
      </c>
      <c r="F80" s="323">
        <v>3822.5</v>
      </c>
      <c r="G80" s="323">
        <v>3552.5864529999999</v>
      </c>
    </row>
    <row r="81" spans="1:7">
      <c r="A81" s="320"/>
      <c r="B81" s="321" t="s">
        <v>600</v>
      </c>
      <c r="C81" s="322">
        <v>240.6</v>
      </c>
      <c r="D81" s="322">
        <v>226.9</v>
      </c>
      <c r="E81" s="322">
        <v>334.4</v>
      </c>
      <c r="F81" s="322">
        <v>292.8</v>
      </c>
      <c r="G81" s="322">
        <v>183.76852299999999</v>
      </c>
    </row>
    <row r="82" spans="1:7">
      <c r="A82" s="318"/>
      <c r="B82" s="319" t="s">
        <v>601</v>
      </c>
      <c r="C82" s="323">
        <v>3979.7</v>
      </c>
      <c r="D82" s="323">
        <v>3834.2</v>
      </c>
      <c r="E82" s="323">
        <v>4482.8999999999996</v>
      </c>
      <c r="F82" s="746">
        <v>3791.4</v>
      </c>
      <c r="G82" s="323">
        <v>3686.214528</v>
      </c>
    </row>
    <row r="83" spans="1:7">
      <c r="A83" s="320"/>
      <c r="B83" s="321" t="s">
        <v>602</v>
      </c>
      <c r="C83" s="322">
        <v>400.1</v>
      </c>
      <c r="D83" s="322">
        <v>420.9</v>
      </c>
      <c r="E83" s="322">
        <v>547.6</v>
      </c>
      <c r="F83" s="322">
        <v>378.5</v>
      </c>
      <c r="G83" s="322">
        <v>401.09224199999994</v>
      </c>
    </row>
    <row r="84" spans="1:7">
      <c r="A84" s="318"/>
      <c r="B84" s="319" t="s">
        <v>603</v>
      </c>
      <c r="C84" s="323">
        <v>583.6</v>
      </c>
      <c r="D84" s="323">
        <v>576.70000000000005</v>
      </c>
      <c r="E84" s="323">
        <v>586.6</v>
      </c>
      <c r="F84" s="323">
        <v>626.29999999999995</v>
      </c>
      <c r="G84" s="323">
        <v>577.8852710000001</v>
      </c>
    </row>
    <row r="85" spans="1:7">
      <c r="A85" s="320" t="s">
        <v>124</v>
      </c>
      <c r="B85" s="321" t="s">
        <v>452</v>
      </c>
      <c r="C85" s="322"/>
      <c r="D85" s="322"/>
      <c r="E85" s="322"/>
      <c r="F85" s="322"/>
      <c r="G85" s="322"/>
    </row>
    <row r="86" spans="1:7">
      <c r="A86" s="318"/>
      <c r="B86" s="319" t="s">
        <v>604</v>
      </c>
      <c r="C86" s="323">
        <v>1531.4</v>
      </c>
      <c r="D86" s="323">
        <v>1245.8</v>
      </c>
      <c r="E86" s="323">
        <v>1467.2</v>
      </c>
      <c r="F86" s="323">
        <v>1386.7</v>
      </c>
      <c r="G86" s="323">
        <v>1536.2420070000003</v>
      </c>
    </row>
    <row r="87" spans="1:7">
      <c r="A87" s="320"/>
      <c r="B87" s="321" t="s">
        <v>605</v>
      </c>
      <c r="C87" s="322">
        <v>33</v>
      </c>
      <c r="D87" s="322">
        <v>48.4</v>
      </c>
      <c r="E87" s="322">
        <v>54.9</v>
      </c>
      <c r="F87" s="322">
        <v>63.8</v>
      </c>
      <c r="G87" s="322">
        <v>69.003259</v>
      </c>
    </row>
    <row r="88" spans="1:7">
      <c r="A88" s="318" t="s">
        <v>115</v>
      </c>
      <c r="B88" s="319" t="s">
        <v>128</v>
      </c>
      <c r="C88" s="323">
        <v>19280.8</v>
      </c>
      <c r="D88" s="323">
        <v>21001.5</v>
      </c>
      <c r="E88" s="323">
        <v>22798.3</v>
      </c>
      <c r="F88" s="323">
        <v>24111.9</v>
      </c>
      <c r="G88" s="323">
        <v>25395.889730000006</v>
      </c>
    </row>
    <row r="89" spans="1:7" ht="12">
      <c r="A89" s="59" t="s">
        <v>129</v>
      </c>
      <c r="B89" s="85" t="s">
        <v>130</v>
      </c>
      <c r="C89" s="234"/>
      <c r="D89" s="234"/>
      <c r="E89" s="234"/>
      <c r="F89" s="234"/>
      <c r="G89" s="234"/>
    </row>
    <row r="90" spans="1:7">
      <c r="A90" s="318" t="s">
        <v>112</v>
      </c>
      <c r="B90" s="319" t="s">
        <v>131</v>
      </c>
      <c r="C90" s="230"/>
      <c r="D90" s="230"/>
      <c r="E90" s="316"/>
      <c r="F90" s="316"/>
      <c r="G90" s="316"/>
    </row>
    <row r="91" spans="1:7">
      <c r="A91" s="320"/>
      <c r="B91" s="321" t="s">
        <v>606</v>
      </c>
      <c r="C91" s="322">
        <v>130.30000000000001</v>
      </c>
      <c r="D91" s="322">
        <v>141.69999999999999</v>
      </c>
      <c r="E91" s="322">
        <v>143.30000000000001</v>
      </c>
      <c r="F91" s="322">
        <v>131.9</v>
      </c>
      <c r="G91" s="322">
        <v>126.33371000000001</v>
      </c>
    </row>
    <row r="92" spans="1:7">
      <c r="A92" s="318"/>
      <c r="B92" s="319" t="s">
        <v>607</v>
      </c>
      <c r="C92" s="323">
        <v>2.9</v>
      </c>
      <c r="D92" s="323">
        <v>2.2000000000000002</v>
      </c>
      <c r="E92" s="323">
        <v>2.1</v>
      </c>
      <c r="F92" s="323">
        <v>1.7</v>
      </c>
      <c r="G92" s="323">
        <v>3.6842320000000006</v>
      </c>
    </row>
    <row r="93" spans="1:7">
      <c r="A93" s="320"/>
      <c r="B93" s="321" t="s">
        <v>608</v>
      </c>
      <c r="C93" s="322">
        <v>68.7</v>
      </c>
      <c r="D93" s="322">
        <v>57.3</v>
      </c>
      <c r="E93" s="322">
        <v>50.5</v>
      </c>
      <c r="F93" s="322">
        <v>43.6</v>
      </c>
      <c r="G93" s="322">
        <v>33.715432000000007</v>
      </c>
    </row>
    <row r="94" spans="1:7">
      <c r="A94" s="318"/>
      <c r="B94" s="319" t="s">
        <v>609</v>
      </c>
      <c r="C94" s="323">
        <v>7.6</v>
      </c>
      <c r="D94" s="323">
        <v>7.7</v>
      </c>
      <c r="E94" s="323">
        <v>7.5</v>
      </c>
      <c r="F94" s="323">
        <v>8.8000000000000007</v>
      </c>
      <c r="G94" s="323">
        <v>8.4448380000000007</v>
      </c>
    </row>
    <row r="95" spans="1:7">
      <c r="A95" s="320" t="s">
        <v>114</v>
      </c>
      <c r="B95" s="321" t="s">
        <v>132</v>
      </c>
      <c r="C95" s="322"/>
      <c r="D95" s="322"/>
      <c r="E95" s="322"/>
      <c r="F95" s="322"/>
      <c r="G95" s="322"/>
    </row>
    <row r="96" spans="1:7">
      <c r="A96" s="318"/>
      <c r="B96" s="319" t="s">
        <v>610</v>
      </c>
      <c r="C96" s="323">
        <v>9267.4</v>
      </c>
      <c r="D96" s="323">
        <v>8532.5</v>
      </c>
      <c r="E96" s="323">
        <v>7263.1</v>
      </c>
      <c r="F96" s="323">
        <v>8469.2999999999993</v>
      </c>
      <c r="G96" s="323">
        <v>11156.735610000005</v>
      </c>
    </row>
    <row r="97" spans="1:8">
      <c r="A97" s="320"/>
      <c r="B97" s="321" t="s">
        <v>611</v>
      </c>
      <c r="C97" s="322">
        <v>27.8</v>
      </c>
      <c r="D97" s="322">
        <v>18.2</v>
      </c>
      <c r="E97" s="322">
        <v>21.4</v>
      </c>
      <c r="F97" s="322">
        <v>18.5</v>
      </c>
      <c r="G97" s="322">
        <v>10.359044000000001</v>
      </c>
    </row>
    <row r="98" spans="1:8">
      <c r="A98" s="320" t="s">
        <v>117</v>
      </c>
      <c r="B98" s="321" t="s">
        <v>133</v>
      </c>
      <c r="C98" s="325"/>
      <c r="D98" s="325"/>
      <c r="E98" s="325"/>
      <c r="F98" s="325"/>
      <c r="G98" s="325"/>
    </row>
    <row r="99" spans="1:8">
      <c r="A99" s="318"/>
      <c r="B99" s="319" t="s">
        <v>612</v>
      </c>
      <c r="C99" s="323">
        <v>7.9</v>
      </c>
      <c r="D99" s="323">
        <v>6</v>
      </c>
      <c r="E99" s="323">
        <v>6.8</v>
      </c>
      <c r="F99" s="323">
        <v>7.2</v>
      </c>
      <c r="G99" s="323">
        <v>6.2610069999999993</v>
      </c>
    </row>
    <row r="100" spans="1:8">
      <c r="A100" s="320"/>
      <c r="B100" s="321" t="s">
        <v>613</v>
      </c>
      <c r="C100" s="322">
        <v>4659.3999999999996</v>
      </c>
      <c r="D100" s="322">
        <v>4368.6000000000004</v>
      </c>
      <c r="E100" s="322">
        <v>5001.7</v>
      </c>
      <c r="F100" s="322">
        <v>4762.6000000000004</v>
      </c>
      <c r="G100" s="322">
        <v>4622.6199299999998</v>
      </c>
    </row>
    <row r="101" spans="1:8" ht="12">
      <c r="A101" s="58" t="s">
        <v>134</v>
      </c>
      <c r="B101" s="83" t="s">
        <v>453</v>
      </c>
      <c r="C101" s="323"/>
      <c r="D101" s="323"/>
      <c r="E101" s="323"/>
      <c r="F101" s="323"/>
      <c r="G101" s="323"/>
    </row>
    <row r="102" spans="1:8">
      <c r="A102" s="320"/>
      <c r="B102" s="321" t="s">
        <v>614</v>
      </c>
      <c r="C102" s="322">
        <v>5456.7</v>
      </c>
      <c r="D102" s="322">
        <v>5370.8</v>
      </c>
      <c r="E102" s="322">
        <v>5336.6</v>
      </c>
      <c r="F102" s="322">
        <v>5102</v>
      </c>
      <c r="G102" s="322">
        <v>4874.7702540000009</v>
      </c>
    </row>
    <row r="103" spans="1:8">
      <c r="A103" s="318"/>
      <c r="B103" s="319" t="s">
        <v>615</v>
      </c>
      <c r="C103" s="323">
        <v>13.8</v>
      </c>
      <c r="D103" s="323">
        <v>12.7</v>
      </c>
      <c r="E103" s="323">
        <v>18.600000000000001</v>
      </c>
      <c r="F103" s="323">
        <v>27</v>
      </c>
      <c r="G103" s="323">
        <v>35.170598000000012</v>
      </c>
    </row>
    <row r="104" spans="1:8">
      <c r="A104" s="320"/>
      <c r="B104" s="321" t="s">
        <v>616</v>
      </c>
      <c r="C104" s="322">
        <v>254.5</v>
      </c>
      <c r="D104" s="322">
        <v>277.7</v>
      </c>
      <c r="E104" s="322">
        <v>259.89999999999998</v>
      </c>
      <c r="F104" s="745">
        <v>284.60000000000002</v>
      </c>
      <c r="G104" s="322">
        <v>350.81037000000026</v>
      </c>
    </row>
    <row r="105" spans="1:8" ht="12">
      <c r="A105" s="318"/>
      <c r="B105" s="124" t="s">
        <v>617</v>
      </c>
      <c r="C105" s="203">
        <v>848584.8</v>
      </c>
      <c r="D105" s="203">
        <v>867784</v>
      </c>
      <c r="E105" s="203">
        <v>926658</v>
      </c>
      <c r="F105" s="203">
        <v>966822.84396099998</v>
      </c>
      <c r="G105" s="203">
        <v>1022751.7442920002</v>
      </c>
      <c r="H105" s="512"/>
    </row>
    <row r="106" spans="1:8" ht="12">
      <c r="A106" s="1642" t="s">
        <v>135</v>
      </c>
      <c r="B106" s="1643"/>
      <c r="C106" s="1643"/>
      <c r="D106" s="1643"/>
      <c r="E106" s="1643"/>
      <c r="F106" s="1643"/>
      <c r="G106" s="1643"/>
    </row>
    <row r="107" spans="1:8" ht="12">
      <c r="A107" s="58" t="s">
        <v>108</v>
      </c>
      <c r="B107" s="83" t="s">
        <v>136</v>
      </c>
      <c r="C107" s="230"/>
      <c r="D107" s="230"/>
      <c r="E107" s="316"/>
      <c r="F107" s="316"/>
      <c r="G107" s="316"/>
      <c r="H107" s="316"/>
    </row>
    <row r="108" spans="1:8">
      <c r="A108" s="320" t="s">
        <v>112</v>
      </c>
      <c r="B108" s="321" t="s">
        <v>137</v>
      </c>
      <c r="C108" s="322">
        <v>15072.9</v>
      </c>
      <c r="D108" s="322">
        <v>15335.5</v>
      </c>
      <c r="E108" s="322">
        <v>15951.5</v>
      </c>
      <c r="F108" s="322">
        <v>16219.9</v>
      </c>
      <c r="G108" s="322">
        <v>16219.891311000001</v>
      </c>
    </row>
    <row r="109" spans="1:8">
      <c r="A109" s="318" t="s">
        <v>114</v>
      </c>
      <c r="B109" s="319" t="s">
        <v>138</v>
      </c>
      <c r="C109" s="323">
        <v>19995.3</v>
      </c>
      <c r="D109" s="323">
        <v>19327.8</v>
      </c>
      <c r="E109" s="323">
        <v>18297.400000000001</v>
      </c>
      <c r="F109" s="323">
        <v>17230.599999999999</v>
      </c>
      <c r="G109" s="323">
        <v>17188.702555</v>
      </c>
    </row>
    <row r="110" spans="1:8">
      <c r="A110" s="320" t="s">
        <v>115</v>
      </c>
      <c r="B110" s="321" t="s">
        <v>139</v>
      </c>
      <c r="C110" s="322">
        <v>2907.6</v>
      </c>
      <c r="D110" s="322">
        <v>2903.3</v>
      </c>
      <c r="E110" s="322">
        <v>2903.3</v>
      </c>
      <c r="F110" s="322">
        <v>2912.3</v>
      </c>
      <c r="G110" s="322">
        <v>2912.3262540000001</v>
      </c>
    </row>
    <row r="111" spans="1:8">
      <c r="A111" s="318" t="s">
        <v>140</v>
      </c>
      <c r="B111" s="319" t="s">
        <v>141</v>
      </c>
      <c r="C111" s="323">
        <v>2616.6</v>
      </c>
      <c r="D111" s="323">
        <v>2686.5</v>
      </c>
      <c r="E111" s="323">
        <v>2744.7</v>
      </c>
      <c r="F111" s="323">
        <v>2897.2</v>
      </c>
      <c r="G111" s="323">
        <v>2767.6937200000007</v>
      </c>
    </row>
    <row r="112" spans="1:8">
      <c r="A112" s="320" t="s">
        <v>142</v>
      </c>
      <c r="B112" s="321" t="s">
        <v>143</v>
      </c>
      <c r="C112" s="322">
        <v>98.7</v>
      </c>
      <c r="D112" s="322">
        <v>115.3</v>
      </c>
      <c r="E112" s="322">
        <v>80.7</v>
      </c>
      <c r="F112" s="322">
        <v>86.6</v>
      </c>
      <c r="G112" s="322">
        <v>96.55099700000001</v>
      </c>
    </row>
    <row r="113" spans="1:8">
      <c r="A113" s="318" t="s">
        <v>144</v>
      </c>
      <c r="B113" s="319" t="s">
        <v>618</v>
      </c>
      <c r="C113" s="323">
        <v>11.2</v>
      </c>
      <c r="D113" s="323">
        <v>6.3</v>
      </c>
      <c r="E113" s="323">
        <v>4.8</v>
      </c>
      <c r="F113" s="323">
        <v>4.5999999999999996</v>
      </c>
      <c r="G113" s="323">
        <v>6.9123220000000023</v>
      </c>
    </row>
    <row r="114" spans="1:8">
      <c r="A114" s="320" t="s">
        <v>145</v>
      </c>
      <c r="B114" s="321" t="s">
        <v>146</v>
      </c>
      <c r="C114" s="322">
        <v>17237</v>
      </c>
      <c r="D114" s="322">
        <v>17762.2</v>
      </c>
      <c r="E114" s="322">
        <v>18116.8</v>
      </c>
      <c r="F114" s="322">
        <v>21250.1</v>
      </c>
      <c r="G114" s="322">
        <v>24795.783320000024</v>
      </c>
    </row>
    <row r="115" spans="1:8">
      <c r="A115" s="318" t="s">
        <v>147</v>
      </c>
      <c r="B115" s="319" t="s">
        <v>148</v>
      </c>
      <c r="C115" s="323">
        <v>3019.8</v>
      </c>
      <c r="D115" s="323">
        <v>3218.7</v>
      </c>
      <c r="E115" s="323">
        <v>3250.5</v>
      </c>
      <c r="F115" s="323">
        <v>5386.9</v>
      </c>
      <c r="G115" s="323">
        <v>6216.371905</v>
      </c>
    </row>
    <row r="116" spans="1:8">
      <c r="A116" s="320" t="s">
        <v>149</v>
      </c>
      <c r="B116" s="321" t="s">
        <v>150</v>
      </c>
      <c r="C116" s="322">
        <v>5964.8</v>
      </c>
      <c r="D116" s="322">
        <v>4173.2</v>
      </c>
      <c r="E116" s="322">
        <v>8629.9</v>
      </c>
      <c r="F116" s="322">
        <v>8584.5</v>
      </c>
      <c r="G116" s="322">
        <v>6692.2518840000002</v>
      </c>
    </row>
    <row r="117" spans="1:8">
      <c r="A117" s="318" t="s">
        <v>151</v>
      </c>
      <c r="B117" s="319" t="s">
        <v>619</v>
      </c>
      <c r="C117" s="323">
        <v>-129.4</v>
      </c>
      <c r="D117" s="323">
        <v>-70.900000000000006</v>
      </c>
      <c r="E117" s="323">
        <v>-73.3</v>
      </c>
      <c r="F117" s="323">
        <v>-259.7</v>
      </c>
      <c r="G117" s="323">
        <v>-97.013185000000007</v>
      </c>
    </row>
    <row r="118" spans="1:8" ht="12">
      <c r="A118" s="59" t="s">
        <v>109</v>
      </c>
      <c r="B118" s="85" t="s">
        <v>454</v>
      </c>
      <c r="C118" s="322">
        <v>16281.5</v>
      </c>
      <c r="D118" s="322">
        <v>17552.2</v>
      </c>
      <c r="E118" s="322">
        <v>16452.7</v>
      </c>
      <c r="F118" s="322">
        <v>18347.2</v>
      </c>
      <c r="G118" s="322">
        <v>18634.385739999998</v>
      </c>
      <c r="H118" s="316"/>
    </row>
    <row r="119" spans="1:8" ht="12">
      <c r="A119" s="58" t="s">
        <v>110</v>
      </c>
      <c r="B119" s="83" t="s">
        <v>152</v>
      </c>
      <c r="C119" s="230"/>
      <c r="D119" s="230"/>
      <c r="E119" s="316"/>
      <c r="F119" s="316"/>
      <c r="G119" s="316"/>
      <c r="H119" s="316"/>
    </row>
    <row r="120" spans="1:8">
      <c r="A120" s="320" t="s">
        <v>122</v>
      </c>
      <c r="B120" s="321" t="s">
        <v>123</v>
      </c>
      <c r="C120" s="234"/>
      <c r="D120" s="234"/>
      <c r="E120" s="234"/>
      <c r="F120" s="234"/>
      <c r="G120" s="234"/>
    </row>
    <row r="121" spans="1:8">
      <c r="A121" s="318"/>
      <c r="B121" s="319" t="s">
        <v>620</v>
      </c>
      <c r="C121" s="323">
        <v>15044.2</v>
      </c>
      <c r="D121" s="326">
        <v>15611.9</v>
      </c>
      <c r="E121" s="326">
        <v>16526.7</v>
      </c>
      <c r="F121" s="326">
        <v>17015.400000000001</v>
      </c>
      <c r="G121" s="326">
        <v>17428.005496999995</v>
      </c>
    </row>
    <row r="122" spans="1:8">
      <c r="A122" s="320"/>
      <c r="B122" s="321" t="s">
        <v>621</v>
      </c>
      <c r="C122" s="322">
        <v>44489.5</v>
      </c>
      <c r="D122" s="327">
        <v>42761.7</v>
      </c>
      <c r="E122" s="327">
        <v>41850.1</v>
      </c>
      <c r="F122" s="327">
        <v>41321.4</v>
      </c>
      <c r="G122" s="327">
        <v>44534.871435999994</v>
      </c>
    </row>
    <row r="123" spans="1:8">
      <c r="A123" s="318"/>
      <c r="B123" s="319" t="s">
        <v>622</v>
      </c>
      <c r="C123" s="323">
        <v>58.2</v>
      </c>
      <c r="D123" s="326">
        <v>51</v>
      </c>
      <c r="E123" s="326">
        <v>34.200000000000003</v>
      </c>
      <c r="F123" s="326">
        <v>69.599999999999994</v>
      </c>
      <c r="G123" s="326">
        <v>47.576217000000007</v>
      </c>
    </row>
    <row r="124" spans="1:8">
      <c r="A124" s="320"/>
      <c r="B124" s="321" t="s">
        <v>623</v>
      </c>
      <c r="C124" s="322">
        <v>68</v>
      </c>
      <c r="D124" s="322">
        <v>73.900000000000006</v>
      </c>
      <c r="E124" s="322">
        <v>85.5</v>
      </c>
      <c r="F124" s="322">
        <v>95.9</v>
      </c>
      <c r="G124" s="322">
        <v>106.39160999999999</v>
      </c>
    </row>
    <row r="125" spans="1:8">
      <c r="A125" s="318"/>
      <c r="B125" s="319" t="s">
        <v>624</v>
      </c>
      <c r="C125" s="323">
        <v>257.8</v>
      </c>
      <c r="D125" s="323">
        <v>273.5</v>
      </c>
      <c r="E125" s="323">
        <v>284.5</v>
      </c>
      <c r="F125" s="323">
        <v>300.10000000000002</v>
      </c>
      <c r="G125" s="323">
        <v>323.42344400000013</v>
      </c>
    </row>
    <row r="126" spans="1:8">
      <c r="A126" s="320" t="s">
        <v>124</v>
      </c>
      <c r="B126" s="321" t="s">
        <v>125</v>
      </c>
      <c r="C126" s="322"/>
      <c r="D126" s="322"/>
      <c r="E126" s="322"/>
      <c r="F126" s="322"/>
      <c r="G126" s="322"/>
    </row>
    <row r="127" spans="1:8">
      <c r="A127" s="318"/>
      <c r="B127" s="319" t="s">
        <v>625</v>
      </c>
      <c r="C127" s="323">
        <v>508037.4</v>
      </c>
      <c r="D127" s="323">
        <v>529981.5</v>
      </c>
      <c r="E127" s="323">
        <v>554556.5</v>
      </c>
      <c r="F127" s="323">
        <v>571323.69999999995</v>
      </c>
      <c r="G127" s="323">
        <v>585318.29899599985</v>
      </c>
    </row>
    <row r="128" spans="1:8">
      <c r="A128" s="320"/>
      <c r="B128" s="321" t="s">
        <v>626</v>
      </c>
      <c r="C128" s="322">
        <v>104.1</v>
      </c>
      <c r="D128" s="322">
        <v>114.7</v>
      </c>
      <c r="E128" s="322">
        <v>117.3</v>
      </c>
      <c r="F128" s="322">
        <v>116.2</v>
      </c>
      <c r="G128" s="322">
        <v>122.53108099999999</v>
      </c>
    </row>
    <row r="129" spans="1:8">
      <c r="A129" s="318"/>
      <c r="B129" s="319" t="s">
        <v>627</v>
      </c>
      <c r="C129" s="323">
        <v>5692.3</v>
      </c>
      <c r="D129" s="323">
        <v>6654.3</v>
      </c>
      <c r="E129" s="323">
        <v>6730.4</v>
      </c>
      <c r="F129" s="323">
        <v>8200.5</v>
      </c>
      <c r="G129" s="323">
        <v>7078.9526280000018</v>
      </c>
    </row>
    <row r="130" spans="1:8">
      <c r="A130" s="320"/>
      <c r="B130" s="321" t="s">
        <v>628</v>
      </c>
      <c r="C130" s="322">
        <v>128.9</v>
      </c>
      <c r="D130" s="322">
        <v>124.8</v>
      </c>
      <c r="E130" s="322">
        <v>150.5</v>
      </c>
      <c r="F130" s="322">
        <v>152</v>
      </c>
      <c r="G130" s="322">
        <v>156.64949999999999</v>
      </c>
    </row>
    <row r="131" spans="1:8">
      <c r="A131" s="318"/>
      <c r="B131" s="319" t="s">
        <v>629</v>
      </c>
      <c r="C131" s="323">
        <v>1488.2</v>
      </c>
      <c r="D131" s="323">
        <v>1493.6</v>
      </c>
      <c r="E131" s="323">
        <v>1706.2</v>
      </c>
      <c r="F131" s="323">
        <v>1682.8</v>
      </c>
      <c r="G131" s="323">
        <v>1706.886493</v>
      </c>
    </row>
    <row r="132" spans="1:8" ht="36">
      <c r="A132" s="59" t="s">
        <v>119</v>
      </c>
      <c r="B132" s="85" t="s">
        <v>630</v>
      </c>
      <c r="C132" s="234"/>
      <c r="D132" s="234"/>
      <c r="E132" s="234"/>
      <c r="F132" s="234"/>
      <c r="G132" s="234"/>
      <c r="H132" s="316"/>
    </row>
    <row r="133" spans="1:8" ht="22.8">
      <c r="A133" s="328" t="s">
        <v>122</v>
      </c>
      <c r="B133" s="319" t="s">
        <v>455</v>
      </c>
      <c r="C133" s="323">
        <v>138601.29999999999</v>
      </c>
      <c r="D133" s="323">
        <v>135935.1</v>
      </c>
      <c r="E133" s="323">
        <v>160517</v>
      </c>
      <c r="F133" s="323">
        <v>176749.2</v>
      </c>
      <c r="G133" s="323">
        <v>211167.29891400004</v>
      </c>
    </row>
    <row r="134" spans="1:8">
      <c r="A134" s="320" t="s">
        <v>124</v>
      </c>
      <c r="B134" s="321" t="s">
        <v>158</v>
      </c>
      <c r="C134" s="322">
        <v>15475.2</v>
      </c>
      <c r="D134" s="322">
        <v>16068.6</v>
      </c>
      <c r="E134" s="322">
        <v>18708.900000000001</v>
      </c>
      <c r="F134" s="322">
        <v>19558.3</v>
      </c>
      <c r="G134" s="322">
        <v>21465.808703999999</v>
      </c>
    </row>
    <row r="135" spans="1:8" ht="12">
      <c r="A135" s="58" t="s">
        <v>126</v>
      </c>
      <c r="B135" s="83" t="s">
        <v>159</v>
      </c>
      <c r="C135" s="323"/>
      <c r="D135" s="323"/>
      <c r="E135" s="323"/>
      <c r="F135" s="323"/>
      <c r="G135" s="323"/>
      <c r="H135" s="316"/>
    </row>
    <row r="136" spans="1:8">
      <c r="A136" s="320"/>
      <c r="B136" s="321" t="s">
        <v>456</v>
      </c>
      <c r="C136" s="322">
        <v>86.9</v>
      </c>
      <c r="D136" s="322">
        <v>89.3</v>
      </c>
      <c r="E136" s="322">
        <v>89.3</v>
      </c>
      <c r="F136" s="322">
        <v>89.9</v>
      </c>
      <c r="G136" s="322">
        <v>84.195209999999989</v>
      </c>
    </row>
    <row r="137" spans="1:8">
      <c r="A137" s="318"/>
      <c r="B137" s="319" t="s">
        <v>160</v>
      </c>
      <c r="C137" s="323">
        <v>704.7</v>
      </c>
      <c r="D137" s="323">
        <v>594.29999999999995</v>
      </c>
      <c r="E137" s="323">
        <v>678.5</v>
      </c>
      <c r="F137" s="323">
        <v>527.6</v>
      </c>
      <c r="G137" s="323">
        <v>435.81041400000009</v>
      </c>
    </row>
    <row r="138" spans="1:8">
      <c r="A138" s="320"/>
      <c r="B138" s="321" t="s">
        <v>161</v>
      </c>
      <c r="C138" s="322">
        <v>1394.3</v>
      </c>
      <c r="D138" s="322">
        <v>1443.7</v>
      </c>
      <c r="E138" s="322">
        <v>1544.5</v>
      </c>
      <c r="F138" s="322">
        <v>1719.7</v>
      </c>
      <c r="G138" s="322">
        <v>2107.3685540000001</v>
      </c>
    </row>
    <row r="139" spans="1:8" ht="12">
      <c r="A139" s="58" t="s">
        <v>129</v>
      </c>
      <c r="B139" s="83" t="s">
        <v>162</v>
      </c>
      <c r="C139" s="323">
        <v>7673</v>
      </c>
      <c r="D139" s="323">
        <v>6894</v>
      </c>
      <c r="E139" s="323">
        <v>5738.5</v>
      </c>
      <c r="F139" s="323">
        <v>4732.5</v>
      </c>
      <c r="G139" s="323">
        <v>4860.4596469999997</v>
      </c>
      <c r="H139" s="316"/>
    </row>
    <row r="140" spans="1:8" ht="12">
      <c r="A140" s="59" t="s">
        <v>134</v>
      </c>
      <c r="B140" s="85" t="s">
        <v>457</v>
      </c>
      <c r="C140" s="322"/>
      <c r="D140" s="322"/>
      <c r="E140" s="322"/>
      <c r="F140" s="322"/>
      <c r="G140" s="322"/>
      <c r="H140" s="316"/>
    </row>
    <row r="141" spans="1:8">
      <c r="A141" s="318" t="s">
        <v>112</v>
      </c>
      <c r="B141" s="319" t="s">
        <v>163</v>
      </c>
      <c r="C141" s="323"/>
      <c r="D141" s="323"/>
      <c r="E141" s="316"/>
      <c r="F141" s="316"/>
      <c r="G141" s="316"/>
    </row>
    <row r="142" spans="1:8">
      <c r="A142" s="320" t="s">
        <v>439</v>
      </c>
      <c r="B142" s="321" t="s">
        <v>631</v>
      </c>
      <c r="C142" s="322">
        <v>1455.2</v>
      </c>
      <c r="D142" s="322">
        <v>1480</v>
      </c>
      <c r="E142" s="322">
        <v>1730</v>
      </c>
      <c r="F142" s="322">
        <v>1480.7</v>
      </c>
      <c r="G142" s="322">
        <v>1522.7393200000004</v>
      </c>
    </row>
    <row r="143" spans="1:8">
      <c r="A143" s="318"/>
      <c r="B143" s="319" t="s">
        <v>632</v>
      </c>
      <c r="C143" s="323">
        <v>168.5</v>
      </c>
      <c r="D143" s="323">
        <v>166.6</v>
      </c>
      <c r="E143" s="323">
        <v>259.2</v>
      </c>
      <c r="F143" s="323">
        <v>190</v>
      </c>
      <c r="G143" s="323">
        <v>188.01927799999996</v>
      </c>
    </row>
    <row r="144" spans="1:8">
      <c r="A144" s="320"/>
      <c r="B144" s="321" t="s">
        <v>633</v>
      </c>
      <c r="C144" s="322">
        <v>305.89999999999998</v>
      </c>
      <c r="D144" s="322">
        <v>325.2</v>
      </c>
      <c r="E144" s="322">
        <v>326.8</v>
      </c>
      <c r="F144" s="322">
        <v>332.4</v>
      </c>
      <c r="G144" s="322">
        <v>335.84070599999995</v>
      </c>
    </row>
    <row r="145" spans="1:7">
      <c r="A145" s="318"/>
      <c r="B145" s="319" t="s">
        <v>634</v>
      </c>
      <c r="C145" s="323">
        <v>8.4</v>
      </c>
      <c r="D145" s="323">
        <v>25.6</v>
      </c>
      <c r="E145" s="323">
        <v>28.3</v>
      </c>
      <c r="F145" s="323">
        <v>8.6</v>
      </c>
      <c r="G145" s="323">
        <v>25.940496000000003</v>
      </c>
    </row>
    <row r="146" spans="1:7">
      <c r="A146" s="320" t="s">
        <v>114</v>
      </c>
      <c r="B146" s="321" t="s">
        <v>635</v>
      </c>
      <c r="C146" s="322"/>
      <c r="D146" s="322"/>
      <c r="E146" s="322"/>
      <c r="F146" s="322"/>
      <c r="G146" s="322"/>
    </row>
    <row r="147" spans="1:7">
      <c r="A147" s="318"/>
      <c r="B147" s="319" t="s">
        <v>604</v>
      </c>
      <c r="C147" s="323">
        <v>930.6</v>
      </c>
      <c r="D147" s="323">
        <v>796.1</v>
      </c>
      <c r="E147" s="323">
        <v>800</v>
      </c>
      <c r="F147" s="323">
        <v>909.3</v>
      </c>
      <c r="G147" s="323">
        <v>1220.4399739999999</v>
      </c>
    </row>
    <row r="148" spans="1:7">
      <c r="A148" s="320"/>
      <c r="B148" s="321" t="s">
        <v>605</v>
      </c>
      <c r="C148" s="322">
        <v>101.8</v>
      </c>
      <c r="D148" s="322">
        <v>58.7</v>
      </c>
      <c r="E148" s="322">
        <v>59.1</v>
      </c>
      <c r="F148" s="322">
        <v>43.9</v>
      </c>
      <c r="G148" s="322">
        <v>50.290791999999996</v>
      </c>
    </row>
    <row r="149" spans="1:7">
      <c r="A149" s="318" t="s">
        <v>115</v>
      </c>
      <c r="B149" s="319" t="s">
        <v>164</v>
      </c>
      <c r="C149" s="323">
        <v>3203.7</v>
      </c>
      <c r="D149" s="323">
        <v>3138.3</v>
      </c>
      <c r="E149" s="323">
        <v>3142.9</v>
      </c>
      <c r="F149" s="323">
        <v>2699.5</v>
      </c>
      <c r="G149" s="323">
        <v>2698</v>
      </c>
    </row>
    <row r="150" spans="1:7">
      <c r="A150" s="320" t="s">
        <v>140</v>
      </c>
      <c r="B150" s="321" t="s">
        <v>165</v>
      </c>
      <c r="C150" s="322">
        <v>1266</v>
      </c>
      <c r="D150" s="322">
        <v>1054.9000000000001</v>
      </c>
      <c r="E150" s="322">
        <v>1252.3</v>
      </c>
      <c r="F150" s="322">
        <v>993</v>
      </c>
      <c r="G150" s="322">
        <v>994.92338300000006</v>
      </c>
    </row>
    <row r="151" spans="1:7">
      <c r="A151" s="318" t="s">
        <v>166</v>
      </c>
      <c r="B151" s="319" t="s">
        <v>167</v>
      </c>
      <c r="C151" s="323">
        <v>5.3</v>
      </c>
      <c r="D151" s="323">
        <v>3.3</v>
      </c>
      <c r="E151" s="323">
        <v>1.8</v>
      </c>
      <c r="F151" s="323" t="s">
        <v>5</v>
      </c>
      <c r="G151" s="323" t="s">
        <v>5</v>
      </c>
    </row>
    <row r="152" spans="1:7">
      <c r="A152" s="320" t="s">
        <v>144</v>
      </c>
      <c r="B152" s="321" t="s">
        <v>168</v>
      </c>
      <c r="C152" s="322">
        <v>3918.9</v>
      </c>
      <c r="D152" s="322">
        <v>4953.8</v>
      </c>
      <c r="E152" s="322">
        <v>4993.3</v>
      </c>
      <c r="F152" s="322">
        <v>5254.5</v>
      </c>
      <c r="G152" s="322">
        <v>5972.0899560000016</v>
      </c>
    </row>
    <row r="153" spans="1:7">
      <c r="A153" s="318" t="s">
        <v>145</v>
      </c>
      <c r="B153" s="319" t="s">
        <v>458</v>
      </c>
      <c r="C153" s="323">
        <v>240</v>
      </c>
      <c r="D153" s="323">
        <v>226.5</v>
      </c>
      <c r="E153" s="323">
        <v>216.3</v>
      </c>
      <c r="F153" s="323">
        <v>198.1</v>
      </c>
      <c r="G153" s="323">
        <v>189.08791000000008</v>
      </c>
    </row>
    <row r="154" spans="1:7">
      <c r="A154" s="320" t="s">
        <v>147</v>
      </c>
      <c r="B154" s="321" t="s">
        <v>169</v>
      </c>
      <c r="C154" s="322"/>
      <c r="D154" s="322"/>
      <c r="E154" s="322"/>
      <c r="F154" s="322"/>
      <c r="G154" s="322"/>
    </row>
    <row r="155" spans="1:7">
      <c r="A155" s="318"/>
      <c r="B155" s="319" t="s">
        <v>636</v>
      </c>
      <c r="C155" s="323">
        <v>625.9</v>
      </c>
      <c r="D155" s="323">
        <v>603.5</v>
      </c>
      <c r="E155" s="323">
        <v>616.5</v>
      </c>
      <c r="F155" s="323">
        <v>651.20000000000005</v>
      </c>
      <c r="G155" s="323">
        <v>635.55844000000013</v>
      </c>
    </row>
    <row r="156" spans="1:7">
      <c r="A156" s="320"/>
      <c r="B156" s="321" t="s">
        <v>637</v>
      </c>
      <c r="C156" s="322">
        <v>2890.6</v>
      </c>
      <c r="D156" s="322">
        <v>2747.2</v>
      </c>
      <c r="E156" s="322">
        <v>3788.3</v>
      </c>
      <c r="F156" s="322">
        <v>2713.9</v>
      </c>
      <c r="G156" s="322">
        <v>3294.4137390000005</v>
      </c>
    </row>
    <row r="157" spans="1:7">
      <c r="A157" s="318"/>
      <c r="B157" s="319" t="s">
        <v>638</v>
      </c>
      <c r="C157" s="323">
        <v>148.5</v>
      </c>
      <c r="D157" s="323">
        <v>145.80000000000001</v>
      </c>
      <c r="E157" s="323">
        <v>150.9</v>
      </c>
      <c r="F157" s="323">
        <v>154.6</v>
      </c>
      <c r="G157" s="323">
        <v>164.72760200000002</v>
      </c>
    </row>
    <row r="158" spans="1:7">
      <c r="A158" s="320"/>
      <c r="B158" s="321" t="s">
        <v>639</v>
      </c>
      <c r="C158" s="322">
        <v>5948.7</v>
      </c>
      <c r="D158" s="322">
        <v>5651.3</v>
      </c>
      <c r="E158" s="322">
        <v>7519.9</v>
      </c>
      <c r="F158" s="322">
        <v>9026.7000000000007</v>
      </c>
      <c r="G158" s="322">
        <v>7074.4520709999988</v>
      </c>
    </row>
    <row r="159" spans="1:7">
      <c r="A159" s="318" t="s">
        <v>149</v>
      </c>
      <c r="B159" s="319" t="s">
        <v>170</v>
      </c>
      <c r="C159" s="230"/>
      <c r="D159" s="230"/>
      <c r="E159" s="230"/>
      <c r="F159" s="230"/>
      <c r="G159" s="230"/>
    </row>
    <row r="160" spans="1:7">
      <c r="A160" s="320"/>
      <c r="B160" s="321" t="s">
        <v>640</v>
      </c>
      <c r="C160" s="322">
        <v>3</v>
      </c>
      <c r="D160" s="322">
        <v>5</v>
      </c>
      <c r="E160" s="322">
        <v>6.6</v>
      </c>
      <c r="F160" s="322">
        <v>7.5</v>
      </c>
      <c r="G160" s="322">
        <v>5.37934</v>
      </c>
    </row>
    <row r="161" spans="1:9">
      <c r="A161" s="318"/>
      <c r="B161" s="319" t="s">
        <v>641</v>
      </c>
      <c r="C161" s="323">
        <v>574.6</v>
      </c>
      <c r="D161" s="323">
        <v>595.29999999999995</v>
      </c>
      <c r="E161" s="323">
        <v>615.29999999999995</v>
      </c>
      <c r="F161" s="323">
        <v>590</v>
      </c>
      <c r="G161" s="323">
        <v>642.66570400000012</v>
      </c>
    </row>
    <row r="162" spans="1:9">
      <c r="A162" s="320"/>
      <c r="B162" s="321" t="s">
        <v>642</v>
      </c>
      <c r="C162" s="322">
        <v>3891</v>
      </c>
      <c r="D162" s="322">
        <v>4055.2</v>
      </c>
      <c r="E162" s="322">
        <v>4960.5</v>
      </c>
      <c r="F162" s="322">
        <v>4734.3</v>
      </c>
      <c r="G162" s="322">
        <v>4794.4557859999995</v>
      </c>
    </row>
    <row r="163" spans="1:9" ht="12">
      <c r="A163" s="58" t="s">
        <v>171</v>
      </c>
      <c r="B163" s="83" t="s">
        <v>172</v>
      </c>
      <c r="C163" s="324"/>
      <c r="D163" s="324"/>
      <c r="E163" s="324"/>
      <c r="F163" s="324"/>
      <c r="G163" s="324"/>
      <c r="H163" s="316"/>
    </row>
    <row r="164" spans="1:9">
      <c r="A164" s="320"/>
      <c r="B164" s="321" t="s">
        <v>614</v>
      </c>
      <c r="C164" s="322">
        <v>434.8</v>
      </c>
      <c r="D164" s="322">
        <v>464.5</v>
      </c>
      <c r="E164" s="322">
        <v>397.6</v>
      </c>
      <c r="F164" s="322">
        <v>396.9</v>
      </c>
      <c r="G164" s="322">
        <v>412.39920499999994</v>
      </c>
    </row>
    <row r="165" spans="1:9">
      <c r="A165" s="318"/>
      <c r="B165" s="319" t="s">
        <v>615</v>
      </c>
      <c r="C165" s="323">
        <v>16.600000000000001</v>
      </c>
      <c r="D165" s="323">
        <v>13.2</v>
      </c>
      <c r="E165" s="323">
        <v>16.100000000000001</v>
      </c>
      <c r="F165" s="323">
        <v>17.899999999999999</v>
      </c>
      <c r="G165" s="323">
        <v>20.095169000000002</v>
      </c>
    </row>
    <row r="166" spans="1:9">
      <c r="A166" s="320"/>
      <c r="B166" s="321" t="s">
        <v>616</v>
      </c>
      <c r="C166" s="322">
        <v>66.7</v>
      </c>
      <c r="D166" s="322">
        <v>97.7</v>
      </c>
      <c r="E166" s="322">
        <v>98.7</v>
      </c>
      <c r="F166" s="322">
        <v>104.8</v>
      </c>
      <c r="G166" s="322">
        <v>131.840259</v>
      </c>
    </row>
    <row r="167" spans="1:9" ht="12.6" thickBot="1">
      <c r="A167" s="329"/>
      <c r="B167" s="125" t="s">
        <v>643</v>
      </c>
      <c r="C167" s="302">
        <v>848584.8</v>
      </c>
      <c r="D167" s="302">
        <v>867784</v>
      </c>
      <c r="E167" s="302">
        <v>926658</v>
      </c>
      <c r="F167" s="302">
        <v>966822.84296399995</v>
      </c>
      <c r="G167" s="302">
        <v>1022751.7442900001</v>
      </c>
      <c r="H167" s="316"/>
      <c r="I167" s="316"/>
    </row>
  </sheetData>
  <mergeCells count="6">
    <mergeCell ref="A6:B6"/>
    <mergeCell ref="A7:G7"/>
    <mergeCell ref="A106:G106"/>
    <mergeCell ref="A3:G3"/>
    <mergeCell ref="A4:G4"/>
    <mergeCell ref="A5:G5"/>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tabColor rgb="FFFFFF00"/>
  </sheetPr>
  <dimension ref="A1:N15"/>
  <sheetViews>
    <sheetView showGridLines="0" zoomScaleNormal="100" workbookViewId="0">
      <selection activeCell="C1" sqref="C1"/>
    </sheetView>
  </sheetViews>
  <sheetFormatPr defaultColWidth="9.21875" defaultRowHeight="11.4"/>
  <cols>
    <col min="1" max="1" width="33.21875" style="28" customWidth="1"/>
    <col min="2" max="2" width="0" style="28" hidden="1" customWidth="1"/>
    <col min="3" max="10" width="9.21875" style="28"/>
    <col min="11" max="11" width="9.21875" style="42"/>
    <col min="12" max="12" width="9.21875" style="28"/>
    <col min="13" max="13" width="11.21875" style="28" bestFit="1" customWidth="1"/>
    <col min="14" max="16384" width="9.21875" style="28"/>
  </cols>
  <sheetData>
    <row r="1" spans="1:14" s="1411" customFormat="1" ht="15">
      <c r="A1" s="1409" t="str">
        <f ca="1">(MID(CELL("nomefile",J2),FIND("]",CELL("nomefile",J2),1)+1,20))</f>
        <v>Tavola 4.1.4</v>
      </c>
      <c r="B1" s="1435"/>
      <c r="C1" s="1435"/>
      <c r="D1" s="1435"/>
      <c r="E1" s="1435"/>
      <c r="F1" s="1435"/>
      <c r="G1" s="1435"/>
      <c r="H1" s="1435"/>
      <c r="I1" s="1435"/>
      <c r="J1" s="1435"/>
      <c r="K1" s="1435"/>
      <c r="L1" s="1454"/>
      <c r="M1" s="1453"/>
    </row>
    <row r="3" spans="1:14" ht="11.7" customHeight="1">
      <c r="A3" s="1569" t="s">
        <v>2043</v>
      </c>
      <c r="B3" s="1569"/>
      <c r="C3" s="1569"/>
      <c r="D3" s="1569"/>
      <c r="E3" s="1569"/>
      <c r="F3" s="1569"/>
      <c r="G3" s="1569"/>
      <c r="H3" s="1569"/>
      <c r="I3" s="1569"/>
      <c r="J3" s="1569"/>
      <c r="K3" s="1569"/>
      <c r="L3" s="1569"/>
    </row>
    <row r="4" spans="1:14" ht="12" customHeight="1">
      <c r="A4" s="1623" t="s">
        <v>446</v>
      </c>
      <c r="B4" s="1623"/>
      <c r="C4" s="1623"/>
      <c r="D4" s="1623"/>
      <c r="E4" s="1623"/>
      <c r="F4" s="1623"/>
      <c r="G4" s="1623"/>
      <c r="H4" s="1623"/>
      <c r="I4" s="1623"/>
      <c r="J4" s="1623"/>
      <c r="K4" s="1623"/>
      <c r="L4" s="1623"/>
    </row>
    <row r="5" spans="1:14" ht="12" thickBot="1">
      <c r="A5" s="1637" t="s">
        <v>78</v>
      </c>
      <c r="B5" s="1637"/>
      <c r="C5" s="1637"/>
      <c r="D5" s="1637"/>
      <c r="E5" s="1637"/>
      <c r="F5" s="1637"/>
      <c r="G5" s="1637"/>
      <c r="H5" s="1637"/>
      <c r="I5" s="1637"/>
      <c r="J5" s="1637"/>
      <c r="K5" s="1637"/>
      <c r="L5" s="1637"/>
    </row>
    <row r="6" spans="1:14" ht="14.4" thickBot="1">
      <c r="A6" s="126"/>
      <c r="B6" s="12">
        <v>2011</v>
      </c>
      <c r="C6" s="12">
        <v>2013</v>
      </c>
      <c r="D6" s="12">
        <v>2014</v>
      </c>
      <c r="E6" s="12">
        <v>2015</v>
      </c>
      <c r="F6" s="12">
        <v>2016</v>
      </c>
      <c r="G6" s="12">
        <v>2017</v>
      </c>
      <c r="H6" s="12">
        <v>2018</v>
      </c>
      <c r="I6" s="12">
        <v>2019</v>
      </c>
      <c r="J6" s="12">
        <v>2020</v>
      </c>
      <c r="K6" s="12">
        <v>2021</v>
      </c>
      <c r="L6" s="12" t="s">
        <v>2035</v>
      </c>
    </row>
    <row r="7" spans="1:14" ht="12.6" thickBot="1">
      <c r="A7" s="61" t="s">
        <v>223</v>
      </c>
      <c r="B7" s="62">
        <v>412472</v>
      </c>
      <c r="C7" s="62">
        <v>466147</v>
      </c>
      <c r="D7" s="62">
        <v>520795</v>
      </c>
      <c r="E7" s="62">
        <v>564393</v>
      </c>
      <c r="F7" s="62">
        <v>601686</v>
      </c>
      <c r="G7" s="62">
        <v>624726</v>
      </c>
      <c r="H7" s="62">
        <v>646665</v>
      </c>
      <c r="I7" s="62">
        <v>677014</v>
      </c>
      <c r="J7" s="62">
        <v>700225</v>
      </c>
      <c r="K7" s="62">
        <v>715501</v>
      </c>
      <c r="L7" s="62">
        <v>698787</v>
      </c>
      <c r="M7" s="351"/>
      <c r="N7" s="219"/>
    </row>
    <row r="8" spans="1:14" ht="12.6" thickBot="1">
      <c r="A8" s="63"/>
      <c r="B8" s="1645" t="s">
        <v>224</v>
      </c>
      <c r="C8" s="1645"/>
      <c r="D8" s="1645"/>
      <c r="E8" s="1645"/>
      <c r="F8" s="1645"/>
      <c r="G8" s="1645"/>
      <c r="H8" s="1645"/>
      <c r="I8" s="1645"/>
      <c r="J8" s="1645"/>
      <c r="K8" s="1645"/>
      <c r="L8" s="1645"/>
    </row>
    <row r="9" spans="1:14">
      <c r="A9" s="9" t="s">
        <v>225</v>
      </c>
      <c r="B9" s="199">
        <v>1.7000000000000001E-2</v>
      </c>
      <c r="C9" s="199">
        <v>1.3999999999999999E-2</v>
      </c>
      <c r="D9" s="199">
        <v>1.2E-2</v>
      </c>
      <c r="E9" s="199">
        <v>1.2E-2</v>
      </c>
      <c r="F9" s="199">
        <v>0.01</v>
      </c>
      <c r="G9" s="199">
        <v>0.01</v>
      </c>
      <c r="H9" s="199">
        <v>9.0000000000000011E-3</v>
      </c>
      <c r="I9" s="199">
        <v>8.0000000000000002E-3</v>
      </c>
      <c r="J9" s="199">
        <v>6.9999999999999993E-3</v>
      </c>
      <c r="K9" s="199">
        <v>6.9999999999999993E-3</v>
      </c>
      <c r="L9" s="199">
        <v>7.0000000000000001E-3</v>
      </c>
      <c r="M9" s="767"/>
      <c r="N9" s="219"/>
    </row>
    <row r="10" spans="1:14">
      <c r="A10" s="8" t="s">
        <v>226</v>
      </c>
      <c r="B10" s="200">
        <v>0.13200000000000001</v>
      </c>
      <c r="C10" s="200">
        <v>0.12300000000000001</v>
      </c>
      <c r="D10" s="200">
        <v>0.10800000000000001</v>
      </c>
      <c r="E10" s="200">
        <v>0.10099999999999999</v>
      </c>
      <c r="F10" s="200">
        <v>9.4E-2</v>
      </c>
      <c r="G10" s="200">
        <v>9.6000000000000002E-2</v>
      </c>
      <c r="H10" s="200">
        <v>9.5000000000000001E-2</v>
      </c>
      <c r="I10" s="200">
        <v>9.0999999999999998E-2</v>
      </c>
      <c r="J10" s="200">
        <v>8.6999999999999994E-2</v>
      </c>
      <c r="K10" s="200">
        <v>9.0999999999999998E-2</v>
      </c>
      <c r="L10" s="200">
        <v>9.6000000000000002E-2</v>
      </c>
      <c r="M10" s="767"/>
      <c r="N10" s="219"/>
    </row>
    <row r="11" spans="1:14">
      <c r="A11" s="9" t="s">
        <v>227</v>
      </c>
      <c r="B11" s="199">
        <v>0.7659999999999999</v>
      </c>
      <c r="C11" s="199">
        <v>0.78</v>
      </c>
      <c r="D11" s="199">
        <v>0.78799999999999992</v>
      </c>
      <c r="E11" s="199">
        <v>0.77500000000000002</v>
      </c>
      <c r="F11" s="199">
        <v>0.77200000000000002</v>
      </c>
      <c r="G11" s="199">
        <v>0.75800000000000001</v>
      </c>
      <c r="H11" s="199">
        <v>0.75</v>
      </c>
      <c r="I11" s="199">
        <v>0.74299999999999999</v>
      </c>
      <c r="J11" s="199">
        <v>0.74099999999999999</v>
      </c>
      <c r="K11" s="199">
        <v>0.73599999999999999</v>
      </c>
      <c r="L11" s="199">
        <v>0.73299999999999998</v>
      </c>
      <c r="M11" s="767"/>
      <c r="N11" s="219"/>
    </row>
    <row r="12" spans="1:14">
      <c r="A12" s="10" t="s">
        <v>474</v>
      </c>
      <c r="B12" s="201">
        <v>0.54500000000000004</v>
      </c>
      <c r="C12" s="201">
        <v>0.57799999999999996</v>
      </c>
      <c r="D12" s="201">
        <v>0.56899999999999995</v>
      </c>
      <c r="E12" s="201">
        <v>0.54299999999999993</v>
      </c>
      <c r="F12" s="201">
        <v>0.52400000000000002</v>
      </c>
      <c r="G12" s="201">
        <v>0.52</v>
      </c>
      <c r="H12" s="201">
        <v>0.52100000000000002</v>
      </c>
      <c r="I12" s="201">
        <v>0.51700000000000002</v>
      </c>
      <c r="J12" s="201">
        <v>0.51400000000000001</v>
      </c>
      <c r="K12" s="201">
        <v>0.50700000000000001</v>
      </c>
      <c r="L12" s="201">
        <v>0.504</v>
      </c>
      <c r="M12" s="767"/>
      <c r="N12" s="219"/>
    </row>
    <row r="13" spans="1:14">
      <c r="A13" s="9" t="s">
        <v>655</v>
      </c>
      <c r="B13" s="199">
        <v>5.2000000000000005E-2</v>
      </c>
      <c r="C13" s="199">
        <v>5.5999999999999994E-2</v>
      </c>
      <c r="D13" s="199">
        <v>6.8000000000000005E-2</v>
      </c>
      <c r="E13" s="199">
        <v>8.900000000000001E-2</v>
      </c>
      <c r="F13" s="199">
        <v>0.10300000000000001</v>
      </c>
      <c r="G13" s="199">
        <v>0.11699999999999999</v>
      </c>
      <c r="H13" s="199">
        <v>0.128</v>
      </c>
      <c r="I13" s="199">
        <v>0.14300000000000002</v>
      </c>
      <c r="J13" s="199">
        <v>0.151</v>
      </c>
      <c r="K13" s="199">
        <v>0.152</v>
      </c>
      <c r="L13" s="199">
        <v>0.14899999999999999</v>
      </c>
      <c r="M13" s="767"/>
      <c r="N13" s="219"/>
    </row>
    <row r="14" spans="1:14" ht="12" thickBot="1">
      <c r="A14" s="64" t="s">
        <v>228</v>
      </c>
      <c r="B14" s="202">
        <v>3.4000000000000002E-2</v>
      </c>
      <c r="C14" s="202">
        <v>2.7000000000000003E-2</v>
      </c>
      <c r="D14" s="202">
        <v>2.4E-2</v>
      </c>
      <c r="E14" s="202">
        <v>2.3E-2</v>
      </c>
      <c r="F14" s="202">
        <v>0.02</v>
      </c>
      <c r="G14" s="202">
        <v>1.9E-2</v>
      </c>
      <c r="H14" s="202">
        <v>1.9E-2</v>
      </c>
      <c r="I14" s="202">
        <v>1.3999999999999999E-2</v>
      </c>
      <c r="J14" s="202">
        <v>1.3000000000000001E-2</v>
      </c>
      <c r="K14" s="202">
        <v>1.3999999999999999E-2</v>
      </c>
      <c r="L14" s="202">
        <v>1.4999999999999999E-2</v>
      </c>
      <c r="M14" s="767"/>
      <c r="N14" s="219"/>
    </row>
    <row r="15" spans="1:14">
      <c r="A15" s="219" t="s">
        <v>2040</v>
      </c>
    </row>
  </sheetData>
  <mergeCells count="4">
    <mergeCell ref="A3:L3"/>
    <mergeCell ref="A4:L4"/>
    <mergeCell ref="A5:L5"/>
    <mergeCell ref="B8:L8"/>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tabColor rgb="FFFFFF00"/>
  </sheetPr>
  <dimension ref="A1:K3909"/>
  <sheetViews>
    <sheetView showGridLines="0" zoomScaleNormal="100" workbookViewId="0">
      <selection activeCell="C1" sqref="C1"/>
    </sheetView>
  </sheetViews>
  <sheetFormatPr defaultColWidth="9.21875" defaultRowHeight="11.4"/>
  <cols>
    <col min="1" max="1" width="25.77734375" style="42" customWidth="1"/>
    <col min="2" max="2" width="9.21875" style="42" customWidth="1"/>
    <col min="3" max="6" width="9.21875" style="42"/>
    <col min="7" max="7" width="9.21875" style="28"/>
    <col min="8" max="8" width="9.21875" style="1395"/>
    <col min="9" max="16384" width="9.21875" style="28"/>
  </cols>
  <sheetData>
    <row r="1" spans="1:11" s="1411" customFormat="1" ht="15">
      <c r="A1" s="1409" t="str">
        <f ca="1">(MID(CELL("nomefile",J2),FIND("]",CELL("nomefile",J2),1)+1,20))</f>
        <v>Tavola 4.1.5</v>
      </c>
      <c r="B1" s="1435"/>
      <c r="C1" s="1435"/>
      <c r="D1" s="1435"/>
      <c r="E1" s="1435"/>
      <c r="F1" s="1435"/>
      <c r="G1" s="1435"/>
      <c r="H1" s="1435"/>
      <c r="I1" s="1435"/>
      <c r="J1" s="1435"/>
      <c r="K1" s="1435"/>
    </row>
    <row r="2" spans="1:11" ht="12">
      <c r="A2" s="1569" t="s">
        <v>2207</v>
      </c>
      <c r="B2" s="1569"/>
      <c r="C2" s="1569"/>
      <c r="D2" s="1569"/>
      <c r="E2" s="1569"/>
      <c r="F2" s="1569"/>
      <c r="G2" s="1569"/>
      <c r="H2" s="1569"/>
      <c r="I2" s="1569"/>
      <c r="J2" s="1569"/>
      <c r="K2" s="1569"/>
    </row>
    <row r="3" spans="1:11">
      <c r="A3" s="1623" t="s">
        <v>446</v>
      </c>
      <c r="B3" s="1623"/>
      <c r="C3" s="1623"/>
      <c r="D3" s="1623"/>
      <c r="E3" s="1623"/>
      <c r="F3" s="1623"/>
      <c r="G3" s="1623"/>
      <c r="H3" s="1623"/>
      <c r="I3" s="1623"/>
      <c r="J3" s="1623"/>
      <c r="K3" s="1623"/>
    </row>
    <row r="4" spans="1:11" ht="12" thickBot="1">
      <c r="A4" s="1637" t="s">
        <v>78</v>
      </c>
      <c r="B4" s="1637"/>
      <c r="C4" s="1637"/>
      <c r="D4" s="1637"/>
      <c r="E4" s="1637"/>
      <c r="F4" s="1637"/>
      <c r="G4" s="1637"/>
      <c r="H4" s="1637"/>
      <c r="I4" s="1637"/>
      <c r="J4" s="1637"/>
      <c r="K4" s="1637"/>
    </row>
    <row r="5" spans="1:11" ht="12.6" thickBot="1">
      <c r="A5" s="11" t="s">
        <v>66</v>
      </c>
      <c r="B5" s="12">
        <v>2013</v>
      </c>
      <c r="C5" s="12">
        <v>2014</v>
      </c>
      <c r="D5" s="12">
        <v>2015</v>
      </c>
      <c r="E5" s="12">
        <v>2016</v>
      </c>
      <c r="F5" s="12">
        <v>2017</v>
      </c>
      <c r="G5" s="12">
        <v>2018</v>
      </c>
      <c r="H5" s="12">
        <v>2019</v>
      </c>
      <c r="I5" s="12">
        <v>2020</v>
      </c>
      <c r="J5" s="12">
        <v>2021</v>
      </c>
      <c r="K5" s="12" t="s">
        <v>2035</v>
      </c>
    </row>
    <row r="6" spans="1:11" ht="12.6" thickBot="1">
      <c r="A6" s="61" t="s">
        <v>223</v>
      </c>
      <c r="B6" s="62">
        <v>387087</v>
      </c>
      <c r="C6" s="62">
        <v>441090</v>
      </c>
      <c r="D6" s="62">
        <v>480159</v>
      </c>
      <c r="E6" s="62">
        <v>517326</v>
      </c>
      <c r="F6" s="62">
        <v>539368</v>
      </c>
      <c r="G6" s="62">
        <v>561424</v>
      </c>
      <c r="H6" s="62">
        <v>591288</v>
      </c>
      <c r="I6" s="62">
        <v>612526</v>
      </c>
      <c r="J6" s="62">
        <v>624340</v>
      </c>
      <c r="K6" s="62">
        <v>607307</v>
      </c>
    </row>
    <row r="7" spans="1:11" ht="12.6" thickBot="1">
      <c r="A7" s="63"/>
      <c r="B7" s="1645" t="s">
        <v>224</v>
      </c>
      <c r="C7" s="1645"/>
      <c r="D7" s="1645"/>
      <c r="E7" s="1645"/>
      <c r="F7" s="1645"/>
      <c r="G7" s="1645"/>
      <c r="H7" s="1645"/>
      <c r="I7" s="1645"/>
      <c r="J7" s="1645"/>
      <c r="K7" s="1645"/>
    </row>
    <row r="8" spans="1:11">
      <c r="A8" s="9" t="s">
        <v>225</v>
      </c>
      <c r="B8" s="199">
        <v>1E-3</v>
      </c>
      <c r="C8" s="199">
        <v>1E-3</v>
      </c>
      <c r="D8" s="199">
        <v>1E-3</v>
      </c>
      <c r="E8" s="199">
        <v>1E-3</v>
      </c>
      <c r="F8" s="199">
        <v>1E-3</v>
      </c>
      <c r="G8" s="199">
        <v>1E-3</v>
      </c>
      <c r="H8" s="199">
        <v>1E-3</v>
      </c>
      <c r="I8" s="199">
        <v>1E-3</v>
      </c>
      <c r="J8" s="199">
        <v>1E-3</v>
      </c>
      <c r="K8" s="199">
        <v>1E-3</v>
      </c>
    </row>
    <row r="9" spans="1:11">
      <c r="A9" s="8" t="s">
        <v>226</v>
      </c>
      <c r="B9" s="200">
        <v>7.6999999999999999E-2</v>
      </c>
      <c r="C9" s="200">
        <v>6.8000000000000005E-2</v>
      </c>
      <c r="D9" s="200">
        <v>6.0999999999999999E-2</v>
      </c>
      <c r="E9" s="200">
        <v>5.5999999999999994E-2</v>
      </c>
      <c r="F9" s="200">
        <v>5.5E-2</v>
      </c>
      <c r="G9" s="200">
        <v>5.4000000000000006E-2</v>
      </c>
      <c r="H9" s="200">
        <v>5.2999999999999999E-2</v>
      </c>
      <c r="I9" s="200">
        <v>0.05</v>
      </c>
      <c r="J9" s="200">
        <v>0.05</v>
      </c>
      <c r="K9" s="200">
        <v>5.1999999999999998E-2</v>
      </c>
    </row>
    <row r="10" spans="1:11">
      <c r="A10" s="9" t="s">
        <v>227</v>
      </c>
      <c r="B10" s="199">
        <v>0.83400000000000007</v>
      </c>
      <c r="C10" s="199">
        <v>0.83499999999999996</v>
      </c>
      <c r="D10" s="199">
        <v>0.82299999999999995</v>
      </c>
      <c r="E10" s="199">
        <v>0.81700000000000006</v>
      </c>
      <c r="F10" s="199">
        <v>0.80400000000000005</v>
      </c>
      <c r="G10" s="199">
        <v>0.79500000000000004</v>
      </c>
      <c r="H10" s="199">
        <v>0.78700000000000003</v>
      </c>
      <c r="I10" s="199">
        <v>0.78400000000000003</v>
      </c>
      <c r="J10" s="199">
        <v>0.78099999999999992</v>
      </c>
      <c r="K10" s="199">
        <v>0.78100000000000003</v>
      </c>
    </row>
    <row r="11" spans="1:11">
      <c r="A11" s="10" t="s">
        <v>474</v>
      </c>
      <c r="B11" s="201">
        <v>0.626</v>
      </c>
      <c r="C11" s="201">
        <v>0.61599999999999999</v>
      </c>
      <c r="D11" s="201">
        <v>0.58899999999999997</v>
      </c>
      <c r="E11" s="201">
        <v>0.56600000000000006</v>
      </c>
      <c r="F11" s="201">
        <v>0.56200000000000006</v>
      </c>
      <c r="G11" s="201">
        <v>0.56200000000000006</v>
      </c>
      <c r="H11" s="201">
        <v>0.55700000000000005</v>
      </c>
      <c r="I11" s="201">
        <v>0.55500000000000005</v>
      </c>
      <c r="J11" s="201">
        <v>0.54899999999999993</v>
      </c>
      <c r="K11" s="201">
        <v>0.55000000000000004</v>
      </c>
    </row>
    <row r="12" spans="1:11" ht="22.8">
      <c r="A12" s="9" t="s">
        <v>655</v>
      </c>
      <c r="B12" s="199">
        <v>5.7000000000000002E-2</v>
      </c>
      <c r="C12" s="199">
        <v>6.9000000000000006E-2</v>
      </c>
      <c r="D12" s="199">
        <v>9.1999999999999998E-2</v>
      </c>
      <c r="E12" s="199">
        <v>0.107</v>
      </c>
      <c r="F12" s="199">
        <v>0.12300000000000001</v>
      </c>
      <c r="G12" s="199">
        <v>0.13400000000000001</v>
      </c>
      <c r="H12" s="199">
        <v>0.14800000000000002</v>
      </c>
      <c r="I12" s="199">
        <v>0.156</v>
      </c>
      <c r="J12" s="199">
        <v>0.159</v>
      </c>
      <c r="K12" s="199">
        <v>0.158</v>
      </c>
    </row>
    <row r="13" spans="1:11" ht="12" thickBot="1">
      <c r="A13" s="64" t="s">
        <v>228</v>
      </c>
      <c r="B13" s="202">
        <v>3.1E-2</v>
      </c>
      <c r="C13" s="202">
        <v>2.7000000000000003E-2</v>
      </c>
      <c r="D13" s="202">
        <v>2.2000000000000002E-2</v>
      </c>
      <c r="E13" s="202">
        <v>0.02</v>
      </c>
      <c r="F13" s="202">
        <v>1.7000000000000001E-2</v>
      </c>
      <c r="G13" s="202">
        <v>1.6E-2</v>
      </c>
      <c r="H13" s="202">
        <v>1.1000000000000001E-2</v>
      </c>
      <c r="I13" s="202">
        <v>0.01</v>
      </c>
      <c r="J13" s="202">
        <v>9.0000000000000011E-3</v>
      </c>
      <c r="K13" s="202">
        <v>8.0000000000000002E-3</v>
      </c>
    </row>
    <row r="14" spans="1:11">
      <c r="A14" s="219"/>
      <c r="B14" s="219"/>
      <c r="C14" s="219"/>
      <c r="D14" s="219"/>
      <c r="E14" s="219"/>
      <c r="F14" s="219"/>
      <c r="G14" s="219"/>
      <c r="H14" s="219"/>
      <c r="I14" s="219"/>
      <c r="J14" s="219"/>
      <c r="K14" s="219"/>
    </row>
    <row r="15" spans="1:11">
      <c r="A15" s="219" t="s">
        <v>2040</v>
      </c>
      <c r="H15" s="28"/>
    </row>
    <row r="16" spans="1:11">
      <c r="H16" s="299"/>
    </row>
    <row r="17" spans="8:8">
      <c r="H17" s="299"/>
    </row>
    <row r="18" spans="8:8">
      <c r="H18" s="299"/>
    </row>
    <row r="19" spans="8:8">
      <c r="H19" s="299"/>
    </row>
    <row r="20" spans="8:8">
      <c r="H20" s="299"/>
    </row>
    <row r="21" spans="8:8">
      <c r="H21" s="299"/>
    </row>
    <row r="22" spans="8:8">
      <c r="H22" s="299"/>
    </row>
    <row r="23" spans="8:8">
      <c r="H23" s="299"/>
    </row>
    <row r="24" spans="8:8">
      <c r="H24" s="299"/>
    </row>
    <row r="25" spans="8:8">
      <c r="H25" s="299"/>
    </row>
    <row r="26" spans="8:8">
      <c r="H26" s="299"/>
    </row>
    <row r="27" spans="8:8">
      <c r="H27" s="299"/>
    </row>
    <row r="28" spans="8:8">
      <c r="H28" s="299"/>
    </row>
    <row r="29" spans="8:8">
      <c r="H29" s="299"/>
    </row>
    <row r="30" spans="8:8">
      <c r="H30" s="299"/>
    </row>
    <row r="31" spans="8:8">
      <c r="H31" s="299"/>
    </row>
    <row r="32" spans="8:8">
      <c r="H32" s="299"/>
    </row>
    <row r="33" spans="8:8">
      <c r="H33" s="299"/>
    </row>
    <row r="34" spans="8:8">
      <c r="H34" s="299"/>
    </row>
    <row r="35" spans="8:8">
      <c r="H35" s="299"/>
    </row>
    <row r="36" spans="8:8">
      <c r="H36" s="299"/>
    </row>
    <row r="37" spans="8:8">
      <c r="H37" s="299"/>
    </row>
    <row r="38" spans="8:8">
      <c r="H38" s="299"/>
    </row>
    <row r="39" spans="8:8">
      <c r="H39" s="299"/>
    </row>
    <row r="40" spans="8:8">
      <c r="H40" s="299"/>
    </row>
    <row r="41" spans="8:8">
      <c r="H41" s="299"/>
    </row>
    <row r="42" spans="8:8">
      <c r="H42" s="299"/>
    </row>
    <row r="43" spans="8:8">
      <c r="H43" s="299"/>
    </row>
    <row r="44" spans="8:8">
      <c r="H44" s="299"/>
    </row>
    <row r="45" spans="8:8">
      <c r="H45" s="299"/>
    </row>
    <row r="46" spans="8:8">
      <c r="H46" s="299"/>
    </row>
    <row r="47" spans="8:8">
      <c r="H47" s="299"/>
    </row>
    <row r="48" spans="8:8">
      <c r="H48" s="299"/>
    </row>
    <row r="49" spans="8:8">
      <c r="H49" s="299"/>
    </row>
    <row r="50" spans="8:8">
      <c r="H50" s="299"/>
    </row>
    <row r="51" spans="8:8">
      <c r="H51" s="299"/>
    </row>
    <row r="52" spans="8:8">
      <c r="H52" s="299"/>
    </row>
    <row r="53" spans="8:8">
      <c r="H53" s="299"/>
    </row>
    <row r="54" spans="8:8">
      <c r="H54" s="299"/>
    </row>
    <row r="55" spans="8:8">
      <c r="H55" s="299"/>
    </row>
    <row r="56" spans="8:8">
      <c r="H56" s="299"/>
    </row>
    <row r="57" spans="8:8">
      <c r="H57" s="299"/>
    </row>
    <row r="58" spans="8:8">
      <c r="H58" s="299"/>
    </row>
    <row r="59" spans="8:8">
      <c r="H59" s="299"/>
    </row>
    <row r="60" spans="8:8">
      <c r="H60" s="299"/>
    </row>
    <row r="61" spans="8:8">
      <c r="H61" s="299"/>
    </row>
    <row r="62" spans="8:8">
      <c r="H62" s="299"/>
    </row>
    <row r="63" spans="8:8">
      <c r="H63" s="299"/>
    </row>
    <row r="64" spans="8:8">
      <c r="H64" s="299"/>
    </row>
    <row r="65" spans="8:8">
      <c r="H65" s="299"/>
    </row>
    <row r="66" spans="8:8">
      <c r="H66" s="299"/>
    </row>
    <row r="67" spans="8:8">
      <c r="H67" s="299"/>
    </row>
    <row r="68" spans="8:8">
      <c r="H68" s="299"/>
    </row>
    <row r="69" spans="8:8">
      <c r="H69" s="299"/>
    </row>
    <row r="70" spans="8:8">
      <c r="H70" s="299"/>
    </row>
    <row r="71" spans="8:8">
      <c r="H71" s="299"/>
    </row>
    <row r="72" spans="8:8">
      <c r="H72" s="299"/>
    </row>
    <row r="73" spans="8:8">
      <c r="H73" s="299"/>
    </row>
    <row r="74" spans="8:8">
      <c r="H74" s="299"/>
    </row>
    <row r="75" spans="8:8">
      <c r="H75" s="299"/>
    </row>
    <row r="76" spans="8:8">
      <c r="H76" s="299"/>
    </row>
    <row r="77" spans="8:8">
      <c r="H77" s="299"/>
    </row>
    <row r="78" spans="8:8">
      <c r="H78" s="299"/>
    </row>
    <row r="79" spans="8:8">
      <c r="H79" s="299"/>
    </row>
    <row r="80" spans="8:8">
      <c r="H80" s="299"/>
    </row>
    <row r="81" spans="8:8">
      <c r="H81" s="299"/>
    </row>
    <row r="82" spans="8:8">
      <c r="H82" s="299"/>
    </row>
    <row r="83" spans="8:8">
      <c r="H83" s="299"/>
    </row>
    <row r="84" spans="8:8">
      <c r="H84" s="299"/>
    </row>
    <row r="85" spans="8:8">
      <c r="H85" s="299"/>
    </row>
    <row r="86" spans="8:8">
      <c r="H86" s="299"/>
    </row>
    <row r="87" spans="8:8">
      <c r="H87" s="299"/>
    </row>
    <row r="88" spans="8:8">
      <c r="H88" s="299"/>
    </row>
    <row r="89" spans="8:8">
      <c r="H89" s="299"/>
    </row>
    <row r="90" spans="8:8">
      <c r="H90" s="299"/>
    </row>
    <row r="91" spans="8:8">
      <c r="H91" s="299"/>
    </row>
    <row r="92" spans="8:8">
      <c r="H92" s="299"/>
    </row>
    <row r="93" spans="8:8">
      <c r="H93" s="299"/>
    </row>
    <row r="94" spans="8:8">
      <c r="H94" s="299"/>
    </row>
    <row r="95" spans="8:8">
      <c r="H95" s="299"/>
    </row>
    <row r="96" spans="8:8">
      <c r="H96" s="299"/>
    </row>
    <row r="97" spans="8:8">
      <c r="H97" s="299"/>
    </row>
    <row r="98" spans="8:8">
      <c r="H98" s="299"/>
    </row>
    <row r="99" spans="8:8">
      <c r="H99" s="299"/>
    </row>
    <row r="100" spans="8:8">
      <c r="H100" s="299"/>
    </row>
    <row r="101" spans="8:8">
      <c r="H101" s="299"/>
    </row>
    <row r="102" spans="8:8">
      <c r="H102" s="299"/>
    </row>
    <row r="103" spans="8:8">
      <c r="H103" s="299"/>
    </row>
    <row r="104" spans="8:8">
      <c r="H104" s="299"/>
    </row>
    <row r="105" spans="8:8">
      <c r="H105" s="299"/>
    </row>
    <row r="106" spans="8:8">
      <c r="H106" s="299"/>
    </row>
    <row r="107" spans="8:8">
      <c r="H107" s="299"/>
    </row>
    <row r="108" spans="8:8">
      <c r="H108" s="299"/>
    </row>
    <row r="109" spans="8:8">
      <c r="H109" s="299"/>
    </row>
    <row r="110" spans="8:8">
      <c r="H110" s="299"/>
    </row>
    <row r="111" spans="8:8">
      <c r="H111" s="299"/>
    </row>
    <row r="112" spans="8:8">
      <c r="H112" s="299"/>
    </row>
    <row r="113" spans="8:8">
      <c r="H113" s="299"/>
    </row>
    <row r="114" spans="8:8">
      <c r="H114" s="299"/>
    </row>
    <row r="115" spans="8:8">
      <c r="H115" s="299"/>
    </row>
    <row r="116" spans="8:8">
      <c r="H116" s="299"/>
    </row>
    <row r="117" spans="8:8">
      <c r="H117" s="299"/>
    </row>
    <row r="118" spans="8:8">
      <c r="H118" s="299"/>
    </row>
    <row r="119" spans="8:8">
      <c r="H119" s="299"/>
    </row>
    <row r="120" spans="8:8">
      <c r="H120" s="299"/>
    </row>
    <row r="121" spans="8:8">
      <c r="H121" s="299"/>
    </row>
    <row r="122" spans="8:8">
      <c r="H122" s="299"/>
    </row>
    <row r="123" spans="8:8">
      <c r="H123" s="299"/>
    </row>
    <row r="124" spans="8:8">
      <c r="H124" s="299"/>
    </row>
    <row r="125" spans="8:8">
      <c r="H125" s="299"/>
    </row>
    <row r="126" spans="8:8">
      <c r="H126" s="299"/>
    </row>
    <row r="127" spans="8:8">
      <c r="H127" s="299"/>
    </row>
    <row r="128" spans="8:8">
      <c r="H128" s="299"/>
    </row>
    <row r="129" spans="8:8">
      <c r="H129" s="299"/>
    </row>
    <row r="130" spans="8:8">
      <c r="H130" s="299"/>
    </row>
    <row r="131" spans="8:8">
      <c r="H131" s="299"/>
    </row>
    <row r="132" spans="8:8">
      <c r="H132" s="299"/>
    </row>
    <row r="133" spans="8:8">
      <c r="H133" s="299"/>
    </row>
    <row r="134" spans="8:8">
      <c r="H134" s="299"/>
    </row>
    <row r="135" spans="8:8">
      <c r="H135" s="299"/>
    </row>
    <row r="136" spans="8:8">
      <c r="H136" s="299"/>
    </row>
    <row r="137" spans="8:8">
      <c r="H137" s="299"/>
    </row>
    <row r="138" spans="8:8">
      <c r="H138" s="299"/>
    </row>
    <row r="139" spans="8:8">
      <c r="H139" s="299"/>
    </row>
    <row r="140" spans="8:8">
      <c r="H140" s="299"/>
    </row>
    <row r="141" spans="8:8">
      <c r="H141" s="299"/>
    </row>
    <row r="142" spans="8:8">
      <c r="H142" s="299"/>
    </row>
    <row r="143" spans="8:8">
      <c r="H143" s="299"/>
    </row>
    <row r="144" spans="8:8">
      <c r="H144" s="299"/>
    </row>
    <row r="145" spans="8:8">
      <c r="H145" s="299"/>
    </row>
    <row r="146" spans="8:8">
      <c r="H146" s="299"/>
    </row>
    <row r="147" spans="8:8">
      <c r="H147" s="299"/>
    </row>
    <row r="148" spans="8:8">
      <c r="H148" s="299"/>
    </row>
    <row r="149" spans="8:8">
      <c r="H149" s="299"/>
    </row>
    <row r="150" spans="8:8">
      <c r="H150" s="299"/>
    </row>
    <row r="151" spans="8:8">
      <c r="H151" s="299"/>
    </row>
    <row r="152" spans="8:8">
      <c r="H152" s="299"/>
    </row>
    <row r="153" spans="8:8">
      <c r="H153" s="299"/>
    </row>
    <row r="154" spans="8:8">
      <c r="H154" s="299"/>
    </row>
    <row r="155" spans="8:8">
      <c r="H155" s="299"/>
    </row>
    <row r="156" spans="8:8">
      <c r="H156" s="299"/>
    </row>
    <row r="157" spans="8:8">
      <c r="H157" s="299"/>
    </row>
    <row r="158" spans="8:8">
      <c r="H158" s="299"/>
    </row>
    <row r="159" spans="8:8">
      <c r="H159" s="299"/>
    </row>
    <row r="160" spans="8:8">
      <c r="H160" s="299"/>
    </row>
    <row r="161" spans="8:8">
      <c r="H161" s="299"/>
    </row>
    <row r="162" spans="8:8">
      <c r="H162" s="299"/>
    </row>
    <row r="163" spans="8:8">
      <c r="H163" s="299"/>
    </row>
    <row r="164" spans="8:8">
      <c r="H164" s="299"/>
    </row>
    <row r="165" spans="8:8">
      <c r="H165" s="299"/>
    </row>
    <row r="166" spans="8:8">
      <c r="H166" s="299"/>
    </row>
    <row r="167" spans="8:8">
      <c r="H167" s="299"/>
    </row>
    <row r="168" spans="8:8">
      <c r="H168" s="299"/>
    </row>
    <row r="169" spans="8:8">
      <c r="H169" s="299"/>
    </row>
    <row r="170" spans="8:8">
      <c r="H170" s="299"/>
    </row>
    <row r="171" spans="8:8">
      <c r="H171" s="299"/>
    </row>
    <row r="172" spans="8:8">
      <c r="H172" s="299"/>
    </row>
    <row r="173" spans="8:8">
      <c r="H173" s="299"/>
    </row>
    <row r="174" spans="8:8">
      <c r="H174" s="299"/>
    </row>
    <row r="175" spans="8:8">
      <c r="H175" s="299"/>
    </row>
    <row r="176" spans="8:8">
      <c r="H176" s="299"/>
    </row>
    <row r="177" spans="8:8">
      <c r="H177" s="299"/>
    </row>
    <row r="178" spans="8:8">
      <c r="H178" s="299"/>
    </row>
    <row r="179" spans="8:8">
      <c r="H179" s="299"/>
    </row>
    <row r="180" spans="8:8">
      <c r="H180" s="299"/>
    </row>
    <row r="181" spans="8:8">
      <c r="H181" s="299"/>
    </row>
    <row r="182" spans="8:8">
      <c r="H182" s="299"/>
    </row>
    <row r="183" spans="8:8">
      <c r="H183" s="299"/>
    </row>
    <row r="184" spans="8:8">
      <c r="H184" s="299"/>
    </row>
    <row r="185" spans="8:8">
      <c r="H185" s="299"/>
    </row>
    <row r="186" spans="8:8">
      <c r="H186" s="299"/>
    </row>
    <row r="187" spans="8:8">
      <c r="H187" s="299"/>
    </row>
    <row r="188" spans="8:8">
      <c r="H188" s="299"/>
    </row>
    <row r="189" spans="8:8">
      <c r="H189" s="299"/>
    </row>
    <row r="190" spans="8:8">
      <c r="H190" s="299"/>
    </row>
    <row r="191" spans="8:8">
      <c r="H191" s="299"/>
    </row>
    <row r="192" spans="8:8">
      <c r="H192" s="299"/>
    </row>
    <row r="193" spans="8:8">
      <c r="H193" s="299"/>
    </row>
    <row r="194" spans="8:8">
      <c r="H194" s="299"/>
    </row>
    <row r="195" spans="8:8">
      <c r="H195" s="299"/>
    </row>
    <row r="196" spans="8:8">
      <c r="H196" s="299"/>
    </row>
    <row r="197" spans="8:8">
      <c r="H197" s="299"/>
    </row>
    <row r="198" spans="8:8">
      <c r="H198" s="299"/>
    </row>
    <row r="199" spans="8:8">
      <c r="H199" s="299"/>
    </row>
    <row r="200" spans="8:8">
      <c r="H200" s="299"/>
    </row>
    <row r="201" spans="8:8">
      <c r="H201" s="299"/>
    </row>
    <row r="202" spans="8:8">
      <c r="H202" s="299"/>
    </row>
    <row r="203" spans="8:8">
      <c r="H203" s="299"/>
    </row>
    <row r="204" spans="8:8">
      <c r="H204" s="299"/>
    </row>
    <row r="205" spans="8:8">
      <c r="H205" s="299"/>
    </row>
    <row r="206" spans="8:8">
      <c r="H206" s="299"/>
    </row>
    <row r="207" spans="8:8">
      <c r="H207" s="299"/>
    </row>
    <row r="208" spans="8:8">
      <c r="H208" s="299"/>
    </row>
    <row r="209" spans="8:8">
      <c r="H209" s="299"/>
    </row>
    <row r="210" spans="8:8">
      <c r="H210" s="299"/>
    </row>
    <row r="211" spans="8:8">
      <c r="H211" s="299"/>
    </row>
    <row r="212" spans="8:8">
      <c r="H212" s="299"/>
    </row>
    <row r="213" spans="8:8">
      <c r="H213" s="299"/>
    </row>
    <row r="214" spans="8:8">
      <c r="H214" s="299"/>
    </row>
    <row r="215" spans="8:8">
      <c r="H215" s="299"/>
    </row>
    <row r="216" spans="8:8">
      <c r="H216" s="299"/>
    </row>
    <row r="217" spans="8:8">
      <c r="H217" s="299"/>
    </row>
    <row r="218" spans="8:8">
      <c r="H218" s="299"/>
    </row>
    <row r="219" spans="8:8">
      <c r="H219" s="299"/>
    </row>
    <row r="220" spans="8:8">
      <c r="H220" s="299"/>
    </row>
    <row r="221" spans="8:8">
      <c r="H221" s="299"/>
    </row>
    <row r="222" spans="8:8">
      <c r="H222" s="299"/>
    </row>
    <row r="223" spans="8:8">
      <c r="H223" s="299"/>
    </row>
    <row r="224" spans="8:8">
      <c r="H224" s="299"/>
    </row>
    <row r="225" spans="8:8">
      <c r="H225" s="299"/>
    </row>
    <row r="226" spans="8:8">
      <c r="H226" s="299"/>
    </row>
    <row r="227" spans="8:8">
      <c r="H227" s="299"/>
    </row>
    <row r="228" spans="8:8">
      <c r="H228" s="299"/>
    </row>
    <row r="229" spans="8:8">
      <c r="H229" s="299"/>
    </row>
    <row r="230" spans="8:8">
      <c r="H230" s="299"/>
    </row>
    <row r="231" spans="8:8">
      <c r="H231" s="299"/>
    </row>
    <row r="232" spans="8:8">
      <c r="H232" s="299"/>
    </row>
    <row r="233" spans="8:8">
      <c r="H233" s="299"/>
    </row>
    <row r="234" spans="8:8">
      <c r="H234" s="299"/>
    </row>
    <row r="235" spans="8:8">
      <c r="H235" s="299"/>
    </row>
    <row r="236" spans="8:8">
      <c r="H236" s="299"/>
    </row>
    <row r="237" spans="8:8">
      <c r="H237" s="299"/>
    </row>
    <row r="238" spans="8:8">
      <c r="H238" s="299"/>
    </row>
    <row r="239" spans="8:8">
      <c r="H239" s="299"/>
    </row>
    <row r="240" spans="8:8">
      <c r="H240" s="299"/>
    </row>
    <row r="241" spans="8:8">
      <c r="H241" s="299"/>
    </row>
    <row r="242" spans="8:8">
      <c r="H242" s="299"/>
    </row>
    <row r="243" spans="8:8">
      <c r="H243" s="299"/>
    </row>
    <row r="244" spans="8:8">
      <c r="H244" s="299"/>
    </row>
    <row r="245" spans="8:8">
      <c r="H245" s="299"/>
    </row>
    <row r="246" spans="8:8">
      <c r="H246" s="299"/>
    </row>
    <row r="247" spans="8:8">
      <c r="H247" s="299"/>
    </row>
    <row r="248" spans="8:8">
      <c r="H248" s="299"/>
    </row>
    <row r="249" spans="8:8">
      <c r="H249" s="299"/>
    </row>
    <row r="250" spans="8:8">
      <c r="H250" s="299"/>
    </row>
    <row r="251" spans="8:8">
      <c r="H251" s="299"/>
    </row>
    <row r="252" spans="8:8">
      <c r="H252" s="299"/>
    </row>
    <row r="253" spans="8:8">
      <c r="H253" s="299"/>
    </row>
    <row r="254" spans="8:8">
      <c r="H254" s="299"/>
    </row>
    <row r="255" spans="8:8">
      <c r="H255" s="299"/>
    </row>
    <row r="256" spans="8:8">
      <c r="H256" s="299"/>
    </row>
    <row r="257" spans="8:8">
      <c r="H257" s="299"/>
    </row>
    <row r="258" spans="8:8">
      <c r="H258" s="299"/>
    </row>
    <row r="259" spans="8:8">
      <c r="H259" s="299"/>
    </row>
    <row r="260" spans="8:8">
      <c r="H260" s="299"/>
    </row>
    <row r="261" spans="8:8">
      <c r="H261" s="299"/>
    </row>
    <row r="262" spans="8:8">
      <c r="H262" s="299"/>
    </row>
    <row r="263" spans="8:8">
      <c r="H263" s="299"/>
    </row>
    <row r="264" spans="8:8">
      <c r="H264" s="299"/>
    </row>
    <row r="265" spans="8:8">
      <c r="H265" s="299"/>
    </row>
    <row r="266" spans="8:8">
      <c r="H266" s="299"/>
    </row>
    <row r="267" spans="8:8">
      <c r="H267" s="299"/>
    </row>
    <row r="268" spans="8:8">
      <c r="H268" s="299"/>
    </row>
    <row r="269" spans="8:8">
      <c r="H269" s="299"/>
    </row>
    <row r="270" spans="8:8">
      <c r="H270" s="299"/>
    </row>
    <row r="271" spans="8:8">
      <c r="H271" s="299"/>
    </row>
    <row r="272" spans="8:8">
      <c r="H272" s="299"/>
    </row>
    <row r="273" spans="8:8">
      <c r="H273" s="299"/>
    </row>
    <row r="274" spans="8:8">
      <c r="H274" s="299"/>
    </row>
    <row r="275" spans="8:8">
      <c r="H275" s="299"/>
    </row>
    <row r="276" spans="8:8">
      <c r="H276" s="299"/>
    </row>
    <row r="277" spans="8:8">
      <c r="H277" s="299"/>
    </row>
    <row r="278" spans="8:8">
      <c r="H278" s="299"/>
    </row>
    <row r="279" spans="8:8">
      <c r="H279" s="299"/>
    </row>
    <row r="280" spans="8:8">
      <c r="H280" s="299"/>
    </row>
    <row r="281" spans="8:8">
      <c r="H281" s="299"/>
    </row>
    <row r="282" spans="8:8">
      <c r="H282" s="299"/>
    </row>
    <row r="283" spans="8:8">
      <c r="H283" s="299"/>
    </row>
    <row r="284" spans="8:8">
      <c r="H284" s="299"/>
    </row>
    <row r="285" spans="8:8">
      <c r="H285" s="299"/>
    </row>
    <row r="286" spans="8:8">
      <c r="H286" s="299"/>
    </row>
    <row r="287" spans="8:8">
      <c r="H287" s="299"/>
    </row>
    <row r="288" spans="8:8">
      <c r="H288" s="299"/>
    </row>
    <row r="289" spans="8:8">
      <c r="H289" s="299"/>
    </row>
    <row r="290" spans="8:8">
      <c r="H290" s="299"/>
    </row>
    <row r="291" spans="8:8">
      <c r="H291" s="299"/>
    </row>
    <row r="292" spans="8:8">
      <c r="H292" s="299"/>
    </row>
    <row r="293" spans="8:8">
      <c r="H293" s="299"/>
    </row>
    <row r="294" spans="8:8">
      <c r="H294" s="299"/>
    </row>
    <row r="295" spans="8:8">
      <c r="H295" s="299"/>
    </row>
    <row r="296" spans="8:8">
      <c r="H296" s="299"/>
    </row>
    <row r="297" spans="8:8">
      <c r="H297" s="299"/>
    </row>
    <row r="298" spans="8:8">
      <c r="H298" s="299"/>
    </row>
    <row r="299" spans="8:8">
      <c r="H299" s="299"/>
    </row>
    <row r="300" spans="8:8">
      <c r="H300" s="299"/>
    </row>
    <row r="301" spans="8:8">
      <c r="H301" s="299"/>
    </row>
    <row r="302" spans="8:8">
      <c r="H302" s="299"/>
    </row>
    <row r="303" spans="8:8">
      <c r="H303" s="299"/>
    </row>
    <row r="304" spans="8:8">
      <c r="H304" s="299"/>
    </row>
    <row r="305" spans="8:8">
      <c r="H305" s="299"/>
    </row>
    <row r="306" spans="8:8">
      <c r="H306" s="299"/>
    </row>
    <row r="307" spans="8:8">
      <c r="H307" s="299"/>
    </row>
    <row r="308" spans="8:8">
      <c r="H308" s="299"/>
    </row>
    <row r="309" spans="8:8">
      <c r="H309" s="299"/>
    </row>
    <row r="310" spans="8:8">
      <c r="H310" s="299"/>
    </row>
    <row r="311" spans="8:8">
      <c r="H311" s="299"/>
    </row>
    <row r="312" spans="8:8">
      <c r="H312" s="299"/>
    </row>
    <row r="313" spans="8:8">
      <c r="H313" s="299"/>
    </row>
    <row r="314" spans="8:8">
      <c r="H314" s="299"/>
    </row>
    <row r="315" spans="8:8">
      <c r="H315" s="299"/>
    </row>
    <row r="316" spans="8:8">
      <c r="H316" s="299"/>
    </row>
    <row r="317" spans="8:8">
      <c r="H317" s="299"/>
    </row>
    <row r="318" spans="8:8">
      <c r="H318" s="299"/>
    </row>
    <row r="319" spans="8:8">
      <c r="H319" s="299"/>
    </row>
    <row r="320" spans="8:8">
      <c r="H320" s="299"/>
    </row>
    <row r="321" spans="8:8">
      <c r="H321" s="299"/>
    </row>
    <row r="322" spans="8:8">
      <c r="H322" s="299"/>
    </row>
    <row r="323" spans="8:8">
      <c r="H323" s="299"/>
    </row>
    <row r="324" spans="8:8">
      <c r="H324" s="299"/>
    </row>
    <row r="325" spans="8:8">
      <c r="H325" s="299"/>
    </row>
    <row r="326" spans="8:8">
      <c r="H326" s="299"/>
    </row>
    <row r="327" spans="8:8">
      <c r="H327" s="299"/>
    </row>
    <row r="328" spans="8:8">
      <c r="H328" s="299"/>
    </row>
    <row r="329" spans="8:8">
      <c r="H329" s="299"/>
    </row>
    <row r="330" spans="8:8">
      <c r="H330" s="299"/>
    </row>
    <row r="331" spans="8:8">
      <c r="H331" s="299"/>
    </row>
    <row r="332" spans="8:8">
      <c r="H332" s="299"/>
    </row>
    <row r="333" spans="8:8">
      <c r="H333" s="299"/>
    </row>
    <row r="334" spans="8:8">
      <c r="H334" s="299"/>
    </row>
    <row r="335" spans="8:8">
      <c r="H335" s="299"/>
    </row>
    <row r="336" spans="8:8">
      <c r="H336" s="299"/>
    </row>
    <row r="337" spans="8:8">
      <c r="H337" s="299"/>
    </row>
    <row r="338" spans="8:8">
      <c r="H338" s="299"/>
    </row>
    <row r="339" spans="8:8">
      <c r="H339" s="299"/>
    </row>
    <row r="340" spans="8:8">
      <c r="H340" s="299"/>
    </row>
    <row r="341" spans="8:8">
      <c r="H341" s="299"/>
    </row>
    <row r="342" spans="8:8">
      <c r="H342" s="299"/>
    </row>
    <row r="343" spans="8:8">
      <c r="H343" s="299"/>
    </row>
    <row r="344" spans="8:8">
      <c r="H344" s="299"/>
    </row>
    <row r="345" spans="8:8">
      <c r="H345" s="299"/>
    </row>
    <row r="346" spans="8:8">
      <c r="H346" s="299"/>
    </row>
    <row r="347" spans="8:8">
      <c r="H347" s="299"/>
    </row>
    <row r="348" spans="8:8">
      <c r="H348" s="299"/>
    </row>
    <row r="349" spans="8:8">
      <c r="H349" s="299"/>
    </row>
    <row r="350" spans="8:8">
      <c r="H350" s="299"/>
    </row>
    <row r="351" spans="8:8">
      <c r="H351" s="299"/>
    </row>
    <row r="352" spans="8:8">
      <c r="H352" s="299"/>
    </row>
    <row r="353" spans="8:8">
      <c r="H353" s="299"/>
    </row>
    <row r="354" spans="8:8">
      <c r="H354" s="299"/>
    </row>
    <row r="355" spans="8:8">
      <c r="H355" s="299"/>
    </row>
    <row r="356" spans="8:8">
      <c r="H356" s="299"/>
    </row>
    <row r="357" spans="8:8">
      <c r="H357" s="299"/>
    </row>
    <row r="358" spans="8:8">
      <c r="H358" s="299"/>
    </row>
    <row r="359" spans="8:8">
      <c r="H359" s="299"/>
    </row>
    <row r="360" spans="8:8">
      <c r="H360" s="299"/>
    </row>
    <row r="361" spans="8:8">
      <c r="H361" s="299"/>
    </row>
    <row r="362" spans="8:8">
      <c r="H362" s="299"/>
    </row>
    <row r="363" spans="8:8">
      <c r="H363" s="299"/>
    </row>
    <row r="364" spans="8:8">
      <c r="H364" s="299"/>
    </row>
    <row r="365" spans="8:8">
      <c r="H365" s="299"/>
    </row>
    <row r="366" spans="8:8">
      <c r="H366" s="299"/>
    </row>
    <row r="367" spans="8:8">
      <c r="H367" s="299"/>
    </row>
    <row r="368" spans="8:8">
      <c r="H368" s="299"/>
    </row>
    <row r="369" spans="8:8">
      <c r="H369" s="299"/>
    </row>
    <row r="370" spans="8:8">
      <c r="H370" s="299"/>
    </row>
    <row r="371" spans="8:8">
      <c r="H371" s="299"/>
    </row>
    <row r="372" spans="8:8">
      <c r="H372" s="299"/>
    </row>
    <row r="373" spans="8:8">
      <c r="H373" s="299"/>
    </row>
    <row r="374" spans="8:8">
      <c r="H374" s="299"/>
    </row>
    <row r="375" spans="8:8">
      <c r="H375" s="299"/>
    </row>
    <row r="376" spans="8:8">
      <c r="H376" s="299"/>
    </row>
    <row r="377" spans="8:8">
      <c r="H377" s="299"/>
    </row>
    <row r="378" spans="8:8">
      <c r="H378" s="299"/>
    </row>
    <row r="379" spans="8:8">
      <c r="H379" s="299"/>
    </row>
    <row r="380" spans="8:8">
      <c r="H380" s="299"/>
    </row>
    <row r="381" spans="8:8">
      <c r="H381" s="299"/>
    </row>
    <row r="382" spans="8:8">
      <c r="H382" s="299"/>
    </row>
    <row r="383" spans="8:8">
      <c r="H383" s="299"/>
    </row>
    <row r="384" spans="8:8">
      <c r="H384" s="299"/>
    </row>
    <row r="385" spans="8:8">
      <c r="H385" s="299"/>
    </row>
    <row r="386" spans="8:8">
      <c r="H386" s="299"/>
    </row>
    <row r="387" spans="8:8">
      <c r="H387" s="299"/>
    </row>
    <row r="388" spans="8:8">
      <c r="H388" s="299"/>
    </row>
    <row r="389" spans="8:8">
      <c r="H389" s="299"/>
    </row>
    <row r="390" spans="8:8">
      <c r="H390" s="299"/>
    </row>
    <row r="391" spans="8:8">
      <c r="H391" s="299"/>
    </row>
    <row r="392" spans="8:8">
      <c r="H392" s="299"/>
    </row>
    <row r="393" spans="8:8">
      <c r="H393" s="299"/>
    </row>
    <row r="394" spans="8:8">
      <c r="H394" s="299"/>
    </row>
    <row r="395" spans="8:8">
      <c r="H395" s="299"/>
    </row>
    <row r="396" spans="8:8">
      <c r="H396" s="299"/>
    </row>
    <row r="397" spans="8:8">
      <c r="H397" s="299"/>
    </row>
    <row r="398" spans="8:8">
      <c r="H398" s="299"/>
    </row>
    <row r="399" spans="8:8">
      <c r="H399" s="299"/>
    </row>
    <row r="400" spans="8:8">
      <c r="H400" s="299"/>
    </row>
    <row r="401" spans="8:8">
      <c r="H401" s="299"/>
    </row>
    <row r="402" spans="8:8">
      <c r="H402" s="299"/>
    </row>
    <row r="403" spans="8:8">
      <c r="H403" s="299"/>
    </row>
    <row r="404" spans="8:8">
      <c r="H404" s="299"/>
    </row>
    <row r="405" spans="8:8">
      <c r="H405" s="299"/>
    </row>
    <row r="406" spans="8:8">
      <c r="H406" s="299"/>
    </row>
    <row r="407" spans="8:8">
      <c r="H407" s="299"/>
    </row>
    <row r="408" spans="8:8">
      <c r="H408" s="299"/>
    </row>
    <row r="409" spans="8:8">
      <c r="H409" s="299"/>
    </row>
    <row r="410" spans="8:8">
      <c r="H410" s="299"/>
    </row>
    <row r="411" spans="8:8">
      <c r="H411" s="299"/>
    </row>
    <row r="412" spans="8:8">
      <c r="H412" s="299"/>
    </row>
    <row r="413" spans="8:8">
      <c r="H413" s="299"/>
    </row>
    <row r="414" spans="8:8">
      <c r="H414" s="299"/>
    </row>
    <row r="415" spans="8:8">
      <c r="H415" s="299"/>
    </row>
    <row r="416" spans="8:8">
      <c r="H416" s="299"/>
    </row>
    <row r="417" spans="8:8">
      <c r="H417" s="299"/>
    </row>
    <row r="418" spans="8:8">
      <c r="H418" s="299"/>
    </row>
    <row r="419" spans="8:8">
      <c r="H419" s="299"/>
    </row>
    <row r="420" spans="8:8">
      <c r="H420" s="299"/>
    </row>
    <row r="421" spans="8:8">
      <c r="H421" s="299"/>
    </row>
    <row r="422" spans="8:8">
      <c r="H422" s="299"/>
    </row>
    <row r="423" spans="8:8">
      <c r="H423" s="299"/>
    </row>
    <row r="424" spans="8:8">
      <c r="H424" s="299"/>
    </row>
    <row r="425" spans="8:8">
      <c r="H425" s="299"/>
    </row>
    <row r="426" spans="8:8">
      <c r="H426" s="299"/>
    </row>
    <row r="427" spans="8:8">
      <c r="H427" s="299"/>
    </row>
    <row r="428" spans="8:8">
      <c r="H428" s="299"/>
    </row>
    <row r="429" spans="8:8">
      <c r="H429" s="299"/>
    </row>
    <row r="430" spans="8:8">
      <c r="H430" s="299"/>
    </row>
    <row r="431" spans="8:8">
      <c r="H431" s="299"/>
    </row>
    <row r="432" spans="8:8">
      <c r="H432" s="299"/>
    </row>
    <row r="433" spans="8:8">
      <c r="H433" s="299"/>
    </row>
    <row r="434" spans="8:8">
      <c r="H434" s="299"/>
    </row>
    <row r="435" spans="8:8">
      <c r="H435" s="299"/>
    </row>
    <row r="436" spans="8:8">
      <c r="H436" s="299"/>
    </row>
    <row r="437" spans="8:8">
      <c r="H437" s="299"/>
    </row>
    <row r="438" spans="8:8">
      <c r="H438" s="299"/>
    </row>
    <row r="439" spans="8:8">
      <c r="H439" s="299"/>
    </row>
    <row r="440" spans="8:8">
      <c r="H440" s="299"/>
    </row>
    <row r="441" spans="8:8">
      <c r="H441" s="299"/>
    </row>
    <row r="442" spans="8:8">
      <c r="H442" s="299"/>
    </row>
    <row r="443" spans="8:8">
      <c r="H443" s="299"/>
    </row>
    <row r="444" spans="8:8">
      <c r="H444" s="299"/>
    </row>
    <row r="445" spans="8:8">
      <c r="H445" s="299"/>
    </row>
    <row r="446" spans="8:8">
      <c r="H446" s="299"/>
    </row>
    <row r="447" spans="8:8">
      <c r="H447" s="299"/>
    </row>
    <row r="448" spans="8:8">
      <c r="H448" s="299"/>
    </row>
    <row r="449" spans="8:8">
      <c r="H449" s="299"/>
    </row>
    <row r="450" spans="8:8">
      <c r="H450" s="299"/>
    </row>
    <row r="451" spans="8:8">
      <c r="H451" s="299"/>
    </row>
    <row r="452" spans="8:8">
      <c r="H452" s="299"/>
    </row>
    <row r="453" spans="8:8">
      <c r="H453" s="299"/>
    </row>
    <row r="454" spans="8:8">
      <c r="H454" s="299"/>
    </row>
    <row r="455" spans="8:8">
      <c r="H455" s="299"/>
    </row>
    <row r="456" spans="8:8">
      <c r="H456" s="299"/>
    </row>
    <row r="457" spans="8:8">
      <c r="H457" s="299"/>
    </row>
    <row r="458" spans="8:8">
      <c r="H458" s="299"/>
    </row>
    <row r="459" spans="8:8">
      <c r="H459" s="299"/>
    </row>
    <row r="460" spans="8:8">
      <c r="H460" s="299"/>
    </row>
    <row r="461" spans="8:8">
      <c r="H461" s="299"/>
    </row>
    <row r="462" spans="8:8">
      <c r="H462" s="299"/>
    </row>
    <row r="463" spans="8:8">
      <c r="H463" s="299"/>
    </row>
    <row r="464" spans="8:8">
      <c r="H464" s="299"/>
    </row>
    <row r="465" spans="8:8">
      <c r="H465" s="299"/>
    </row>
    <row r="466" spans="8:8">
      <c r="H466" s="299"/>
    </row>
    <row r="467" spans="8:8">
      <c r="H467" s="299"/>
    </row>
    <row r="468" spans="8:8">
      <c r="H468" s="299"/>
    </row>
    <row r="469" spans="8:8">
      <c r="H469" s="299"/>
    </row>
    <row r="470" spans="8:8">
      <c r="H470" s="299"/>
    </row>
    <row r="471" spans="8:8">
      <c r="H471" s="299"/>
    </row>
    <row r="472" spans="8:8">
      <c r="H472" s="299"/>
    </row>
    <row r="473" spans="8:8">
      <c r="H473" s="299"/>
    </row>
    <row r="474" spans="8:8">
      <c r="H474" s="299"/>
    </row>
    <row r="475" spans="8:8">
      <c r="H475" s="299"/>
    </row>
    <row r="476" spans="8:8">
      <c r="H476" s="299"/>
    </row>
    <row r="477" spans="8:8">
      <c r="H477" s="299"/>
    </row>
    <row r="478" spans="8:8">
      <c r="H478" s="299"/>
    </row>
    <row r="479" spans="8:8">
      <c r="H479" s="299"/>
    </row>
    <row r="480" spans="8:8">
      <c r="H480" s="299"/>
    </row>
    <row r="481" spans="8:8">
      <c r="H481" s="299"/>
    </row>
    <row r="482" spans="8:8">
      <c r="H482" s="299"/>
    </row>
    <row r="483" spans="8:8">
      <c r="H483" s="299"/>
    </row>
    <row r="484" spans="8:8">
      <c r="H484" s="299"/>
    </row>
    <row r="485" spans="8:8">
      <c r="H485" s="299"/>
    </row>
    <row r="486" spans="8:8">
      <c r="H486" s="299"/>
    </row>
    <row r="487" spans="8:8">
      <c r="H487" s="299"/>
    </row>
    <row r="488" spans="8:8">
      <c r="H488" s="299"/>
    </row>
    <row r="489" spans="8:8">
      <c r="H489" s="299"/>
    </row>
    <row r="490" spans="8:8">
      <c r="H490" s="299"/>
    </row>
    <row r="491" spans="8:8">
      <c r="H491" s="299"/>
    </row>
    <row r="492" spans="8:8">
      <c r="H492" s="299"/>
    </row>
    <row r="493" spans="8:8">
      <c r="H493" s="299"/>
    </row>
    <row r="494" spans="8:8">
      <c r="H494" s="299"/>
    </row>
    <row r="495" spans="8:8">
      <c r="H495" s="299"/>
    </row>
    <row r="496" spans="8:8">
      <c r="H496" s="299"/>
    </row>
    <row r="497" spans="8:8">
      <c r="H497" s="299"/>
    </row>
    <row r="498" spans="8:8">
      <c r="H498" s="299"/>
    </row>
    <row r="499" spans="8:8">
      <c r="H499" s="299"/>
    </row>
    <row r="500" spans="8:8">
      <c r="H500" s="299"/>
    </row>
    <row r="501" spans="8:8">
      <c r="H501" s="299"/>
    </row>
    <row r="502" spans="8:8">
      <c r="H502" s="299"/>
    </row>
    <row r="503" spans="8:8">
      <c r="H503" s="299"/>
    </row>
    <row r="504" spans="8:8">
      <c r="H504" s="299"/>
    </row>
    <row r="505" spans="8:8">
      <c r="H505" s="299"/>
    </row>
    <row r="506" spans="8:8">
      <c r="H506" s="299"/>
    </row>
    <row r="507" spans="8:8">
      <c r="H507" s="299"/>
    </row>
    <row r="508" spans="8:8">
      <c r="H508" s="299"/>
    </row>
    <row r="509" spans="8:8">
      <c r="H509" s="299"/>
    </row>
    <row r="510" spans="8:8">
      <c r="H510" s="299"/>
    </row>
    <row r="511" spans="8:8">
      <c r="H511" s="299"/>
    </row>
    <row r="512" spans="8:8">
      <c r="H512" s="299"/>
    </row>
    <row r="513" spans="8:8">
      <c r="H513" s="299"/>
    </row>
    <row r="514" spans="8:8">
      <c r="H514" s="299"/>
    </row>
    <row r="515" spans="8:8">
      <c r="H515" s="299"/>
    </row>
    <row r="516" spans="8:8">
      <c r="H516" s="299"/>
    </row>
    <row r="517" spans="8:8">
      <c r="H517" s="299"/>
    </row>
    <row r="518" spans="8:8">
      <c r="H518" s="299"/>
    </row>
    <row r="519" spans="8:8">
      <c r="H519" s="299"/>
    </row>
    <row r="520" spans="8:8">
      <c r="H520" s="299"/>
    </row>
    <row r="521" spans="8:8">
      <c r="H521" s="299"/>
    </row>
    <row r="522" spans="8:8">
      <c r="H522" s="299"/>
    </row>
    <row r="523" spans="8:8">
      <c r="H523" s="299"/>
    </row>
    <row r="524" spans="8:8">
      <c r="H524" s="299"/>
    </row>
    <row r="525" spans="8:8">
      <c r="H525" s="299"/>
    </row>
    <row r="526" spans="8:8">
      <c r="H526" s="299"/>
    </row>
    <row r="527" spans="8:8">
      <c r="H527" s="299"/>
    </row>
    <row r="528" spans="8:8">
      <c r="H528" s="299"/>
    </row>
    <row r="529" spans="8:8">
      <c r="H529" s="299"/>
    </row>
    <row r="530" spans="8:8">
      <c r="H530" s="299"/>
    </row>
    <row r="531" spans="8:8">
      <c r="H531" s="299"/>
    </row>
    <row r="532" spans="8:8">
      <c r="H532" s="299"/>
    </row>
    <row r="533" spans="8:8">
      <c r="H533" s="299"/>
    </row>
    <row r="534" spans="8:8">
      <c r="H534" s="299"/>
    </row>
    <row r="535" spans="8:8">
      <c r="H535" s="299"/>
    </row>
    <row r="536" spans="8:8">
      <c r="H536" s="299"/>
    </row>
    <row r="537" spans="8:8">
      <c r="H537" s="299"/>
    </row>
    <row r="538" spans="8:8">
      <c r="H538" s="299"/>
    </row>
    <row r="539" spans="8:8">
      <c r="H539" s="299"/>
    </row>
    <row r="540" spans="8:8">
      <c r="H540" s="299"/>
    </row>
    <row r="541" spans="8:8">
      <c r="H541" s="299"/>
    </row>
    <row r="542" spans="8:8">
      <c r="H542" s="299"/>
    </row>
    <row r="543" spans="8:8">
      <c r="H543" s="299"/>
    </row>
    <row r="544" spans="8:8">
      <c r="H544" s="299"/>
    </row>
    <row r="545" spans="8:8">
      <c r="H545" s="299"/>
    </row>
    <row r="546" spans="8:8">
      <c r="H546" s="299"/>
    </row>
    <row r="547" spans="8:8">
      <c r="H547" s="299"/>
    </row>
    <row r="548" spans="8:8">
      <c r="H548" s="299"/>
    </row>
    <row r="549" spans="8:8">
      <c r="H549" s="299"/>
    </row>
    <row r="550" spans="8:8">
      <c r="H550" s="299"/>
    </row>
    <row r="551" spans="8:8">
      <c r="H551" s="299"/>
    </row>
    <row r="552" spans="8:8">
      <c r="H552" s="299"/>
    </row>
    <row r="553" spans="8:8">
      <c r="H553" s="299"/>
    </row>
    <row r="554" spans="8:8">
      <c r="H554" s="299"/>
    </row>
    <row r="555" spans="8:8">
      <c r="H555" s="299"/>
    </row>
    <row r="556" spans="8:8">
      <c r="H556" s="299"/>
    </row>
    <row r="557" spans="8:8">
      <c r="H557" s="299"/>
    </row>
    <row r="558" spans="8:8">
      <c r="H558" s="299"/>
    </row>
    <row r="559" spans="8:8">
      <c r="H559" s="299"/>
    </row>
    <row r="560" spans="8:8">
      <c r="H560" s="299"/>
    </row>
    <row r="561" spans="8:8">
      <c r="H561" s="299"/>
    </row>
    <row r="562" spans="8:8">
      <c r="H562" s="299"/>
    </row>
    <row r="563" spans="8:8">
      <c r="H563" s="299"/>
    </row>
    <row r="564" spans="8:8">
      <c r="H564" s="299"/>
    </row>
    <row r="565" spans="8:8">
      <c r="H565" s="299"/>
    </row>
    <row r="566" spans="8:8">
      <c r="H566" s="299"/>
    </row>
    <row r="567" spans="8:8">
      <c r="H567" s="299"/>
    </row>
    <row r="568" spans="8:8">
      <c r="H568" s="299"/>
    </row>
    <row r="569" spans="8:8">
      <c r="H569" s="299"/>
    </row>
    <row r="570" spans="8:8">
      <c r="H570" s="299"/>
    </row>
    <row r="571" spans="8:8">
      <c r="H571" s="299"/>
    </row>
    <row r="572" spans="8:8">
      <c r="H572" s="299"/>
    </row>
    <row r="573" spans="8:8">
      <c r="H573" s="299"/>
    </row>
    <row r="574" spans="8:8">
      <c r="H574" s="299"/>
    </row>
    <row r="575" spans="8:8">
      <c r="H575" s="299"/>
    </row>
    <row r="576" spans="8:8">
      <c r="H576" s="299"/>
    </row>
    <row r="577" spans="8:8">
      <c r="H577" s="299"/>
    </row>
    <row r="578" spans="8:8">
      <c r="H578" s="299"/>
    </row>
    <row r="579" spans="8:8">
      <c r="H579" s="299"/>
    </row>
    <row r="580" spans="8:8">
      <c r="H580" s="299"/>
    </row>
    <row r="581" spans="8:8">
      <c r="H581" s="299"/>
    </row>
    <row r="582" spans="8:8">
      <c r="H582" s="299"/>
    </row>
    <row r="583" spans="8:8">
      <c r="H583" s="299"/>
    </row>
    <row r="584" spans="8:8">
      <c r="H584" s="299"/>
    </row>
    <row r="585" spans="8:8">
      <c r="H585" s="299"/>
    </row>
    <row r="586" spans="8:8">
      <c r="H586" s="299"/>
    </row>
    <row r="587" spans="8:8">
      <c r="H587" s="299"/>
    </row>
    <row r="588" spans="8:8">
      <c r="H588" s="299"/>
    </row>
    <row r="589" spans="8:8">
      <c r="H589" s="299"/>
    </row>
    <row r="590" spans="8:8">
      <c r="H590" s="299"/>
    </row>
    <row r="591" spans="8:8">
      <c r="H591" s="299"/>
    </row>
    <row r="592" spans="8:8">
      <c r="H592" s="299"/>
    </row>
    <row r="593" spans="8:8">
      <c r="H593" s="299"/>
    </row>
    <row r="594" spans="8:8">
      <c r="H594" s="299"/>
    </row>
    <row r="595" spans="8:8">
      <c r="H595" s="299"/>
    </row>
    <row r="596" spans="8:8">
      <c r="H596" s="299"/>
    </row>
    <row r="597" spans="8:8">
      <c r="H597" s="299"/>
    </row>
    <row r="598" spans="8:8">
      <c r="H598" s="299"/>
    </row>
    <row r="599" spans="8:8">
      <c r="H599" s="299"/>
    </row>
    <row r="600" spans="8:8">
      <c r="H600" s="299"/>
    </row>
    <row r="601" spans="8:8">
      <c r="H601" s="299"/>
    </row>
    <row r="602" spans="8:8">
      <c r="H602" s="299"/>
    </row>
    <row r="603" spans="8:8">
      <c r="H603" s="299"/>
    </row>
    <row r="604" spans="8:8">
      <c r="H604" s="299"/>
    </row>
    <row r="605" spans="8:8">
      <c r="H605" s="299"/>
    </row>
    <row r="606" spans="8:8">
      <c r="H606" s="299"/>
    </row>
    <row r="607" spans="8:8">
      <c r="H607" s="299"/>
    </row>
    <row r="608" spans="8:8">
      <c r="H608" s="299"/>
    </row>
    <row r="609" spans="8:8">
      <c r="H609" s="299"/>
    </row>
    <row r="610" spans="8:8">
      <c r="H610" s="299"/>
    </row>
    <row r="611" spans="8:8">
      <c r="H611" s="299"/>
    </row>
    <row r="612" spans="8:8">
      <c r="H612" s="299"/>
    </row>
    <row r="613" spans="8:8">
      <c r="H613" s="299"/>
    </row>
    <row r="614" spans="8:8">
      <c r="H614" s="299"/>
    </row>
    <row r="615" spans="8:8">
      <c r="H615" s="299"/>
    </row>
    <row r="616" spans="8:8">
      <c r="H616" s="299"/>
    </row>
    <row r="617" spans="8:8">
      <c r="H617" s="299"/>
    </row>
    <row r="618" spans="8:8">
      <c r="H618" s="299"/>
    </row>
    <row r="619" spans="8:8">
      <c r="H619" s="299"/>
    </row>
    <row r="620" spans="8:8">
      <c r="H620" s="299"/>
    </row>
    <row r="621" spans="8:8">
      <c r="H621" s="299"/>
    </row>
    <row r="622" spans="8:8">
      <c r="H622" s="299"/>
    </row>
    <row r="623" spans="8:8">
      <c r="H623" s="299"/>
    </row>
    <row r="624" spans="8:8">
      <c r="H624" s="299"/>
    </row>
    <row r="625" spans="8:8">
      <c r="H625" s="299"/>
    </row>
    <row r="626" spans="8:8">
      <c r="H626" s="299"/>
    </row>
    <row r="627" spans="8:8">
      <c r="H627" s="299"/>
    </row>
    <row r="628" spans="8:8">
      <c r="H628" s="299"/>
    </row>
    <row r="629" spans="8:8">
      <c r="H629" s="299"/>
    </row>
    <row r="630" spans="8:8">
      <c r="H630" s="299"/>
    </row>
    <row r="631" spans="8:8">
      <c r="H631" s="299"/>
    </row>
    <row r="632" spans="8:8">
      <c r="H632" s="299"/>
    </row>
    <row r="633" spans="8:8">
      <c r="H633" s="299"/>
    </row>
    <row r="634" spans="8:8">
      <c r="H634" s="299"/>
    </row>
    <row r="635" spans="8:8">
      <c r="H635" s="299"/>
    </row>
    <row r="636" spans="8:8">
      <c r="H636" s="299"/>
    </row>
    <row r="637" spans="8:8">
      <c r="H637" s="299"/>
    </row>
    <row r="638" spans="8:8">
      <c r="H638" s="299"/>
    </row>
    <row r="639" spans="8:8">
      <c r="H639" s="299"/>
    </row>
    <row r="640" spans="8:8">
      <c r="H640" s="299"/>
    </row>
    <row r="641" spans="8:8">
      <c r="H641" s="299"/>
    </row>
    <row r="642" spans="8:8">
      <c r="H642" s="299"/>
    </row>
    <row r="643" spans="8:8">
      <c r="H643" s="299"/>
    </row>
    <row r="644" spans="8:8">
      <c r="H644" s="299"/>
    </row>
    <row r="645" spans="8:8">
      <c r="H645" s="299"/>
    </row>
    <row r="646" spans="8:8">
      <c r="H646" s="299"/>
    </row>
    <row r="647" spans="8:8">
      <c r="H647" s="299"/>
    </row>
    <row r="648" spans="8:8">
      <c r="H648" s="299"/>
    </row>
    <row r="649" spans="8:8">
      <c r="H649" s="299"/>
    </row>
    <row r="650" spans="8:8">
      <c r="H650" s="299"/>
    </row>
    <row r="651" spans="8:8">
      <c r="H651" s="299"/>
    </row>
    <row r="652" spans="8:8">
      <c r="H652" s="299"/>
    </row>
    <row r="653" spans="8:8">
      <c r="H653" s="299"/>
    </row>
    <row r="654" spans="8:8">
      <c r="H654" s="299"/>
    </row>
    <row r="655" spans="8:8">
      <c r="H655" s="299"/>
    </row>
    <row r="656" spans="8:8">
      <c r="H656" s="299"/>
    </row>
    <row r="657" spans="8:8">
      <c r="H657" s="299"/>
    </row>
    <row r="658" spans="8:8">
      <c r="H658" s="299"/>
    </row>
    <row r="659" spans="8:8">
      <c r="H659" s="299"/>
    </row>
    <row r="660" spans="8:8">
      <c r="H660" s="299"/>
    </row>
    <row r="661" spans="8:8">
      <c r="H661" s="299"/>
    </row>
    <row r="662" spans="8:8">
      <c r="H662" s="299"/>
    </row>
    <row r="663" spans="8:8">
      <c r="H663" s="299"/>
    </row>
    <row r="664" spans="8:8">
      <c r="H664" s="299"/>
    </row>
    <row r="665" spans="8:8">
      <c r="H665" s="299"/>
    </row>
    <row r="666" spans="8:8">
      <c r="H666" s="299"/>
    </row>
    <row r="667" spans="8:8">
      <c r="H667" s="299"/>
    </row>
    <row r="668" spans="8:8">
      <c r="H668" s="299"/>
    </row>
    <row r="669" spans="8:8">
      <c r="H669" s="299"/>
    </row>
    <row r="670" spans="8:8">
      <c r="H670" s="299"/>
    </row>
    <row r="671" spans="8:8">
      <c r="H671" s="299"/>
    </row>
    <row r="672" spans="8:8">
      <c r="H672" s="299"/>
    </row>
    <row r="673" spans="8:8">
      <c r="H673" s="299"/>
    </row>
    <row r="674" spans="8:8">
      <c r="H674" s="299"/>
    </row>
    <row r="675" spans="8:8">
      <c r="H675" s="299"/>
    </row>
    <row r="676" spans="8:8">
      <c r="H676" s="299"/>
    </row>
    <row r="677" spans="8:8">
      <c r="H677" s="299"/>
    </row>
    <row r="678" spans="8:8">
      <c r="H678" s="299"/>
    </row>
    <row r="679" spans="8:8">
      <c r="H679" s="299"/>
    </row>
    <row r="680" spans="8:8">
      <c r="H680" s="299"/>
    </row>
    <row r="681" spans="8:8">
      <c r="H681" s="299"/>
    </row>
    <row r="682" spans="8:8">
      <c r="H682" s="299"/>
    </row>
    <row r="683" spans="8:8">
      <c r="H683" s="299"/>
    </row>
    <row r="684" spans="8:8">
      <c r="H684" s="299"/>
    </row>
    <row r="685" spans="8:8">
      <c r="H685" s="299"/>
    </row>
    <row r="686" spans="8:8">
      <c r="H686" s="299"/>
    </row>
    <row r="687" spans="8:8">
      <c r="H687" s="299"/>
    </row>
    <row r="688" spans="8:8">
      <c r="H688" s="299"/>
    </row>
    <row r="689" spans="8:8">
      <c r="H689" s="299"/>
    </row>
    <row r="690" spans="8:8">
      <c r="H690" s="299"/>
    </row>
    <row r="691" spans="8:8">
      <c r="H691" s="299"/>
    </row>
    <row r="692" spans="8:8">
      <c r="H692" s="299"/>
    </row>
    <row r="693" spans="8:8">
      <c r="H693" s="299"/>
    </row>
    <row r="694" spans="8:8">
      <c r="H694" s="299"/>
    </row>
    <row r="695" spans="8:8">
      <c r="H695" s="299"/>
    </row>
    <row r="696" spans="8:8">
      <c r="H696" s="299"/>
    </row>
    <row r="697" spans="8:8">
      <c r="H697" s="299"/>
    </row>
    <row r="698" spans="8:8">
      <c r="H698" s="299"/>
    </row>
    <row r="699" spans="8:8">
      <c r="H699" s="299"/>
    </row>
    <row r="700" spans="8:8">
      <c r="H700" s="299"/>
    </row>
    <row r="701" spans="8:8">
      <c r="H701" s="299"/>
    </row>
    <row r="702" spans="8:8">
      <c r="H702" s="299"/>
    </row>
    <row r="703" spans="8:8">
      <c r="H703" s="299"/>
    </row>
    <row r="704" spans="8:8">
      <c r="H704" s="299"/>
    </row>
    <row r="705" spans="8:8">
      <c r="H705" s="299"/>
    </row>
    <row r="706" spans="8:8">
      <c r="H706" s="299"/>
    </row>
    <row r="707" spans="8:8">
      <c r="H707" s="299"/>
    </row>
    <row r="708" spans="8:8">
      <c r="H708" s="299"/>
    </row>
    <row r="709" spans="8:8">
      <c r="H709" s="299"/>
    </row>
    <row r="710" spans="8:8">
      <c r="H710" s="299"/>
    </row>
    <row r="711" spans="8:8">
      <c r="H711" s="299"/>
    </row>
    <row r="712" spans="8:8">
      <c r="H712" s="299"/>
    </row>
    <row r="713" spans="8:8">
      <c r="H713" s="299"/>
    </row>
    <row r="714" spans="8:8">
      <c r="H714" s="299"/>
    </row>
    <row r="715" spans="8:8">
      <c r="H715" s="299"/>
    </row>
    <row r="716" spans="8:8">
      <c r="H716" s="299"/>
    </row>
    <row r="717" spans="8:8">
      <c r="H717" s="299"/>
    </row>
    <row r="718" spans="8:8">
      <c r="H718" s="299"/>
    </row>
    <row r="719" spans="8:8">
      <c r="H719" s="299"/>
    </row>
    <row r="720" spans="8:8">
      <c r="H720" s="299"/>
    </row>
    <row r="721" spans="8:8">
      <c r="H721" s="299"/>
    </row>
    <row r="722" spans="8:8">
      <c r="H722" s="299"/>
    </row>
    <row r="723" spans="8:8">
      <c r="H723" s="299"/>
    </row>
    <row r="724" spans="8:8">
      <c r="H724" s="299"/>
    </row>
    <row r="725" spans="8:8">
      <c r="H725" s="299"/>
    </row>
    <row r="726" spans="8:8">
      <c r="H726" s="299"/>
    </row>
    <row r="727" spans="8:8">
      <c r="H727" s="299"/>
    </row>
    <row r="728" spans="8:8">
      <c r="H728" s="299"/>
    </row>
    <row r="729" spans="8:8">
      <c r="H729" s="299"/>
    </row>
    <row r="730" spans="8:8">
      <c r="H730" s="299"/>
    </row>
    <row r="731" spans="8:8">
      <c r="H731" s="299"/>
    </row>
    <row r="732" spans="8:8">
      <c r="H732" s="299"/>
    </row>
    <row r="733" spans="8:8">
      <c r="H733" s="299"/>
    </row>
    <row r="734" spans="8:8">
      <c r="H734" s="299"/>
    </row>
    <row r="735" spans="8:8">
      <c r="H735" s="299"/>
    </row>
    <row r="736" spans="8:8">
      <c r="H736" s="299"/>
    </row>
    <row r="737" spans="8:8">
      <c r="H737" s="299"/>
    </row>
    <row r="738" spans="8:8">
      <c r="H738" s="299"/>
    </row>
    <row r="739" spans="8:8">
      <c r="H739" s="299"/>
    </row>
    <row r="740" spans="8:8">
      <c r="H740" s="299"/>
    </row>
    <row r="741" spans="8:8">
      <c r="H741" s="299"/>
    </row>
    <row r="742" spans="8:8">
      <c r="H742" s="299"/>
    </row>
    <row r="743" spans="8:8">
      <c r="H743" s="299"/>
    </row>
    <row r="744" spans="8:8">
      <c r="H744" s="299"/>
    </row>
    <row r="745" spans="8:8">
      <c r="H745" s="299"/>
    </row>
    <row r="746" spans="8:8">
      <c r="H746" s="299"/>
    </row>
    <row r="747" spans="8:8">
      <c r="H747" s="299"/>
    </row>
    <row r="748" spans="8:8">
      <c r="H748" s="299"/>
    </row>
    <row r="749" spans="8:8">
      <c r="H749" s="299"/>
    </row>
    <row r="750" spans="8:8">
      <c r="H750" s="299"/>
    </row>
    <row r="751" spans="8:8">
      <c r="H751" s="299"/>
    </row>
    <row r="752" spans="8:8">
      <c r="H752" s="299"/>
    </row>
    <row r="753" spans="8:8">
      <c r="H753" s="299"/>
    </row>
    <row r="754" spans="8:8">
      <c r="H754" s="299"/>
    </row>
    <row r="755" spans="8:8">
      <c r="H755" s="299"/>
    </row>
    <row r="756" spans="8:8">
      <c r="H756" s="299"/>
    </row>
    <row r="757" spans="8:8">
      <c r="H757" s="299"/>
    </row>
    <row r="758" spans="8:8">
      <c r="H758" s="299"/>
    </row>
    <row r="759" spans="8:8">
      <c r="H759" s="299"/>
    </row>
    <row r="760" spans="8:8">
      <c r="H760" s="299"/>
    </row>
    <row r="761" spans="8:8">
      <c r="H761" s="299"/>
    </row>
    <row r="762" spans="8:8">
      <c r="H762" s="299"/>
    </row>
    <row r="763" spans="8:8">
      <c r="H763" s="299"/>
    </row>
    <row r="764" spans="8:8">
      <c r="H764" s="299"/>
    </row>
    <row r="765" spans="8:8">
      <c r="H765" s="299"/>
    </row>
    <row r="766" spans="8:8">
      <c r="H766" s="299"/>
    </row>
    <row r="767" spans="8:8">
      <c r="H767" s="299"/>
    </row>
    <row r="768" spans="8:8">
      <c r="H768" s="299"/>
    </row>
    <row r="769" spans="8:8">
      <c r="H769" s="299"/>
    </row>
    <row r="770" spans="8:8">
      <c r="H770" s="299"/>
    </row>
    <row r="771" spans="8:8">
      <c r="H771" s="299"/>
    </row>
    <row r="772" spans="8:8">
      <c r="H772" s="299"/>
    </row>
    <row r="773" spans="8:8">
      <c r="H773" s="299"/>
    </row>
    <row r="774" spans="8:8">
      <c r="H774" s="299"/>
    </row>
    <row r="775" spans="8:8">
      <c r="H775" s="299"/>
    </row>
    <row r="776" spans="8:8">
      <c r="H776" s="299"/>
    </row>
    <row r="777" spans="8:8">
      <c r="H777" s="299"/>
    </row>
    <row r="778" spans="8:8">
      <c r="H778" s="299"/>
    </row>
    <row r="779" spans="8:8">
      <c r="H779" s="299"/>
    </row>
    <row r="780" spans="8:8">
      <c r="H780" s="299"/>
    </row>
    <row r="781" spans="8:8">
      <c r="H781" s="299"/>
    </row>
    <row r="782" spans="8:8">
      <c r="H782" s="299"/>
    </row>
    <row r="783" spans="8:8">
      <c r="H783" s="299"/>
    </row>
    <row r="784" spans="8:8">
      <c r="H784" s="299"/>
    </row>
    <row r="785" spans="8:8">
      <c r="H785" s="299"/>
    </row>
    <row r="786" spans="8:8">
      <c r="H786" s="299"/>
    </row>
    <row r="787" spans="8:8">
      <c r="H787" s="299"/>
    </row>
    <row r="788" spans="8:8">
      <c r="H788" s="299"/>
    </row>
    <row r="789" spans="8:8">
      <c r="H789" s="299"/>
    </row>
    <row r="790" spans="8:8">
      <c r="H790" s="299"/>
    </row>
    <row r="791" spans="8:8">
      <c r="H791" s="299"/>
    </row>
    <row r="792" spans="8:8">
      <c r="H792" s="299"/>
    </row>
    <row r="793" spans="8:8">
      <c r="H793" s="299"/>
    </row>
    <row r="794" spans="8:8">
      <c r="H794" s="299"/>
    </row>
    <row r="795" spans="8:8">
      <c r="H795" s="299"/>
    </row>
    <row r="796" spans="8:8">
      <c r="H796" s="299"/>
    </row>
    <row r="797" spans="8:8">
      <c r="H797" s="299"/>
    </row>
    <row r="798" spans="8:8">
      <c r="H798" s="299"/>
    </row>
    <row r="799" spans="8:8">
      <c r="H799" s="299"/>
    </row>
    <row r="800" spans="8:8">
      <c r="H800" s="299"/>
    </row>
    <row r="801" spans="8:8">
      <c r="H801" s="299"/>
    </row>
    <row r="802" spans="8:8">
      <c r="H802" s="299"/>
    </row>
    <row r="803" spans="8:8">
      <c r="H803" s="299"/>
    </row>
    <row r="804" spans="8:8">
      <c r="H804" s="299"/>
    </row>
    <row r="805" spans="8:8">
      <c r="H805" s="299"/>
    </row>
    <row r="806" spans="8:8">
      <c r="H806" s="299"/>
    </row>
    <row r="807" spans="8:8">
      <c r="H807" s="299"/>
    </row>
    <row r="808" spans="8:8">
      <c r="H808" s="299"/>
    </row>
    <row r="809" spans="8:8">
      <c r="H809" s="299"/>
    </row>
    <row r="810" spans="8:8">
      <c r="H810" s="299"/>
    </row>
    <row r="811" spans="8:8">
      <c r="H811" s="299"/>
    </row>
    <row r="812" spans="8:8">
      <c r="H812" s="299"/>
    </row>
    <row r="813" spans="8:8">
      <c r="H813" s="299"/>
    </row>
    <row r="814" spans="8:8">
      <c r="H814" s="299"/>
    </row>
    <row r="815" spans="8:8">
      <c r="H815" s="299"/>
    </row>
    <row r="816" spans="8:8">
      <c r="H816" s="299"/>
    </row>
    <row r="817" spans="8:8">
      <c r="H817" s="299"/>
    </row>
    <row r="818" spans="8:8">
      <c r="H818" s="299"/>
    </row>
    <row r="819" spans="8:8">
      <c r="H819" s="299"/>
    </row>
    <row r="820" spans="8:8">
      <c r="H820" s="299"/>
    </row>
    <row r="821" spans="8:8">
      <c r="H821" s="299"/>
    </row>
    <row r="822" spans="8:8">
      <c r="H822" s="299"/>
    </row>
    <row r="823" spans="8:8">
      <c r="H823" s="299"/>
    </row>
    <row r="824" spans="8:8">
      <c r="H824" s="299"/>
    </row>
    <row r="825" spans="8:8">
      <c r="H825" s="299"/>
    </row>
    <row r="826" spans="8:8">
      <c r="H826" s="299"/>
    </row>
    <row r="827" spans="8:8">
      <c r="H827" s="299"/>
    </row>
    <row r="828" spans="8:8">
      <c r="H828" s="299"/>
    </row>
    <row r="829" spans="8:8">
      <c r="H829" s="299"/>
    </row>
    <row r="830" spans="8:8">
      <c r="H830" s="299"/>
    </row>
    <row r="831" spans="8:8">
      <c r="H831" s="299"/>
    </row>
    <row r="832" spans="8:8">
      <c r="H832" s="299"/>
    </row>
    <row r="833" spans="8:8">
      <c r="H833" s="299"/>
    </row>
    <row r="834" spans="8:8">
      <c r="H834" s="299"/>
    </row>
    <row r="835" spans="8:8">
      <c r="H835" s="299"/>
    </row>
    <row r="836" spans="8:8">
      <c r="H836" s="299"/>
    </row>
    <row r="837" spans="8:8">
      <c r="H837" s="299"/>
    </row>
    <row r="838" spans="8:8">
      <c r="H838" s="299"/>
    </row>
    <row r="839" spans="8:8">
      <c r="H839" s="299"/>
    </row>
    <row r="840" spans="8:8">
      <c r="H840" s="299"/>
    </row>
    <row r="841" spans="8:8">
      <c r="H841" s="299"/>
    </row>
    <row r="842" spans="8:8">
      <c r="H842" s="299"/>
    </row>
    <row r="843" spans="8:8">
      <c r="H843" s="299"/>
    </row>
    <row r="844" spans="8:8">
      <c r="H844" s="299"/>
    </row>
    <row r="845" spans="8:8">
      <c r="H845" s="299"/>
    </row>
    <row r="846" spans="8:8">
      <c r="H846" s="299"/>
    </row>
    <row r="847" spans="8:8">
      <c r="H847" s="299"/>
    </row>
    <row r="848" spans="8:8">
      <c r="H848" s="299"/>
    </row>
    <row r="849" spans="8:8">
      <c r="H849" s="299"/>
    </row>
    <row r="850" spans="8:8">
      <c r="H850" s="299"/>
    </row>
    <row r="851" spans="8:8">
      <c r="H851" s="299"/>
    </row>
    <row r="852" spans="8:8">
      <c r="H852" s="299"/>
    </row>
    <row r="853" spans="8:8">
      <c r="H853" s="299"/>
    </row>
    <row r="854" spans="8:8">
      <c r="H854" s="299"/>
    </row>
    <row r="855" spans="8:8">
      <c r="H855" s="299"/>
    </row>
    <row r="856" spans="8:8">
      <c r="H856" s="299"/>
    </row>
    <row r="857" spans="8:8">
      <c r="H857" s="299"/>
    </row>
    <row r="858" spans="8:8">
      <c r="H858" s="299"/>
    </row>
    <row r="859" spans="8:8">
      <c r="H859" s="299"/>
    </row>
    <row r="860" spans="8:8">
      <c r="H860" s="299"/>
    </row>
    <row r="861" spans="8:8">
      <c r="H861" s="299"/>
    </row>
    <row r="862" spans="8:8">
      <c r="H862" s="299"/>
    </row>
    <row r="863" spans="8:8">
      <c r="H863" s="299"/>
    </row>
    <row r="864" spans="8:8">
      <c r="H864" s="299"/>
    </row>
    <row r="865" spans="8:8">
      <c r="H865" s="299"/>
    </row>
    <row r="866" spans="8:8">
      <c r="H866" s="299"/>
    </row>
    <row r="867" spans="8:8">
      <c r="H867" s="299"/>
    </row>
    <row r="868" spans="8:8">
      <c r="H868" s="299"/>
    </row>
    <row r="869" spans="8:8">
      <c r="H869" s="299"/>
    </row>
    <row r="870" spans="8:8">
      <c r="H870" s="299"/>
    </row>
    <row r="871" spans="8:8">
      <c r="H871" s="299"/>
    </row>
    <row r="872" spans="8:8">
      <c r="H872" s="299"/>
    </row>
    <row r="873" spans="8:8">
      <c r="H873" s="299"/>
    </row>
    <row r="874" spans="8:8">
      <c r="H874" s="299"/>
    </row>
    <row r="875" spans="8:8">
      <c r="H875" s="299"/>
    </row>
    <row r="876" spans="8:8">
      <c r="H876" s="299"/>
    </row>
    <row r="877" spans="8:8">
      <c r="H877" s="299"/>
    </row>
    <row r="878" spans="8:8">
      <c r="H878" s="299"/>
    </row>
    <row r="879" spans="8:8">
      <c r="H879" s="299"/>
    </row>
    <row r="880" spans="8:8">
      <c r="H880" s="299"/>
    </row>
    <row r="881" spans="8:8">
      <c r="H881" s="299"/>
    </row>
    <row r="882" spans="8:8">
      <c r="H882" s="299"/>
    </row>
    <row r="883" spans="8:8">
      <c r="H883" s="299"/>
    </row>
    <row r="884" spans="8:8">
      <c r="H884" s="299"/>
    </row>
    <row r="885" spans="8:8">
      <c r="H885" s="299"/>
    </row>
    <row r="886" spans="8:8">
      <c r="H886" s="299"/>
    </row>
    <row r="887" spans="8:8">
      <c r="H887" s="299"/>
    </row>
    <row r="888" spans="8:8">
      <c r="H888" s="299"/>
    </row>
    <row r="889" spans="8:8">
      <c r="H889" s="299"/>
    </row>
    <row r="890" spans="8:8">
      <c r="H890" s="299"/>
    </row>
    <row r="891" spans="8:8">
      <c r="H891" s="299"/>
    </row>
    <row r="892" spans="8:8">
      <c r="H892" s="299"/>
    </row>
    <row r="893" spans="8:8">
      <c r="H893" s="299"/>
    </row>
    <row r="894" spans="8:8">
      <c r="H894" s="299"/>
    </row>
    <row r="895" spans="8:8">
      <c r="H895" s="299"/>
    </row>
    <row r="896" spans="8:8">
      <c r="H896" s="299"/>
    </row>
    <row r="897" spans="8:8">
      <c r="H897" s="299"/>
    </row>
    <row r="898" spans="8:8">
      <c r="H898" s="299"/>
    </row>
    <row r="899" spans="8:8">
      <c r="H899" s="299"/>
    </row>
    <row r="900" spans="8:8">
      <c r="H900" s="299"/>
    </row>
    <row r="901" spans="8:8">
      <c r="H901" s="299"/>
    </row>
    <row r="902" spans="8:8">
      <c r="H902" s="299"/>
    </row>
    <row r="903" spans="8:8">
      <c r="H903" s="299"/>
    </row>
    <row r="904" spans="8:8">
      <c r="H904" s="299"/>
    </row>
    <row r="905" spans="8:8">
      <c r="H905" s="299"/>
    </row>
    <row r="906" spans="8:8">
      <c r="H906" s="299"/>
    </row>
    <row r="907" spans="8:8">
      <c r="H907" s="299"/>
    </row>
    <row r="908" spans="8:8">
      <c r="H908" s="299"/>
    </row>
    <row r="909" spans="8:8">
      <c r="H909" s="299"/>
    </row>
    <row r="910" spans="8:8">
      <c r="H910" s="299"/>
    </row>
    <row r="911" spans="8:8">
      <c r="H911" s="299"/>
    </row>
    <row r="912" spans="8:8">
      <c r="H912" s="299"/>
    </row>
    <row r="913" spans="8:8">
      <c r="H913" s="299"/>
    </row>
    <row r="914" spans="8:8">
      <c r="H914" s="299"/>
    </row>
    <row r="915" spans="8:8">
      <c r="H915" s="299"/>
    </row>
    <row r="916" spans="8:8">
      <c r="H916" s="299"/>
    </row>
    <row r="917" spans="8:8">
      <c r="H917" s="299"/>
    </row>
    <row r="918" spans="8:8">
      <c r="H918" s="299"/>
    </row>
    <row r="919" spans="8:8">
      <c r="H919" s="299"/>
    </row>
    <row r="920" spans="8:8">
      <c r="H920" s="299"/>
    </row>
    <row r="921" spans="8:8">
      <c r="H921" s="299"/>
    </row>
    <row r="922" spans="8:8">
      <c r="H922" s="299"/>
    </row>
    <row r="923" spans="8:8">
      <c r="H923" s="299"/>
    </row>
    <row r="924" spans="8:8">
      <c r="H924" s="299"/>
    </row>
    <row r="925" spans="8:8">
      <c r="H925" s="299"/>
    </row>
    <row r="926" spans="8:8">
      <c r="H926" s="299"/>
    </row>
    <row r="927" spans="8:8">
      <c r="H927" s="299"/>
    </row>
    <row r="928" spans="8:8">
      <c r="H928" s="299"/>
    </row>
    <row r="929" spans="8:8">
      <c r="H929" s="299"/>
    </row>
    <row r="930" spans="8:8">
      <c r="H930" s="299"/>
    </row>
    <row r="931" spans="8:8">
      <c r="H931" s="299"/>
    </row>
    <row r="932" spans="8:8">
      <c r="H932" s="299"/>
    </row>
    <row r="933" spans="8:8">
      <c r="H933" s="299"/>
    </row>
    <row r="934" spans="8:8">
      <c r="H934" s="299"/>
    </row>
    <row r="935" spans="8:8">
      <c r="H935" s="299"/>
    </row>
    <row r="936" spans="8:8">
      <c r="H936" s="299"/>
    </row>
    <row r="937" spans="8:8">
      <c r="H937" s="299"/>
    </row>
    <row r="938" spans="8:8">
      <c r="H938" s="299"/>
    </row>
    <row r="939" spans="8:8">
      <c r="H939" s="299"/>
    </row>
    <row r="940" spans="8:8">
      <c r="H940" s="299"/>
    </row>
    <row r="941" spans="8:8">
      <c r="H941" s="299"/>
    </row>
    <row r="942" spans="8:8">
      <c r="H942" s="299"/>
    </row>
    <row r="943" spans="8:8">
      <c r="H943" s="299"/>
    </row>
    <row r="944" spans="8:8">
      <c r="H944" s="299"/>
    </row>
    <row r="945" spans="8:8">
      <c r="H945" s="299"/>
    </row>
    <row r="946" spans="8:8">
      <c r="H946" s="299"/>
    </row>
    <row r="947" spans="8:8">
      <c r="H947" s="299"/>
    </row>
    <row r="948" spans="8:8">
      <c r="H948" s="299"/>
    </row>
    <row r="949" spans="8:8">
      <c r="H949" s="299"/>
    </row>
    <row r="950" spans="8:8">
      <c r="H950" s="299"/>
    </row>
    <row r="951" spans="8:8">
      <c r="H951" s="299"/>
    </row>
    <row r="952" spans="8:8">
      <c r="H952" s="299"/>
    </row>
    <row r="953" spans="8:8">
      <c r="H953" s="299"/>
    </row>
    <row r="954" spans="8:8">
      <c r="H954" s="299"/>
    </row>
    <row r="955" spans="8:8">
      <c r="H955" s="299"/>
    </row>
    <row r="956" spans="8:8">
      <c r="H956" s="299"/>
    </row>
    <row r="957" spans="8:8">
      <c r="H957" s="299"/>
    </row>
    <row r="958" spans="8:8">
      <c r="H958" s="299"/>
    </row>
    <row r="959" spans="8:8">
      <c r="H959" s="299"/>
    </row>
    <row r="960" spans="8:8">
      <c r="H960" s="299"/>
    </row>
    <row r="961" spans="8:8">
      <c r="H961" s="299"/>
    </row>
    <row r="962" spans="8:8">
      <c r="H962" s="299"/>
    </row>
    <row r="963" spans="8:8">
      <c r="H963" s="299"/>
    </row>
    <row r="964" spans="8:8">
      <c r="H964" s="299"/>
    </row>
    <row r="965" spans="8:8">
      <c r="H965" s="299"/>
    </row>
    <row r="966" spans="8:8">
      <c r="H966" s="299"/>
    </row>
    <row r="967" spans="8:8">
      <c r="H967" s="299"/>
    </row>
    <row r="968" spans="8:8">
      <c r="H968" s="299"/>
    </row>
    <row r="969" spans="8:8">
      <c r="H969" s="299"/>
    </row>
    <row r="970" spans="8:8">
      <c r="H970" s="299"/>
    </row>
    <row r="971" spans="8:8">
      <c r="H971" s="299"/>
    </row>
    <row r="972" spans="8:8">
      <c r="H972" s="299"/>
    </row>
    <row r="973" spans="8:8">
      <c r="H973" s="299"/>
    </row>
    <row r="974" spans="8:8">
      <c r="H974" s="299"/>
    </row>
    <row r="975" spans="8:8">
      <c r="H975" s="299"/>
    </row>
    <row r="976" spans="8:8">
      <c r="H976" s="299"/>
    </row>
    <row r="977" spans="8:8">
      <c r="H977" s="299"/>
    </row>
    <row r="978" spans="8:8">
      <c r="H978" s="299"/>
    </row>
    <row r="979" spans="8:8">
      <c r="H979" s="299"/>
    </row>
    <row r="980" spans="8:8">
      <c r="H980" s="299"/>
    </row>
    <row r="981" spans="8:8">
      <c r="H981" s="299"/>
    </row>
    <row r="982" spans="8:8">
      <c r="H982" s="299"/>
    </row>
    <row r="983" spans="8:8">
      <c r="H983" s="299"/>
    </row>
    <row r="984" spans="8:8">
      <c r="H984" s="299"/>
    </row>
    <row r="985" spans="8:8">
      <c r="H985" s="299"/>
    </row>
    <row r="986" spans="8:8">
      <c r="H986" s="299"/>
    </row>
    <row r="987" spans="8:8">
      <c r="H987" s="299"/>
    </row>
    <row r="988" spans="8:8">
      <c r="H988" s="299"/>
    </row>
    <row r="989" spans="8:8">
      <c r="H989" s="299"/>
    </row>
    <row r="990" spans="8:8">
      <c r="H990" s="299"/>
    </row>
    <row r="991" spans="8:8">
      <c r="H991" s="299"/>
    </row>
    <row r="992" spans="8:8">
      <c r="H992" s="299"/>
    </row>
    <row r="993" spans="8:8">
      <c r="H993" s="299"/>
    </row>
    <row r="994" spans="8:8">
      <c r="H994" s="299"/>
    </row>
    <row r="995" spans="8:8">
      <c r="H995" s="299"/>
    </row>
    <row r="996" spans="8:8">
      <c r="H996" s="299"/>
    </row>
    <row r="997" spans="8:8">
      <c r="H997" s="299"/>
    </row>
    <row r="998" spans="8:8">
      <c r="H998" s="299"/>
    </row>
    <row r="999" spans="8:8">
      <c r="H999" s="299"/>
    </row>
    <row r="1000" spans="8:8">
      <c r="H1000" s="299"/>
    </row>
    <row r="1001" spans="8:8">
      <c r="H1001" s="299"/>
    </row>
    <row r="1002" spans="8:8">
      <c r="H1002" s="299"/>
    </row>
    <row r="1003" spans="8:8">
      <c r="H1003" s="299"/>
    </row>
    <row r="1004" spans="8:8">
      <c r="H1004" s="299"/>
    </row>
    <row r="1005" spans="8:8">
      <c r="H1005" s="299"/>
    </row>
    <row r="1006" spans="8:8">
      <c r="H1006" s="299"/>
    </row>
    <row r="1007" spans="8:8">
      <c r="H1007" s="299"/>
    </row>
    <row r="1008" spans="8:8">
      <c r="H1008" s="299"/>
    </row>
    <row r="1009" spans="8:8">
      <c r="H1009" s="299"/>
    </row>
    <row r="1010" spans="8:8">
      <c r="H1010" s="299"/>
    </row>
    <row r="1011" spans="8:8">
      <c r="H1011" s="299"/>
    </row>
    <row r="1012" spans="8:8">
      <c r="H1012" s="299"/>
    </row>
    <row r="1013" spans="8:8">
      <c r="H1013" s="299"/>
    </row>
    <row r="1014" spans="8:8">
      <c r="H1014" s="299"/>
    </row>
    <row r="1015" spans="8:8">
      <c r="H1015" s="299"/>
    </row>
    <row r="1016" spans="8:8">
      <c r="H1016" s="299"/>
    </row>
    <row r="1017" spans="8:8">
      <c r="H1017" s="299"/>
    </row>
    <row r="1018" spans="8:8">
      <c r="H1018" s="299"/>
    </row>
    <row r="1019" spans="8:8">
      <c r="H1019" s="299"/>
    </row>
    <row r="1020" spans="8:8">
      <c r="H1020" s="299"/>
    </row>
    <row r="1021" spans="8:8">
      <c r="H1021" s="299"/>
    </row>
    <row r="1022" spans="8:8">
      <c r="H1022" s="299"/>
    </row>
    <row r="1023" spans="8:8">
      <c r="H1023" s="299"/>
    </row>
    <row r="1024" spans="8:8">
      <c r="H1024" s="299"/>
    </row>
    <row r="1025" spans="8:8">
      <c r="H1025" s="299"/>
    </row>
    <row r="1026" spans="8:8">
      <c r="H1026" s="299"/>
    </row>
    <row r="1027" spans="8:8">
      <c r="H1027" s="299"/>
    </row>
    <row r="1028" spans="8:8">
      <c r="H1028" s="299"/>
    </row>
    <row r="1029" spans="8:8">
      <c r="H1029" s="299"/>
    </row>
    <row r="1030" spans="8:8">
      <c r="H1030" s="299"/>
    </row>
    <row r="1031" spans="8:8">
      <c r="H1031" s="299"/>
    </row>
    <row r="1032" spans="8:8">
      <c r="H1032" s="299"/>
    </row>
    <row r="1033" spans="8:8">
      <c r="H1033" s="299"/>
    </row>
    <row r="1034" spans="8:8">
      <c r="H1034" s="299"/>
    </row>
    <row r="1035" spans="8:8">
      <c r="H1035" s="299"/>
    </row>
    <row r="1036" spans="8:8">
      <c r="H1036" s="299"/>
    </row>
    <row r="1037" spans="8:8">
      <c r="H1037" s="299"/>
    </row>
    <row r="1038" spans="8:8">
      <c r="H1038" s="299"/>
    </row>
    <row r="1039" spans="8:8">
      <c r="H1039" s="299"/>
    </row>
    <row r="1040" spans="8:8">
      <c r="H1040" s="299"/>
    </row>
    <row r="1041" spans="8:8">
      <c r="H1041" s="299"/>
    </row>
    <row r="1042" spans="8:8">
      <c r="H1042" s="299"/>
    </row>
    <row r="1043" spans="8:8">
      <c r="H1043" s="299"/>
    </row>
    <row r="1044" spans="8:8">
      <c r="H1044" s="299"/>
    </row>
    <row r="1045" spans="8:8">
      <c r="H1045" s="299"/>
    </row>
    <row r="1046" spans="8:8">
      <c r="H1046" s="299"/>
    </row>
    <row r="1047" spans="8:8">
      <c r="H1047" s="299"/>
    </row>
    <row r="1048" spans="8:8">
      <c r="H1048" s="299"/>
    </row>
    <row r="1049" spans="8:8">
      <c r="H1049" s="299"/>
    </row>
    <row r="1050" spans="8:8">
      <c r="H1050" s="299"/>
    </row>
    <row r="1051" spans="8:8">
      <c r="H1051" s="299"/>
    </row>
    <row r="1052" spans="8:8">
      <c r="H1052" s="299"/>
    </row>
    <row r="1053" spans="8:8">
      <c r="H1053" s="299"/>
    </row>
    <row r="1054" spans="8:8">
      <c r="H1054" s="299"/>
    </row>
    <row r="1055" spans="8:8">
      <c r="H1055" s="299"/>
    </row>
    <row r="1056" spans="8:8">
      <c r="H1056" s="299"/>
    </row>
    <row r="1057" spans="8:8">
      <c r="H1057" s="299"/>
    </row>
    <row r="1058" spans="8:8">
      <c r="H1058" s="299"/>
    </row>
    <row r="1059" spans="8:8">
      <c r="H1059" s="299"/>
    </row>
    <row r="1060" spans="8:8">
      <c r="H1060" s="299"/>
    </row>
    <row r="1061" spans="8:8">
      <c r="H1061" s="299"/>
    </row>
    <row r="1062" spans="8:8">
      <c r="H1062" s="299"/>
    </row>
    <row r="1063" spans="8:8">
      <c r="H1063" s="299"/>
    </row>
    <row r="1064" spans="8:8">
      <c r="H1064" s="299"/>
    </row>
    <row r="1065" spans="8:8">
      <c r="H1065" s="299"/>
    </row>
    <row r="1066" spans="8:8">
      <c r="H1066" s="299"/>
    </row>
    <row r="1067" spans="8:8">
      <c r="H1067" s="299"/>
    </row>
    <row r="1068" spans="8:8">
      <c r="H1068" s="299"/>
    </row>
    <row r="1069" spans="8:8">
      <c r="H1069" s="299"/>
    </row>
    <row r="1070" spans="8:8">
      <c r="H1070" s="299"/>
    </row>
    <row r="1071" spans="8:8">
      <c r="H1071" s="299"/>
    </row>
    <row r="1072" spans="8:8">
      <c r="H1072" s="299"/>
    </row>
    <row r="1073" spans="8:8">
      <c r="H1073" s="299"/>
    </row>
    <row r="1074" spans="8:8">
      <c r="H1074" s="299"/>
    </row>
    <row r="1075" spans="8:8">
      <c r="H1075" s="299"/>
    </row>
    <row r="1076" spans="8:8">
      <c r="H1076" s="299"/>
    </row>
    <row r="1077" spans="8:8">
      <c r="H1077" s="299"/>
    </row>
    <row r="1078" spans="8:8">
      <c r="H1078" s="299"/>
    </row>
    <row r="1079" spans="8:8">
      <c r="H1079" s="299"/>
    </row>
    <row r="1080" spans="8:8">
      <c r="H1080" s="299"/>
    </row>
    <row r="1081" spans="8:8">
      <c r="H1081" s="299"/>
    </row>
    <row r="1082" spans="8:8">
      <c r="H1082" s="299"/>
    </row>
    <row r="1083" spans="8:8">
      <c r="H1083" s="299"/>
    </row>
    <row r="1084" spans="8:8">
      <c r="H1084" s="299"/>
    </row>
    <row r="1085" spans="8:8">
      <c r="H1085" s="299"/>
    </row>
    <row r="1086" spans="8:8">
      <c r="H1086" s="299"/>
    </row>
    <row r="1087" spans="8:8">
      <c r="H1087" s="299"/>
    </row>
    <row r="1088" spans="8:8">
      <c r="H1088" s="299"/>
    </row>
    <row r="1089" spans="8:8">
      <c r="H1089" s="299"/>
    </row>
    <row r="1090" spans="8:8">
      <c r="H1090" s="299"/>
    </row>
    <row r="1091" spans="8:8">
      <c r="H1091" s="299"/>
    </row>
    <row r="1092" spans="8:8">
      <c r="H1092" s="299"/>
    </row>
    <row r="1093" spans="8:8">
      <c r="H1093" s="299"/>
    </row>
    <row r="1094" spans="8:8">
      <c r="H1094" s="299"/>
    </row>
    <row r="1095" spans="8:8">
      <c r="H1095" s="299"/>
    </row>
    <row r="1096" spans="8:8">
      <c r="H1096" s="299"/>
    </row>
    <row r="1097" spans="8:8">
      <c r="H1097" s="299"/>
    </row>
    <row r="1098" spans="8:8">
      <c r="H1098" s="299"/>
    </row>
    <row r="1099" spans="8:8">
      <c r="H1099" s="299"/>
    </row>
    <row r="1100" spans="8:8">
      <c r="H1100" s="299"/>
    </row>
    <row r="1101" spans="8:8">
      <c r="H1101" s="299"/>
    </row>
    <row r="1102" spans="8:8">
      <c r="H1102" s="299"/>
    </row>
    <row r="1103" spans="8:8">
      <c r="H1103" s="299"/>
    </row>
    <row r="1104" spans="8:8">
      <c r="H1104" s="299"/>
    </row>
    <row r="1105" spans="8:8">
      <c r="H1105" s="299"/>
    </row>
    <row r="1106" spans="8:8">
      <c r="H1106" s="299"/>
    </row>
    <row r="1107" spans="8:8">
      <c r="H1107" s="299"/>
    </row>
    <row r="1108" spans="8:8">
      <c r="H1108" s="299"/>
    </row>
    <row r="1109" spans="8:8">
      <c r="H1109" s="299"/>
    </row>
    <row r="1110" spans="8:8">
      <c r="H1110" s="299"/>
    </row>
    <row r="1111" spans="8:8">
      <c r="H1111" s="299"/>
    </row>
    <row r="1112" spans="8:8">
      <c r="H1112" s="299"/>
    </row>
    <row r="1113" spans="8:8">
      <c r="H1113" s="299"/>
    </row>
    <row r="1114" spans="8:8">
      <c r="H1114" s="299"/>
    </row>
    <row r="1115" spans="8:8">
      <c r="H1115" s="299"/>
    </row>
    <row r="1116" spans="8:8">
      <c r="H1116" s="299"/>
    </row>
    <row r="1117" spans="8:8">
      <c r="H1117" s="299"/>
    </row>
    <row r="1118" spans="8:8">
      <c r="H1118" s="299"/>
    </row>
    <row r="1119" spans="8:8">
      <c r="H1119" s="299"/>
    </row>
    <row r="1120" spans="8:8">
      <c r="H1120" s="299"/>
    </row>
    <row r="1121" spans="8:8">
      <c r="H1121" s="299"/>
    </row>
    <row r="1122" spans="8:8">
      <c r="H1122" s="299"/>
    </row>
    <row r="1123" spans="8:8">
      <c r="H1123" s="299"/>
    </row>
    <row r="1124" spans="8:8">
      <c r="H1124" s="299"/>
    </row>
    <row r="1125" spans="8:8">
      <c r="H1125" s="299"/>
    </row>
    <row r="1126" spans="8:8">
      <c r="H1126" s="299"/>
    </row>
    <row r="1127" spans="8:8">
      <c r="H1127" s="299"/>
    </row>
    <row r="1128" spans="8:8">
      <c r="H1128" s="299"/>
    </row>
    <row r="1129" spans="8:8">
      <c r="H1129" s="299"/>
    </row>
    <row r="1130" spans="8:8">
      <c r="H1130" s="299"/>
    </row>
    <row r="1131" spans="8:8">
      <c r="H1131" s="299"/>
    </row>
    <row r="1132" spans="8:8">
      <c r="H1132" s="299"/>
    </row>
    <row r="1133" spans="8:8">
      <c r="H1133" s="299"/>
    </row>
    <row r="1134" spans="8:8">
      <c r="H1134" s="299"/>
    </row>
    <row r="1135" spans="8:8">
      <c r="H1135" s="299"/>
    </row>
    <row r="1136" spans="8:8">
      <c r="H1136" s="299"/>
    </row>
    <row r="1137" spans="8:8">
      <c r="H1137" s="299"/>
    </row>
    <row r="1138" spans="8:8">
      <c r="H1138" s="299"/>
    </row>
    <row r="1139" spans="8:8">
      <c r="H1139" s="299"/>
    </row>
    <row r="1140" spans="8:8">
      <c r="H1140" s="299"/>
    </row>
    <row r="1141" spans="8:8">
      <c r="H1141" s="299"/>
    </row>
    <row r="1142" spans="8:8">
      <c r="H1142" s="299"/>
    </row>
    <row r="1143" spans="8:8">
      <c r="H1143" s="299"/>
    </row>
    <row r="1144" spans="8:8">
      <c r="H1144" s="299"/>
    </row>
    <row r="1145" spans="8:8">
      <c r="H1145" s="299"/>
    </row>
    <row r="1146" spans="8:8">
      <c r="H1146" s="299"/>
    </row>
    <row r="1147" spans="8:8">
      <c r="H1147" s="299"/>
    </row>
    <row r="1148" spans="8:8">
      <c r="H1148" s="299"/>
    </row>
    <row r="1149" spans="8:8">
      <c r="H1149" s="299"/>
    </row>
    <row r="1150" spans="8:8">
      <c r="H1150" s="299"/>
    </row>
    <row r="1151" spans="8:8">
      <c r="H1151" s="299"/>
    </row>
    <row r="1152" spans="8:8">
      <c r="H1152" s="299"/>
    </row>
    <row r="1153" spans="8:8">
      <c r="H1153" s="299"/>
    </row>
    <row r="1154" spans="8:8">
      <c r="H1154" s="299"/>
    </row>
    <row r="1155" spans="8:8">
      <c r="H1155" s="299"/>
    </row>
    <row r="1156" spans="8:8">
      <c r="H1156" s="299"/>
    </row>
    <row r="1157" spans="8:8">
      <c r="H1157" s="299"/>
    </row>
    <row r="1158" spans="8:8">
      <c r="H1158" s="299"/>
    </row>
    <row r="1159" spans="8:8">
      <c r="H1159" s="299"/>
    </row>
    <row r="1160" spans="8:8">
      <c r="H1160" s="299"/>
    </row>
    <row r="1161" spans="8:8">
      <c r="H1161" s="299"/>
    </row>
    <row r="1162" spans="8:8">
      <c r="H1162" s="299"/>
    </row>
    <row r="1163" spans="8:8">
      <c r="H1163" s="299"/>
    </row>
    <row r="1164" spans="8:8">
      <c r="H1164" s="299"/>
    </row>
    <row r="1165" spans="8:8">
      <c r="H1165" s="299"/>
    </row>
    <row r="1166" spans="8:8">
      <c r="H1166" s="299"/>
    </row>
    <row r="1167" spans="8:8">
      <c r="H1167" s="299"/>
    </row>
    <row r="1168" spans="8:8">
      <c r="H1168" s="299"/>
    </row>
    <row r="1169" spans="8:8">
      <c r="H1169" s="299"/>
    </row>
    <row r="1170" spans="8:8">
      <c r="H1170" s="299"/>
    </row>
    <row r="1171" spans="8:8">
      <c r="H1171" s="299"/>
    </row>
    <row r="1172" spans="8:8">
      <c r="H1172" s="299"/>
    </row>
    <row r="1173" spans="8:8">
      <c r="H1173" s="299"/>
    </row>
    <row r="1174" spans="8:8">
      <c r="H1174" s="299"/>
    </row>
    <row r="1175" spans="8:8">
      <c r="H1175" s="299"/>
    </row>
    <row r="1176" spans="8:8">
      <c r="H1176" s="299"/>
    </row>
    <row r="1177" spans="8:8">
      <c r="H1177" s="299"/>
    </row>
    <row r="1178" spans="8:8">
      <c r="H1178" s="299"/>
    </row>
    <row r="1179" spans="8:8">
      <c r="H1179" s="299"/>
    </row>
    <row r="1180" spans="8:8">
      <c r="H1180" s="299"/>
    </row>
    <row r="1181" spans="8:8">
      <c r="H1181" s="299"/>
    </row>
    <row r="1182" spans="8:8">
      <c r="H1182" s="299"/>
    </row>
    <row r="1183" spans="8:8">
      <c r="H1183" s="299"/>
    </row>
    <row r="1184" spans="8:8">
      <c r="H1184" s="299"/>
    </row>
    <row r="1185" spans="8:8">
      <c r="H1185" s="299"/>
    </row>
    <row r="1186" spans="8:8">
      <c r="H1186" s="299"/>
    </row>
    <row r="1187" spans="8:8">
      <c r="H1187" s="299"/>
    </row>
    <row r="1188" spans="8:8">
      <c r="H1188" s="299"/>
    </row>
    <row r="1189" spans="8:8">
      <c r="H1189" s="299"/>
    </row>
    <row r="1190" spans="8:8">
      <c r="H1190" s="299"/>
    </row>
    <row r="1191" spans="8:8">
      <c r="H1191" s="299"/>
    </row>
    <row r="1192" spans="8:8">
      <c r="H1192" s="299"/>
    </row>
    <row r="1193" spans="8:8">
      <c r="H1193" s="299"/>
    </row>
    <row r="1194" spans="8:8">
      <c r="H1194" s="299"/>
    </row>
    <row r="1195" spans="8:8">
      <c r="H1195" s="299"/>
    </row>
    <row r="1196" spans="8:8">
      <c r="H1196" s="299"/>
    </row>
    <row r="1197" spans="8:8">
      <c r="H1197" s="299"/>
    </row>
    <row r="1198" spans="8:8">
      <c r="H1198" s="299"/>
    </row>
    <row r="1199" spans="8:8">
      <c r="H1199" s="299"/>
    </row>
    <row r="1200" spans="8:8">
      <c r="H1200" s="299"/>
    </row>
    <row r="1201" spans="8:8">
      <c r="H1201" s="299"/>
    </row>
    <row r="1202" spans="8:8">
      <c r="H1202" s="299"/>
    </row>
    <row r="1203" spans="8:8">
      <c r="H1203" s="299"/>
    </row>
    <row r="1204" spans="8:8">
      <c r="H1204" s="299"/>
    </row>
    <row r="1205" spans="8:8">
      <c r="H1205" s="299"/>
    </row>
    <row r="1206" spans="8:8">
      <c r="H1206" s="299"/>
    </row>
    <row r="1207" spans="8:8">
      <c r="H1207" s="299"/>
    </row>
    <row r="1208" spans="8:8">
      <c r="H1208" s="299"/>
    </row>
    <row r="1209" spans="8:8">
      <c r="H1209" s="299"/>
    </row>
    <row r="1210" spans="8:8">
      <c r="H1210" s="299"/>
    </row>
    <row r="1211" spans="8:8">
      <c r="H1211" s="299"/>
    </row>
    <row r="1212" spans="8:8">
      <c r="H1212" s="299"/>
    </row>
    <row r="1213" spans="8:8">
      <c r="H1213" s="299"/>
    </row>
    <row r="1214" spans="8:8">
      <c r="H1214" s="299"/>
    </row>
    <row r="1215" spans="8:8">
      <c r="H1215" s="299"/>
    </row>
    <row r="1216" spans="8:8">
      <c r="H1216" s="299"/>
    </row>
    <row r="1217" spans="8:8">
      <c r="H1217" s="299"/>
    </row>
    <row r="1218" spans="8:8">
      <c r="H1218" s="299"/>
    </row>
    <row r="1219" spans="8:8">
      <c r="H1219" s="299"/>
    </row>
    <row r="1220" spans="8:8">
      <c r="H1220" s="299"/>
    </row>
    <row r="1221" spans="8:8">
      <c r="H1221" s="299"/>
    </row>
    <row r="1222" spans="8:8">
      <c r="H1222" s="299"/>
    </row>
    <row r="1223" spans="8:8">
      <c r="H1223" s="299"/>
    </row>
    <row r="1224" spans="8:8">
      <c r="H1224" s="299"/>
    </row>
    <row r="1225" spans="8:8">
      <c r="H1225" s="299"/>
    </row>
    <row r="1226" spans="8:8">
      <c r="H1226" s="299"/>
    </row>
    <row r="1227" spans="8:8">
      <c r="H1227" s="299"/>
    </row>
    <row r="1228" spans="8:8">
      <c r="H1228" s="299"/>
    </row>
    <row r="1229" spans="8:8">
      <c r="H1229" s="299"/>
    </row>
    <row r="1230" spans="8:8">
      <c r="H1230" s="299"/>
    </row>
    <row r="1231" spans="8:8">
      <c r="H1231" s="299"/>
    </row>
    <row r="1232" spans="8:8">
      <c r="H1232" s="299"/>
    </row>
    <row r="1233" spans="8:8">
      <c r="H1233" s="299"/>
    </row>
    <row r="1234" spans="8:8">
      <c r="H1234" s="299"/>
    </row>
    <row r="1235" spans="8:8">
      <c r="H1235" s="299"/>
    </row>
    <row r="1236" spans="8:8">
      <c r="H1236" s="299"/>
    </row>
    <row r="1237" spans="8:8">
      <c r="H1237" s="299"/>
    </row>
    <row r="1238" spans="8:8">
      <c r="H1238" s="299"/>
    </row>
    <row r="1239" spans="8:8">
      <c r="H1239" s="299"/>
    </row>
    <row r="1240" spans="8:8">
      <c r="H1240" s="299"/>
    </row>
    <row r="1241" spans="8:8">
      <c r="H1241" s="299"/>
    </row>
    <row r="1242" spans="8:8">
      <c r="H1242" s="299"/>
    </row>
    <row r="1243" spans="8:8">
      <c r="H1243" s="299"/>
    </row>
    <row r="1244" spans="8:8">
      <c r="H1244" s="299"/>
    </row>
    <row r="1245" spans="8:8">
      <c r="H1245" s="299"/>
    </row>
    <row r="1246" spans="8:8">
      <c r="H1246" s="299"/>
    </row>
    <row r="1247" spans="8:8">
      <c r="H1247" s="299"/>
    </row>
    <row r="1248" spans="8:8">
      <c r="H1248" s="299"/>
    </row>
    <row r="1249" spans="8:8">
      <c r="H1249" s="299"/>
    </row>
    <row r="1250" spans="8:8">
      <c r="H1250" s="299"/>
    </row>
    <row r="1251" spans="8:8">
      <c r="H1251" s="299"/>
    </row>
    <row r="1252" spans="8:8">
      <c r="H1252" s="299"/>
    </row>
    <row r="1253" spans="8:8">
      <c r="H1253" s="299"/>
    </row>
    <row r="1254" spans="8:8">
      <c r="H1254" s="299"/>
    </row>
    <row r="1255" spans="8:8">
      <c r="H1255" s="299"/>
    </row>
    <row r="1256" spans="8:8">
      <c r="H1256" s="299"/>
    </row>
    <row r="1257" spans="8:8">
      <c r="H1257" s="299"/>
    </row>
    <row r="1258" spans="8:8">
      <c r="H1258" s="299"/>
    </row>
    <row r="1259" spans="8:8">
      <c r="H1259" s="299"/>
    </row>
    <row r="1260" spans="8:8">
      <c r="H1260" s="299"/>
    </row>
    <row r="1261" spans="8:8">
      <c r="H1261" s="299"/>
    </row>
    <row r="1262" spans="8:8">
      <c r="H1262" s="299"/>
    </row>
    <row r="1263" spans="8:8">
      <c r="H1263" s="299"/>
    </row>
    <row r="1264" spans="8:8">
      <c r="H1264" s="299"/>
    </row>
    <row r="1265" spans="8:8">
      <c r="H1265" s="299"/>
    </row>
    <row r="1266" spans="8:8">
      <c r="H1266" s="299"/>
    </row>
    <row r="1267" spans="8:8">
      <c r="H1267" s="299"/>
    </row>
    <row r="1268" spans="8:8">
      <c r="H1268" s="299"/>
    </row>
    <row r="1269" spans="8:8">
      <c r="H1269" s="299"/>
    </row>
    <row r="1270" spans="8:8">
      <c r="H1270" s="299"/>
    </row>
    <row r="1271" spans="8:8">
      <c r="H1271" s="299"/>
    </row>
    <row r="1272" spans="8:8">
      <c r="H1272" s="299"/>
    </row>
    <row r="1273" spans="8:8">
      <c r="H1273" s="299"/>
    </row>
    <row r="1274" spans="8:8">
      <c r="H1274" s="299"/>
    </row>
    <row r="1275" spans="8:8">
      <c r="H1275" s="299"/>
    </row>
    <row r="1276" spans="8:8">
      <c r="H1276" s="299"/>
    </row>
    <row r="1277" spans="8:8">
      <c r="H1277" s="299"/>
    </row>
    <row r="1278" spans="8:8">
      <c r="H1278" s="299"/>
    </row>
    <row r="1279" spans="8:8">
      <c r="H1279" s="299"/>
    </row>
    <row r="1280" spans="8:8">
      <c r="H1280" s="299"/>
    </row>
    <row r="1281" spans="8:8">
      <c r="H1281" s="299"/>
    </row>
    <row r="1282" spans="8:8">
      <c r="H1282" s="299"/>
    </row>
    <row r="1283" spans="8:8">
      <c r="H1283" s="299"/>
    </row>
    <row r="1284" spans="8:8">
      <c r="H1284" s="299"/>
    </row>
    <row r="1285" spans="8:8">
      <c r="H1285" s="299"/>
    </row>
    <row r="1286" spans="8:8">
      <c r="H1286" s="299"/>
    </row>
    <row r="1287" spans="8:8">
      <c r="H1287" s="299"/>
    </row>
    <row r="1288" spans="8:8">
      <c r="H1288" s="299"/>
    </row>
    <row r="1289" spans="8:8">
      <c r="H1289" s="299"/>
    </row>
    <row r="1290" spans="8:8">
      <c r="H1290" s="299"/>
    </row>
    <row r="1291" spans="8:8">
      <c r="H1291" s="299"/>
    </row>
    <row r="1292" spans="8:8">
      <c r="H1292" s="299"/>
    </row>
    <row r="1293" spans="8:8">
      <c r="H1293" s="299"/>
    </row>
    <row r="1294" spans="8:8">
      <c r="H1294" s="299"/>
    </row>
    <row r="1295" spans="8:8">
      <c r="H1295" s="299"/>
    </row>
    <row r="1296" spans="8:8">
      <c r="H1296" s="299"/>
    </row>
    <row r="1297" spans="8:8">
      <c r="H1297" s="299"/>
    </row>
    <row r="1298" spans="8:8">
      <c r="H1298" s="299"/>
    </row>
    <row r="1299" spans="8:8">
      <c r="H1299" s="299"/>
    </row>
    <row r="1300" spans="8:8">
      <c r="H1300" s="299"/>
    </row>
    <row r="1301" spans="8:8">
      <c r="H1301" s="299"/>
    </row>
    <row r="1302" spans="8:8">
      <c r="H1302" s="299"/>
    </row>
    <row r="1303" spans="8:8">
      <c r="H1303" s="299"/>
    </row>
    <row r="1304" spans="8:8">
      <c r="H1304" s="299"/>
    </row>
    <row r="1305" spans="8:8">
      <c r="H1305" s="299"/>
    </row>
    <row r="1306" spans="8:8">
      <c r="H1306" s="299"/>
    </row>
    <row r="1307" spans="8:8">
      <c r="H1307" s="299"/>
    </row>
    <row r="1308" spans="8:8">
      <c r="H1308" s="299"/>
    </row>
    <row r="1309" spans="8:8">
      <c r="H1309" s="299"/>
    </row>
    <row r="1310" spans="8:8">
      <c r="H1310" s="299"/>
    </row>
    <row r="1311" spans="8:8">
      <c r="H1311" s="299"/>
    </row>
    <row r="1312" spans="8:8">
      <c r="H1312" s="299"/>
    </row>
    <row r="1313" spans="8:8">
      <c r="H1313" s="299"/>
    </row>
    <row r="1314" spans="8:8">
      <c r="H1314" s="299"/>
    </row>
    <row r="1315" spans="8:8">
      <c r="H1315" s="299"/>
    </row>
    <row r="1316" spans="8:8">
      <c r="H1316" s="299"/>
    </row>
    <row r="1317" spans="8:8">
      <c r="H1317" s="299"/>
    </row>
    <row r="1318" spans="8:8">
      <c r="H1318" s="299"/>
    </row>
    <row r="1319" spans="8:8">
      <c r="H1319" s="299"/>
    </row>
    <row r="1320" spans="8:8">
      <c r="H1320" s="299"/>
    </row>
    <row r="1321" spans="8:8">
      <c r="H1321" s="299"/>
    </row>
    <row r="1322" spans="8:8">
      <c r="H1322" s="299"/>
    </row>
    <row r="1323" spans="8:8">
      <c r="H1323" s="299"/>
    </row>
    <row r="1324" spans="8:8">
      <c r="H1324" s="299"/>
    </row>
    <row r="1325" spans="8:8">
      <c r="H1325" s="299"/>
    </row>
    <row r="1326" spans="8:8">
      <c r="H1326" s="299"/>
    </row>
    <row r="1327" spans="8:8">
      <c r="H1327" s="299"/>
    </row>
    <row r="1328" spans="8:8">
      <c r="H1328" s="299"/>
    </row>
    <row r="1329" spans="8:8">
      <c r="H1329" s="299"/>
    </row>
    <row r="1330" spans="8:8">
      <c r="H1330" s="299"/>
    </row>
    <row r="1331" spans="8:8">
      <c r="H1331" s="299"/>
    </row>
    <row r="1332" spans="8:8">
      <c r="H1332" s="299"/>
    </row>
    <row r="1333" spans="8:8">
      <c r="H1333" s="299"/>
    </row>
    <row r="1334" spans="8:8">
      <c r="H1334" s="299"/>
    </row>
    <row r="1335" spans="8:8">
      <c r="H1335" s="299"/>
    </row>
    <row r="1336" spans="8:8">
      <c r="H1336" s="299"/>
    </row>
    <row r="1337" spans="8:8">
      <c r="H1337" s="299"/>
    </row>
    <row r="1338" spans="8:8">
      <c r="H1338" s="299"/>
    </row>
    <row r="1339" spans="8:8">
      <c r="H1339" s="299"/>
    </row>
    <row r="1340" spans="8:8">
      <c r="H1340" s="299"/>
    </row>
    <row r="1341" spans="8:8">
      <c r="H1341" s="299"/>
    </row>
    <row r="1342" spans="8:8">
      <c r="H1342" s="299"/>
    </row>
    <row r="1343" spans="8:8">
      <c r="H1343" s="299"/>
    </row>
    <row r="1344" spans="8:8">
      <c r="H1344" s="299"/>
    </row>
    <row r="1345" spans="8:8">
      <c r="H1345" s="299"/>
    </row>
    <row r="1346" spans="8:8">
      <c r="H1346" s="299"/>
    </row>
    <row r="1347" spans="8:8">
      <c r="H1347" s="299"/>
    </row>
    <row r="1348" spans="8:8">
      <c r="H1348" s="299"/>
    </row>
    <row r="1349" spans="8:8">
      <c r="H1349" s="299"/>
    </row>
    <row r="1350" spans="8:8">
      <c r="H1350" s="299"/>
    </row>
    <row r="1351" spans="8:8">
      <c r="H1351" s="299"/>
    </row>
    <row r="1352" spans="8:8">
      <c r="H1352" s="299"/>
    </row>
    <row r="1353" spans="8:8">
      <c r="H1353" s="299"/>
    </row>
    <row r="1354" spans="8:8">
      <c r="H1354" s="299"/>
    </row>
    <row r="1355" spans="8:8">
      <c r="H1355" s="299"/>
    </row>
    <row r="1356" spans="8:8">
      <c r="H1356" s="299"/>
    </row>
    <row r="1357" spans="8:8">
      <c r="H1357" s="299"/>
    </row>
    <row r="1358" spans="8:8">
      <c r="H1358" s="299"/>
    </row>
    <row r="1359" spans="8:8">
      <c r="H1359" s="299"/>
    </row>
    <row r="1360" spans="8:8">
      <c r="H1360" s="299"/>
    </row>
    <row r="1361" spans="8:8">
      <c r="H1361" s="299"/>
    </row>
    <row r="1362" spans="8:8">
      <c r="H1362" s="299"/>
    </row>
    <row r="1363" spans="8:8">
      <c r="H1363" s="299"/>
    </row>
    <row r="1364" spans="8:8">
      <c r="H1364" s="299"/>
    </row>
    <row r="1365" spans="8:8">
      <c r="H1365" s="299"/>
    </row>
    <row r="1366" spans="8:8">
      <c r="H1366" s="299"/>
    </row>
    <row r="1367" spans="8:8">
      <c r="H1367" s="299"/>
    </row>
    <row r="1368" spans="8:8">
      <c r="H1368" s="299"/>
    </row>
    <row r="1369" spans="8:8">
      <c r="H1369" s="299"/>
    </row>
    <row r="1370" spans="8:8">
      <c r="H1370" s="299"/>
    </row>
    <row r="1371" spans="8:8">
      <c r="H1371" s="299"/>
    </row>
    <row r="1372" spans="8:8">
      <c r="H1372" s="299"/>
    </row>
    <row r="1373" spans="8:8">
      <c r="H1373" s="299"/>
    </row>
    <row r="1374" spans="8:8">
      <c r="H1374" s="299"/>
    </row>
    <row r="1375" spans="8:8">
      <c r="H1375" s="299"/>
    </row>
    <row r="1376" spans="8:8">
      <c r="H1376" s="299"/>
    </row>
    <row r="1377" spans="8:8">
      <c r="H1377" s="299"/>
    </row>
    <row r="1378" spans="8:8">
      <c r="H1378" s="299"/>
    </row>
    <row r="1379" spans="8:8">
      <c r="H1379" s="299"/>
    </row>
    <row r="1380" spans="8:8">
      <c r="H1380" s="299"/>
    </row>
    <row r="1381" spans="8:8">
      <c r="H1381" s="299"/>
    </row>
    <row r="1382" spans="8:8">
      <c r="H1382" s="299"/>
    </row>
    <row r="1383" spans="8:8">
      <c r="H1383" s="299"/>
    </row>
    <row r="1384" spans="8:8">
      <c r="H1384" s="299"/>
    </row>
    <row r="1385" spans="8:8">
      <c r="H1385" s="299"/>
    </row>
    <row r="1386" spans="8:8">
      <c r="H1386" s="299"/>
    </row>
    <row r="1387" spans="8:8">
      <c r="H1387" s="299"/>
    </row>
    <row r="1388" spans="8:8">
      <c r="H1388" s="299"/>
    </row>
    <row r="1389" spans="8:8">
      <c r="H1389" s="299"/>
    </row>
    <row r="1390" spans="8:8">
      <c r="H1390" s="299"/>
    </row>
    <row r="1391" spans="8:8">
      <c r="H1391" s="299"/>
    </row>
    <row r="1392" spans="8:8">
      <c r="H1392" s="299"/>
    </row>
    <row r="1393" spans="8:8">
      <c r="H1393" s="299"/>
    </row>
    <row r="1394" spans="8:8">
      <c r="H1394" s="299"/>
    </row>
    <row r="1395" spans="8:8">
      <c r="H1395" s="299"/>
    </row>
    <row r="1396" spans="8:8">
      <c r="H1396" s="299"/>
    </row>
    <row r="1397" spans="8:8">
      <c r="H1397" s="299"/>
    </row>
    <row r="1398" spans="8:8">
      <c r="H1398" s="299"/>
    </row>
    <row r="1399" spans="8:8">
      <c r="H1399" s="299"/>
    </row>
    <row r="1400" spans="8:8">
      <c r="H1400" s="299"/>
    </row>
    <row r="1401" spans="8:8">
      <c r="H1401" s="299"/>
    </row>
    <row r="1402" spans="8:8">
      <c r="H1402" s="299"/>
    </row>
    <row r="1403" spans="8:8">
      <c r="H1403" s="299"/>
    </row>
    <row r="1404" spans="8:8">
      <c r="H1404" s="299"/>
    </row>
    <row r="1405" spans="8:8">
      <c r="H1405" s="299"/>
    </row>
    <row r="1406" spans="8:8">
      <c r="H1406" s="299"/>
    </row>
    <row r="1407" spans="8:8">
      <c r="H1407" s="299"/>
    </row>
    <row r="1408" spans="8:8">
      <c r="H1408" s="299"/>
    </row>
    <row r="1409" spans="8:8">
      <c r="H1409" s="299"/>
    </row>
    <row r="1410" spans="8:8">
      <c r="H1410" s="299"/>
    </row>
    <row r="1411" spans="8:8">
      <c r="H1411" s="299"/>
    </row>
    <row r="1412" spans="8:8">
      <c r="H1412" s="299"/>
    </row>
    <row r="1413" spans="8:8">
      <c r="H1413" s="299"/>
    </row>
    <row r="1414" spans="8:8">
      <c r="H1414" s="299"/>
    </row>
    <row r="1415" spans="8:8">
      <c r="H1415" s="299"/>
    </row>
    <row r="1416" spans="8:8">
      <c r="H1416" s="299"/>
    </row>
    <row r="1417" spans="8:8">
      <c r="H1417" s="299"/>
    </row>
    <row r="1418" spans="8:8">
      <c r="H1418" s="299"/>
    </row>
    <row r="1419" spans="8:8">
      <c r="H1419" s="299"/>
    </row>
    <row r="1420" spans="8:8">
      <c r="H1420" s="299"/>
    </row>
    <row r="1421" spans="8:8">
      <c r="H1421" s="299"/>
    </row>
    <row r="1422" spans="8:8">
      <c r="H1422" s="299"/>
    </row>
    <row r="1423" spans="8:8">
      <c r="H1423" s="299"/>
    </row>
    <row r="1424" spans="8:8">
      <c r="H1424" s="299"/>
    </row>
    <row r="1425" spans="8:8">
      <c r="H1425" s="299"/>
    </row>
    <row r="1426" spans="8:8">
      <c r="H1426" s="299"/>
    </row>
    <row r="1427" spans="8:8">
      <c r="H1427" s="299"/>
    </row>
    <row r="1428" spans="8:8">
      <c r="H1428" s="299"/>
    </row>
    <row r="1429" spans="8:8">
      <c r="H1429" s="299"/>
    </row>
    <row r="1430" spans="8:8">
      <c r="H1430" s="299"/>
    </row>
    <row r="1431" spans="8:8">
      <c r="H1431" s="299"/>
    </row>
    <row r="1432" spans="8:8">
      <c r="H1432" s="299"/>
    </row>
    <row r="1433" spans="8:8">
      <c r="H1433" s="299"/>
    </row>
    <row r="1434" spans="8:8">
      <c r="H1434" s="299"/>
    </row>
    <row r="1435" spans="8:8">
      <c r="H1435" s="299"/>
    </row>
    <row r="1436" spans="8:8">
      <c r="H1436" s="299"/>
    </row>
    <row r="1437" spans="8:8">
      <c r="H1437" s="299"/>
    </row>
    <row r="1438" spans="8:8">
      <c r="H1438" s="299"/>
    </row>
    <row r="1439" spans="8:8">
      <c r="H1439" s="299"/>
    </row>
    <row r="1440" spans="8:8">
      <c r="H1440" s="299"/>
    </row>
    <row r="1441" spans="8:8">
      <c r="H1441" s="299"/>
    </row>
    <row r="1442" spans="8:8">
      <c r="H1442" s="299"/>
    </row>
    <row r="1443" spans="8:8">
      <c r="H1443" s="299"/>
    </row>
    <row r="1444" spans="8:8">
      <c r="H1444" s="299"/>
    </row>
    <row r="1445" spans="8:8">
      <c r="H1445" s="299"/>
    </row>
    <row r="1446" spans="8:8">
      <c r="H1446" s="299"/>
    </row>
    <row r="1447" spans="8:8">
      <c r="H1447" s="299"/>
    </row>
    <row r="1448" spans="8:8">
      <c r="H1448" s="299"/>
    </row>
    <row r="1449" spans="8:8">
      <c r="H1449" s="299"/>
    </row>
    <row r="1450" spans="8:8">
      <c r="H1450" s="299"/>
    </row>
    <row r="1451" spans="8:8">
      <c r="H1451" s="299"/>
    </row>
    <row r="1452" spans="8:8">
      <c r="H1452" s="299"/>
    </row>
    <row r="1453" spans="8:8">
      <c r="H1453" s="299"/>
    </row>
    <row r="1454" spans="8:8">
      <c r="H1454" s="299"/>
    </row>
    <row r="1455" spans="8:8">
      <c r="H1455" s="299"/>
    </row>
    <row r="1456" spans="8:8">
      <c r="H1456" s="299"/>
    </row>
    <row r="1457" spans="8:8">
      <c r="H1457" s="299"/>
    </row>
    <row r="1458" spans="8:8">
      <c r="H1458" s="299"/>
    </row>
    <row r="1459" spans="8:8">
      <c r="H1459" s="299"/>
    </row>
    <row r="1460" spans="8:8">
      <c r="H1460" s="299"/>
    </row>
    <row r="1461" spans="8:8">
      <c r="H1461" s="299"/>
    </row>
    <row r="1462" spans="8:8">
      <c r="H1462" s="299"/>
    </row>
    <row r="1463" spans="8:8">
      <c r="H1463" s="299"/>
    </row>
    <row r="1464" spans="8:8">
      <c r="H1464" s="299"/>
    </row>
    <row r="1465" spans="8:8">
      <c r="H1465" s="299"/>
    </row>
    <row r="1466" spans="8:8">
      <c r="H1466" s="299"/>
    </row>
    <row r="1467" spans="8:8">
      <c r="H1467" s="299"/>
    </row>
    <row r="1468" spans="8:8">
      <c r="H1468" s="299"/>
    </row>
    <row r="1469" spans="8:8">
      <c r="H1469" s="299"/>
    </row>
    <row r="1470" spans="8:8">
      <c r="H1470" s="299"/>
    </row>
    <row r="1471" spans="8:8">
      <c r="H1471" s="299"/>
    </row>
    <row r="1472" spans="8:8">
      <c r="H1472" s="299"/>
    </row>
    <row r="1473" spans="8:8">
      <c r="H1473" s="299"/>
    </row>
    <row r="1474" spans="8:8">
      <c r="H1474" s="299"/>
    </row>
    <row r="1475" spans="8:8">
      <c r="H1475" s="299"/>
    </row>
    <row r="1476" spans="8:8">
      <c r="H1476" s="299"/>
    </row>
    <row r="1477" spans="8:8">
      <c r="H1477" s="299"/>
    </row>
    <row r="1478" spans="8:8">
      <c r="H1478" s="299"/>
    </row>
    <row r="1479" spans="8:8">
      <c r="H1479" s="299"/>
    </row>
    <row r="1480" spans="8:8">
      <c r="H1480" s="299"/>
    </row>
    <row r="1481" spans="8:8">
      <c r="H1481" s="299"/>
    </row>
    <row r="1482" spans="8:8">
      <c r="H1482" s="299"/>
    </row>
    <row r="1483" spans="8:8">
      <c r="H1483" s="299"/>
    </row>
    <row r="1484" spans="8:8">
      <c r="H1484" s="299"/>
    </row>
    <row r="1485" spans="8:8">
      <c r="H1485" s="299"/>
    </row>
    <row r="1486" spans="8:8">
      <c r="H1486" s="299"/>
    </row>
    <row r="1487" spans="8:8">
      <c r="H1487" s="299"/>
    </row>
    <row r="1488" spans="8:8">
      <c r="H1488" s="299"/>
    </row>
    <row r="1489" spans="8:8">
      <c r="H1489" s="299"/>
    </row>
    <row r="1490" spans="8:8">
      <c r="H1490" s="299"/>
    </row>
    <row r="1491" spans="8:8">
      <c r="H1491" s="299"/>
    </row>
    <row r="1492" spans="8:8">
      <c r="H1492" s="299"/>
    </row>
    <row r="1493" spans="8:8">
      <c r="H1493" s="299"/>
    </row>
    <row r="1494" spans="8:8">
      <c r="H1494" s="299"/>
    </row>
    <row r="1495" spans="8:8">
      <c r="H1495" s="299"/>
    </row>
    <row r="1496" spans="8:8">
      <c r="H1496" s="299"/>
    </row>
    <row r="1497" spans="8:8">
      <c r="H1497" s="299"/>
    </row>
    <row r="1498" spans="8:8">
      <c r="H1498" s="299"/>
    </row>
    <row r="1499" spans="8:8">
      <c r="H1499" s="299"/>
    </row>
    <row r="1500" spans="8:8">
      <c r="H1500" s="299"/>
    </row>
    <row r="1501" spans="8:8">
      <c r="H1501" s="299"/>
    </row>
    <row r="1502" spans="8:8">
      <c r="H1502" s="299"/>
    </row>
    <row r="1503" spans="8:8">
      <c r="H1503" s="299"/>
    </row>
    <row r="1504" spans="8:8">
      <c r="H1504" s="299"/>
    </row>
    <row r="1505" spans="8:8">
      <c r="H1505" s="299"/>
    </row>
    <row r="1506" spans="8:8">
      <c r="H1506" s="299"/>
    </row>
    <row r="1507" spans="8:8">
      <c r="H1507" s="299"/>
    </row>
    <row r="1508" spans="8:8">
      <c r="H1508" s="299"/>
    </row>
    <row r="1509" spans="8:8">
      <c r="H1509" s="299"/>
    </row>
    <row r="1510" spans="8:8">
      <c r="H1510" s="299"/>
    </row>
    <row r="1511" spans="8:8">
      <c r="H1511" s="299"/>
    </row>
    <row r="1512" spans="8:8">
      <c r="H1512" s="299"/>
    </row>
    <row r="1513" spans="8:8">
      <c r="H1513" s="299"/>
    </row>
    <row r="1514" spans="8:8">
      <c r="H1514" s="299"/>
    </row>
    <row r="1515" spans="8:8">
      <c r="H1515" s="299"/>
    </row>
    <row r="1516" spans="8:8">
      <c r="H1516" s="299"/>
    </row>
    <row r="1517" spans="8:8">
      <c r="H1517" s="299"/>
    </row>
    <row r="1518" spans="8:8">
      <c r="H1518" s="299"/>
    </row>
    <row r="1519" spans="8:8">
      <c r="H1519" s="299"/>
    </row>
    <row r="1520" spans="8:8">
      <c r="H1520" s="299"/>
    </row>
    <row r="1521" spans="8:8">
      <c r="H1521" s="299"/>
    </row>
    <row r="1522" spans="8:8">
      <c r="H1522" s="299"/>
    </row>
    <row r="1523" spans="8:8">
      <c r="H1523" s="299"/>
    </row>
    <row r="1524" spans="8:8">
      <c r="H1524" s="299"/>
    </row>
    <row r="1525" spans="8:8">
      <c r="H1525" s="299"/>
    </row>
    <row r="1526" spans="8:8">
      <c r="H1526" s="299"/>
    </row>
    <row r="1527" spans="8:8">
      <c r="H1527" s="299"/>
    </row>
    <row r="1528" spans="8:8">
      <c r="H1528" s="299"/>
    </row>
    <row r="1529" spans="8:8">
      <c r="H1529" s="299"/>
    </row>
    <row r="1530" spans="8:8">
      <c r="H1530" s="299"/>
    </row>
    <row r="1531" spans="8:8">
      <c r="H1531" s="299"/>
    </row>
    <row r="1532" spans="8:8">
      <c r="H1532" s="299"/>
    </row>
    <row r="1533" spans="8:8">
      <c r="H1533" s="299"/>
    </row>
    <row r="1534" spans="8:8">
      <c r="H1534" s="299"/>
    </row>
    <row r="1535" spans="8:8">
      <c r="H1535" s="299"/>
    </row>
    <row r="1536" spans="8:8">
      <c r="H1536" s="299"/>
    </row>
    <row r="1537" spans="8:8">
      <c r="H1537" s="299"/>
    </row>
    <row r="1538" spans="8:8">
      <c r="H1538" s="299"/>
    </row>
    <row r="1539" spans="8:8">
      <c r="H1539" s="299"/>
    </row>
    <row r="1540" spans="8:8">
      <c r="H1540" s="299"/>
    </row>
    <row r="1541" spans="8:8">
      <c r="H1541" s="299"/>
    </row>
    <row r="1542" spans="8:8">
      <c r="H1542" s="299"/>
    </row>
    <row r="1543" spans="8:8">
      <c r="H1543" s="299"/>
    </row>
    <row r="1544" spans="8:8">
      <c r="H1544" s="299"/>
    </row>
    <row r="1545" spans="8:8">
      <c r="H1545" s="299"/>
    </row>
    <row r="1546" spans="8:8">
      <c r="H1546" s="299"/>
    </row>
    <row r="1547" spans="8:8">
      <c r="H1547" s="299"/>
    </row>
    <row r="1548" spans="8:8">
      <c r="H1548" s="299"/>
    </row>
    <row r="1549" spans="8:8">
      <c r="H1549" s="299"/>
    </row>
    <row r="1550" spans="8:8">
      <c r="H1550" s="299"/>
    </row>
    <row r="1551" spans="8:8">
      <c r="H1551" s="299"/>
    </row>
    <row r="1552" spans="8:8">
      <c r="H1552" s="299"/>
    </row>
    <row r="1553" spans="8:8">
      <c r="H1553" s="299"/>
    </row>
    <row r="1554" spans="8:8">
      <c r="H1554" s="299"/>
    </row>
    <row r="1555" spans="8:8">
      <c r="H1555" s="299"/>
    </row>
    <row r="1556" spans="8:8">
      <c r="H1556" s="299"/>
    </row>
    <row r="1557" spans="8:8">
      <c r="H1557" s="299"/>
    </row>
    <row r="1558" spans="8:8">
      <c r="H1558" s="299"/>
    </row>
    <row r="1559" spans="8:8">
      <c r="H1559" s="299"/>
    </row>
    <row r="1560" spans="8:8">
      <c r="H1560" s="299"/>
    </row>
    <row r="1561" spans="8:8">
      <c r="H1561" s="299"/>
    </row>
    <row r="1562" spans="8:8">
      <c r="H1562" s="299"/>
    </row>
    <row r="1563" spans="8:8">
      <c r="H1563" s="299"/>
    </row>
    <row r="1564" spans="8:8">
      <c r="H1564" s="299"/>
    </row>
    <row r="1565" spans="8:8">
      <c r="H1565" s="299"/>
    </row>
    <row r="1566" spans="8:8">
      <c r="H1566" s="299"/>
    </row>
    <row r="1567" spans="8:8">
      <c r="H1567" s="299"/>
    </row>
    <row r="1568" spans="8:8">
      <c r="H1568" s="299"/>
    </row>
    <row r="1569" spans="8:8">
      <c r="H1569" s="299"/>
    </row>
    <row r="1570" spans="8:8">
      <c r="H1570" s="299"/>
    </row>
    <row r="1571" spans="8:8">
      <c r="H1571" s="299"/>
    </row>
    <row r="1572" spans="8:8">
      <c r="H1572" s="299"/>
    </row>
    <row r="1573" spans="8:8">
      <c r="H1573" s="299"/>
    </row>
    <row r="1574" spans="8:8">
      <c r="H1574" s="299"/>
    </row>
    <row r="1575" spans="8:8">
      <c r="H1575" s="299"/>
    </row>
    <row r="1576" spans="8:8">
      <c r="H1576" s="299"/>
    </row>
    <row r="1577" spans="8:8">
      <c r="H1577" s="299"/>
    </row>
    <row r="1578" spans="8:8">
      <c r="H1578" s="299"/>
    </row>
    <row r="1579" spans="8:8">
      <c r="H1579" s="299"/>
    </row>
    <row r="1580" spans="8:8">
      <c r="H1580" s="299"/>
    </row>
    <row r="1581" spans="8:8">
      <c r="H1581" s="299"/>
    </row>
    <row r="1582" spans="8:8">
      <c r="H1582" s="299"/>
    </row>
    <row r="1583" spans="8:8">
      <c r="H1583" s="299"/>
    </row>
    <row r="1584" spans="8:8">
      <c r="H1584" s="299"/>
    </row>
    <row r="1585" spans="8:8">
      <c r="H1585" s="299"/>
    </row>
    <row r="1586" spans="8:8">
      <c r="H1586" s="299"/>
    </row>
    <row r="1587" spans="8:8">
      <c r="H1587" s="299"/>
    </row>
    <row r="1588" spans="8:8">
      <c r="H1588" s="299"/>
    </row>
    <row r="1589" spans="8:8">
      <c r="H1589" s="299"/>
    </row>
    <row r="1590" spans="8:8">
      <c r="H1590" s="299"/>
    </row>
    <row r="1591" spans="8:8">
      <c r="H1591" s="299"/>
    </row>
    <row r="1592" spans="8:8">
      <c r="H1592" s="299"/>
    </row>
    <row r="1593" spans="8:8">
      <c r="H1593" s="299"/>
    </row>
    <row r="1594" spans="8:8">
      <c r="H1594" s="299"/>
    </row>
    <row r="1595" spans="8:8">
      <c r="H1595" s="299"/>
    </row>
    <row r="1596" spans="8:8">
      <c r="H1596" s="299"/>
    </row>
    <row r="1597" spans="8:8">
      <c r="H1597" s="299"/>
    </row>
    <row r="1598" spans="8:8">
      <c r="H1598" s="299"/>
    </row>
    <row r="1599" spans="8:8">
      <c r="H1599" s="299"/>
    </row>
    <row r="1600" spans="8:8">
      <c r="H1600" s="299"/>
    </row>
    <row r="1601" spans="8:8">
      <c r="H1601" s="299"/>
    </row>
    <row r="1602" spans="8:8">
      <c r="H1602" s="299"/>
    </row>
    <row r="1603" spans="8:8">
      <c r="H1603" s="299"/>
    </row>
    <row r="1604" spans="8:8">
      <c r="H1604" s="299"/>
    </row>
    <row r="1605" spans="8:8">
      <c r="H1605" s="299"/>
    </row>
    <row r="1606" spans="8:8">
      <c r="H1606" s="299"/>
    </row>
    <row r="1607" spans="8:8">
      <c r="H1607" s="299"/>
    </row>
    <row r="1608" spans="8:8">
      <c r="H1608" s="299"/>
    </row>
    <row r="1609" spans="8:8">
      <c r="H1609" s="299"/>
    </row>
    <row r="1610" spans="8:8">
      <c r="H1610" s="299"/>
    </row>
    <row r="1611" spans="8:8">
      <c r="H1611" s="299"/>
    </row>
    <row r="1612" spans="8:8">
      <c r="H1612" s="299"/>
    </row>
    <row r="1613" spans="8:8">
      <c r="H1613" s="299"/>
    </row>
    <row r="1614" spans="8:8">
      <c r="H1614" s="299"/>
    </row>
    <row r="1615" spans="8:8">
      <c r="H1615" s="299"/>
    </row>
    <row r="1616" spans="8:8">
      <c r="H1616" s="299"/>
    </row>
    <row r="1617" spans="8:8">
      <c r="H1617" s="299"/>
    </row>
    <row r="1618" spans="8:8">
      <c r="H1618" s="299"/>
    </row>
    <row r="1619" spans="8:8">
      <c r="H1619" s="299"/>
    </row>
    <row r="1620" spans="8:8">
      <c r="H1620" s="299"/>
    </row>
    <row r="1621" spans="8:8">
      <c r="H1621" s="299"/>
    </row>
    <row r="1622" spans="8:8">
      <c r="H1622" s="299"/>
    </row>
    <row r="1623" spans="8:8">
      <c r="H1623" s="299"/>
    </row>
    <row r="1624" spans="8:8">
      <c r="H1624" s="299"/>
    </row>
    <row r="1625" spans="8:8">
      <c r="H1625" s="299"/>
    </row>
    <row r="1626" spans="8:8">
      <c r="H1626" s="299"/>
    </row>
    <row r="1627" spans="8:8">
      <c r="H1627" s="299"/>
    </row>
    <row r="1628" spans="8:8">
      <c r="H1628" s="299"/>
    </row>
    <row r="1629" spans="8:8">
      <c r="H1629" s="299"/>
    </row>
    <row r="1630" spans="8:8">
      <c r="H1630" s="299"/>
    </row>
    <row r="1631" spans="8:8">
      <c r="H1631" s="299"/>
    </row>
    <row r="1632" spans="8:8">
      <c r="H1632" s="299"/>
    </row>
    <row r="1633" spans="8:8">
      <c r="H1633" s="299"/>
    </row>
    <row r="1634" spans="8:8">
      <c r="H1634" s="299"/>
    </row>
    <row r="1635" spans="8:8">
      <c r="H1635" s="299"/>
    </row>
    <row r="1636" spans="8:8">
      <c r="H1636" s="299"/>
    </row>
    <row r="1637" spans="8:8">
      <c r="H1637" s="299"/>
    </row>
    <row r="1638" spans="8:8">
      <c r="H1638" s="299"/>
    </row>
    <row r="1639" spans="8:8">
      <c r="H1639" s="299"/>
    </row>
    <row r="1640" spans="8:8">
      <c r="H1640" s="299"/>
    </row>
    <row r="1641" spans="8:8">
      <c r="H1641" s="299"/>
    </row>
    <row r="1642" spans="8:8">
      <c r="H1642" s="299"/>
    </row>
    <row r="1643" spans="8:8">
      <c r="H1643" s="299"/>
    </row>
    <row r="1644" spans="8:8">
      <c r="H1644" s="299"/>
    </row>
    <row r="1645" spans="8:8">
      <c r="H1645" s="299"/>
    </row>
    <row r="1646" spans="8:8">
      <c r="H1646" s="299"/>
    </row>
    <row r="1647" spans="8:8">
      <c r="H1647" s="299"/>
    </row>
    <row r="1648" spans="8:8">
      <c r="H1648" s="299"/>
    </row>
    <row r="1649" spans="8:8">
      <c r="H1649" s="299"/>
    </row>
    <row r="1650" spans="8:8">
      <c r="H1650" s="299"/>
    </row>
    <row r="1651" spans="8:8">
      <c r="H1651" s="299"/>
    </row>
    <row r="1652" spans="8:8">
      <c r="H1652" s="299"/>
    </row>
    <row r="1653" spans="8:8">
      <c r="H1653" s="299"/>
    </row>
    <row r="1654" spans="8:8">
      <c r="H1654" s="299"/>
    </row>
    <row r="1655" spans="8:8">
      <c r="H1655" s="299"/>
    </row>
    <row r="1656" spans="8:8">
      <c r="H1656" s="299"/>
    </row>
    <row r="1657" spans="8:8">
      <c r="H1657" s="299"/>
    </row>
    <row r="1658" spans="8:8">
      <c r="H1658" s="299"/>
    </row>
    <row r="1659" spans="8:8">
      <c r="H1659" s="299"/>
    </row>
    <row r="1660" spans="8:8">
      <c r="H1660" s="299"/>
    </row>
    <row r="1661" spans="8:8">
      <c r="H1661" s="299"/>
    </row>
    <row r="1662" spans="8:8">
      <c r="H1662" s="299"/>
    </row>
    <row r="1663" spans="8:8">
      <c r="H1663" s="299"/>
    </row>
    <row r="1664" spans="8:8">
      <c r="H1664" s="299"/>
    </row>
    <row r="1665" spans="8:8">
      <c r="H1665" s="299"/>
    </row>
    <row r="1666" spans="8:8">
      <c r="H1666" s="299"/>
    </row>
    <row r="1667" spans="8:8">
      <c r="H1667" s="299"/>
    </row>
    <row r="1668" spans="8:8">
      <c r="H1668" s="299"/>
    </row>
    <row r="1669" spans="8:8">
      <c r="H1669" s="299"/>
    </row>
    <row r="1670" spans="8:8">
      <c r="H1670" s="299"/>
    </row>
    <row r="1671" spans="8:8">
      <c r="H1671" s="299"/>
    </row>
    <row r="1672" spans="8:8">
      <c r="H1672" s="299"/>
    </row>
    <row r="1673" spans="8:8">
      <c r="H1673" s="299"/>
    </row>
    <row r="1674" spans="8:8">
      <c r="H1674" s="299"/>
    </row>
    <row r="1675" spans="8:8">
      <c r="H1675" s="299"/>
    </row>
    <row r="1676" spans="8:8">
      <c r="H1676" s="299"/>
    </row>
    <row r="1677" spans="8:8">
      <c r="H1677" s="299"/>
    </row>
    <row r="1678" spans="8:8">
      <c r="H1678" s="299"/>
    </row>
    <row r="1679" spans="8:8">
      <c r="H1679" s="299"/>
    </row>
    <row r="1680" spans="8:8">
      <c r="H1680" s="299"/>
    </row>
    <row r="1681" spans="8:8">
      <c r="H1681" s="299"/>
    </row>
    <row r="1682" spans="8:8">
      <c r="H1682" s="299"/>
    </row>
    <row r="1683" spans="8:8">
      <c r="H1683" s="299"/>
    </row>
    <row r="1684" spans="8:8">
      <c r="H1684" s="299"/>
    </row>
    <row r="1685" spans="8:8">
      <c r="H1685" s="299"/>
    </row>
    <row r="1686" spans="8:8">
      <c r="H1686" s="299"/>
    </row>
    <row r="1687" spans="8:8">
      <c r="H1687" s="299"/>
    </row>
    <row r="1688" spans="8:8">
      <c r="H1688" s="299"/>
    </row>
    <row r="1689" spans="8:8">
      <c r="H1689" s="299"/>
    </row>
    <row r="1690" spans="8:8">
      <c r="H1690" s="299"/>
    </row>
    <row r="1691" spans="8:8">
      <c r="H1691" s="299"/>
    </row>
    <row r="1692" spans="8:8">
      <c r="H1692" s="299"/>
    </row>
    <row r="1693" spans="8:8">
      <c r="H1693" s="299"/>
    </row>
    <row r="1694" spans="8:8">
      <c r="H1694" s="299"/>
    </row>
    <row r="1695" spans="8:8">
      <c r="H1695" s="299"/>
    </row>
    <row r="1696" spans="8:8">
      <c r="H1696" s="299"/>
    </row>
    <row r="1697" spans="8:8">
      <c r="H1697" s="299"/>
    </row>
    <row r="1698" spans="8:8">
      <c r="H1698" s="299"/>
    </row>
    <row r="1699" spans="8:8">
      <c r="H1699" s="299"/>
    </row>
    <row r="1700" spans="8:8">
      <c r="H1700" s="299"/>
    </row>
    <row r="1701" spans="8:8">
      <c r="H1701" s="299"/>
    </row>
    <row r="1702" spans="8:8">
      <c r="H1702" s="299"/>
    </row>
    <row r="1703" spans="8:8">
      <c r="H1703" s="299"/>
    </row>
    <row r="1704" spans="8:8">
      <c r="H1704" s="299"/>
    </row>
    <row r="1705" spans="8:8">
      <c r="H1705" s="299"/>
    </row>
    <row r="1706" spans="8:8">
      <c r="H1706" s="299"/>
    </row>
    <row r="1707" spans="8:8">
      <c r="H1707" s="299"/>
    </row>
    <row r="1708" spans="8:8">
      <c r="H1708" s="299"/>
    </row>
    <row r="1709" spans="8:8">
      <c r="H1709" s="299"/>
    </row>
    <row r="1710" spans="8:8">
      <c r="H1710" s="299"/>
    </row>
    <row r="1711" spans="8:8">
      <c r="H1711" s="299"/>
    </row>
    <row r="1712" spans="8:8">
      <c r="H1712" s="299"/>
    </row>
    <row r="1713" spans="8:8">
      <c r="H1713" s="299"/>
    </row>
    <row r="1714" spans="8:8">
      <c r="H1714" s="299"/>
    </row>
    <row r="1715" spans="8:8">
      <c r="H1715" s="299"/>
    </row>
    <row r="1716" spans="8:8">
      <c r="H1716" s="299"/>
    </row>
    <row r="1717" spans="8:8">
      <c r="H1717" s="299"/>
    </row>
    <row r="1718" spans="8:8">
      <c r="H1718" s="299"/>
    </row>
    <row r="1719" spans="8:8">
      <c r="H1719" s="299"/>
    </row>
    <row r="1720" spans="8:8">
      <c r="H1720" s="299"/>
    </row>
    <row r="1721" spans="8:8">
      <c r="H1721" s="299"/>
    </row>
    <row r="1722" spans="8:8">
      <c r="H1722" s="299"/>
    </row>
    <row r="1723" spans="8:8">
      <c r="H1723" s="299"/>
    </row>
    <row r="1724" spans="8:8">
      <c r="H1724" s="299"/>
    </row>
    <row r="1725" spans="8:8">
      <c r="H1725" s="299"/>
    </row>
    <row r="1726" spans="8:8">
      <c r="H1726" s="299"/>
    </row>
    <row r="1727" spans="8:8">
      <c r="H1727" s="299"/>
    </row>
    <row r="1728" spans="8:8">
      <c r="H1728" s="299"/>
    </row>
    <row r="1729" spans="8:8">
      <c r="H1729" s="299"/>
    </row>
    <row r="1730" spans="8:8">
      <c r="H1730" s="299"/>
    </row>
    <row r="1731" spans="8:8">
      <c r="H1731" s="299"/>
    </row>
    <row r="1732" spans="8:8">
      <c r="H1732" s="299"/>
    </row>
    <row r="1733" spans="8:8">
      <c r="H1733" s="299"/>
    </row>
    <row r="1734" spans="8:8">
      <c r="H1734" s="299"/>
    </row>
    <row r="1735" spans="8:8">
      <c r="H1735" s="299"/>
    </row>
    <row r="1736" spans="8:8">
      <c r="H1736" s="299"/>
    </row>
    <row r="1737" spans="8:8">
      <c r="H1737" s="299"/>
    </row>
    <row r="1738" spans="8:8">
      <c r="H1738" s="299"/>
    </row>
    <row r="1739" spans="8:8">
      <c r="H1739" s="299"/>
    </row>
    <row r="1740" spans="8:8">
      <c r="H1740" s="299"/>
    </row>
    <row r="1741" spans="8:8">
      <c r="H1741" s="299"/>
    </row>
    <row r="1742" spans="8:8">
      <c r="H1742" s="299"/>
    </row>
    <row r="1743" spans="8:8">
      <c r="H1743" s="299"/>
    </row>
    <row r="1744" spans="8:8">
      <c r="H1744" s="299"/>
    </row>
    <row r="1745" spans="8:8">
      <c r="H1745" s="299"/>
    </row>
    <row r="1746" spans="8:8">
      <c r="H1746" s="299"/>
    </row>
    <row r="1747" spans="8:8">
      <c r="H1747" s="299"/>
    </row>
    <row r="1748" spans="8:8">
      <c r="H1748" s="299"/>
    </row>
    <row r="1749" spans="8:8">
      <c r="H1749" s="299"/>
    </row>
    <row r="1750" spans="8:8">
      <c r="H1750" s="299"/>
    </row>
    <row r="1751" spans="8:8">
      <c r="H1751" s="299"/>
    </row>
    <row r="1752" spans="8:8">
      <c r="H1752" s="299"/>
    </row>
    <row r="1753" spans="8:8">
      <c r="H1753" s="299"/>
    </row>
    <row r="1754" spans="8:8">
      <c r="H1754" s="299"/>
    </row>
    <row r="1755" spans="8:8">
      <c r="H1755" s="299"/>
    </row>
    <row r="1756" spans="8:8">
      <c r="H1756" s="299"/>
    </row>
    <row r="1757" spans="8:8">
      <c r="H1757" s="299"/>
    </row>
    <row r="1758" spans="8:8">
      <c r="H1758" s="299"/>
    </row>
    <row r="1759" spans="8:8">
      <c r="H1759" s="299"/>
    </row>
    <row r="1760" spans="8:8">
      <c r="H1760" s="299"/>
    </row>
    <row r="1761" spans="8:8">
      <c r="H1761" s="299"/>
    </row>
    <row r="1762" spans="8:8">
      <c r="H1762" s="299"/>
    </row>
    <row r="1763" spans="8:8">
      <c r="H1763" s="299"/>
    </row>
    <row r="1764" spans="8:8">
      <c r="H1764" s="299"/>
    </row>
    <row r="1765" spans="8:8">
      <c r="H1765" s="299"/>
    </row>
    <row r="1766" spans="8:8">
      <c r="H1766" s="299"/>
    </row>
    <row r="1767" spans="8:8">
      <c r="H1767" s="299"/>
    </row>
    <row r="1768" spans="8:8">
      <c r="H1768" s="299"/>
    </row>
    <row r="1769" spans="8:8">
      <c r="H1769" s="299"/>
    </row>
    <row r="1770" spans="8:8">
      <c r="H1770" s="299"/>
    </row>
    <row r="1771" spans="8:8">
      <c r="H1771" s="299"/>
    </row>
    <row r="1772" spans="8:8">
      <c r="H1772" s="299"/>
    </row>
    <row r="1773" spans="8:8">
      <c r="H1773" s="299"/>
    </row>
    <row r="1774" spans="8:8">
      <c r="H1774" s="299"/>
    </row>
    <row r="1775" spans="8:8">
      <c r="H1775" s="299"/>
    </row>
    <row r="1776" spans="8:8">
      <c r="H1776" s="299"/>
    </row>
    <row r="1777" spans="8:8">
      <c r="H1777" s="299"/>
    </row>
    <row r="1778" spans="8:8">
      <c r="H1778" s="299"/>
    </row>
    <row r="1779" spans="8:8">
      <c r="H1779" s="299"/>
    </row>
    <row r="1780" spans="8:8">
      <c r="H1780" s="299"/>
    </row>
    <row r="1781" spans="8:8">
      <c r="H1781" s="299"/>
    </row>
    <row r="1782" spans="8:8">
      <c r="H1782" s="299"/>
    </row>
    <row r="1783" spans="8:8">
      <c r="H1783" s="299"/>
    </row>
    <row r="1784" spans="8:8">
      <c r="H1784" s="299"/>
    </row>
    <row r="1785" spans="8:8">
      <c r="H1785" s="299"/>
    </row>
    <row r="1786" spans="8:8">
      <c r="H1786" s="299"/>
    </row>
    <row r="1787" spans="8:8">
      <c r="H1787" s="299"/>
    </row>
    <row r="1788" spans="8:8">
      <c r="H1788" s="299"/>
    </row>
    <row r="1789" spans="8:8">
      <c r="H1789" s="299"/>
    </row>
    <row r="1790" spans="8:8">
      <c r="H1790" s="299"/>
    </row>
    <row r="1791" spans="8:8">
      <c r="H1791" s="299"/>
    </row>
    <row r="1792" spans="8:8">
      <c r="H1792" s="299"/>
    </row>
    <row r="1793" spans="8:8">
      <c r="H1793" s="299"/>
    </row>
    <row r="1794" spans="8:8">
      <c r="H1794" s="299"/>
    </row>
    <row r="1795" spans="8:8">
      <c r="H1795" s="299"/>
    </row>
    <row r="1796" spans="8:8">
      <c r="H1796" s="299"/>
    </row>
    <row r="1797" spans="8:8">
      <c r="H1797" s="299"/>
    </row>
    <row r="1798" spans="8:8">
      <c r="H1798" s="299"/>
    </row>
    <row r="1799" spans="8:8">
      <c r="H1799" s="299"/>
    </row>
    <row r="1800" spans="8:8">
      <c r="H1800" s="299"/>
    </row>
    <row r="1801" spans="8:8">
      <c r="H1801" s="299"/>
    </row>
    <row r="1802" spans="8:8">
      <c r="H1802" s="299"/>
    </row>
    <row r="1803" spans="8:8">
      <c r="H1803" s="299"/>
    </row>
    <row r="1804" spans="8:8">
      <c r="H1804" s="299"/>
    </row>
    <row r="1805" spans="8:8">
      <c r="H1805" s="299"/>
    </row>
    <row r="1806" spans="8:8">
      <c r="H1806" s="299"/>
    </row>
    <row r="1807" spans="8:8">
      <c r="H1807" s="299"/>
    </row>
    <row r="1808" spans="8:8">
      <c r="H1808" s="299"/>
    </row>
    <row r="1809" spans="8:8">
      <c r="H1809" s="299"/>
    </row>
    <row r="1810" spans="8:8">
      <c r="H1810" s="299"/>
    </row>
    <row r="1811" spans="8:8">
      <c r="H1811" s="299"/>
    </row>
    <row r="1812" spans="8:8">
      <c r="H1812" s="299"/>
    </row>
    <row r="1813" spans="8:8">
      <c r="H1813" s="299"/>
    </row>
    <row r="1814" spans="8:8">
      <c r="H1814" s="299"/>
    </row>
    <row r="1815" spans="8:8">
      <c r="H1815" s="299"/>
    </row>
    <row r="1816" spans="8:8">
      <c r="H1816" s="299"/>
    </row>
    <row r="1817" spans="8:8">
      <c r="H1817" s="299"/>
    </row>
    <row r="1818" spans="8:8">
      <c r="H1818" s="299"/>
    </row>
    <row r="1819" spans="8:8">
      <c r="H1819" s="299"/>
    </row>
    <row r="1820" spans="8:8">
      <c r="H1820" s="299"/>
    </row>
    <row r="1821" spans="8:8">
      <c r="H1821" s="299"/>
    </row>
    <row r="1822" spans="8:8">
      <c r="H1822" s="299"/>
    </row>
    <row r="1823" spans="8:8">
      <c r="H1823" s="299"/>
    </row>
    <row r="1824" spans="8:8">
      <c r="H1824" s="299"/>
    </row>
    <row r="1825" spans="8:8">
      <c r="H1825" s="299"/>
    </row>
    <row r="1826" spans="8:8">
      <c r="H1826" s="299"/>
    </row>
    <row r="1827" spans="8:8">
      <c r="H1827" s="299"/>
    </row>
    <row r="1828" spans="8:8">
      <c r="H1828" s="299"/>
    </row>
    <row r="1829" spans="8:8">
      <c r="H1829" s="299"/>
    </row>
    <row r="1830" spans="8:8">
      <c r="H1830" s="299"/>
    </row>
    <row r="1831" spans="8:8">
      <c r="H1831" s="299"/>
    </row>
    <row r="1832" spans="8:8">
      <c r="H1832" s="299"/>
    </row>
    <row r="1833" spans="8:8">
      <c r="H1833" s="299"/>
    </row>
    <row r="1834" spans="8:8">
      <c r="H1834" s="299"/>
    </row>
    <row r="1835" spans="8:8">
      <c r="H1835" s="299"/>
    </row>
    <row r="1836" spans="8:8">
      <c r="H1836" s="299"/>
    </row>
    <row r="1837" spans="8:8">
      <c r="H1837" s="299"/>
    </row>
    <row r="1838" spans="8:8">
      <c r="H1838" s="299"/>
    </row>
    <row r="1839" spans="8:8">
      <c r="H1839" s="299"/>
    </row>
    <row r="1840" spans="8:8">
      <c r="H1840" s="299"/>
    </row>
    <row r="1841" spans="8:8">
      <c r="H1841" s="299"/>
    </row>
    <row r="1842" spans="8:8">
      <c r="H1842" s="299"/>
    </row>
    <row r="1843" spans="8:8">
      <c r="H1843" s="299"/>
    </row>
    <row r="1844" spans="8:8">
      <c r="H1844" s="299"/>
    </row>
    <row r="1845" spans="8:8">
      <c r="H1845" s="299"/>
    </row>
    <row r="1846" spans="8:8">
      <c r="H1846" s="299"/>
    </row>
    <row r="1847" spans="8:8">
      <c r="H1847" s="299"/>
    </row>
    <row r="1848" spans="8:8">
      <c r="H1848" s="299"/>
    </row>
    <row r="1849" spans="8:8">
      <c r="H1849" s="299"/>
    </row>
    <row r="1850" spans="8:8">
      <c r="H1850" s="299"/>
    </row>
    <row r="1851" spans="8:8">
      <c r="H1851" s="299"/>
    </row>
    <row r="1852" spans="8:8">
      <c r="H1852" s="299"/>
    </row>
    <row r="1853" spans="8:8">
      <c r="H1853" s="299"/>
    </row>
    <row r="1854" spans="8:8">
      <c r="H1854" s="299"/>
    </row>
    <row r="1855" spans="8:8">
      <c r="H1855" s="299"/>
    </row>
    <row r="1856" spans="8:8">
      <c r="H1856" s="299"/>
    </row>
    <row r="1857" spans="8:8">
      <c r="H1857" s="299"/>
    </row>
    <row r="1858" spans="8:8">
      <c r="H1858" s="299"/>
    </row>
    <row r="1859" spans="8:8">
      <c r="H1859" s="299"/>
    </row>
    <row r="1860" spans="8:8">
      <c r="H1860" s="299"/>
    </row>
    <row r="1861" spans="8:8">
      <c r="H1861" s="299"/>
    </row>
    <row r="1862" spans="8:8">
      <c r="H1862" s="299"/>
    </row>
    <row r="1863" spans="8:8">
      <c r="H1863" s="299"/>
    </row>
    <row r="1864" spans="8:8">
      <c r="H1864" s="299"/>
    </row>
    <row r="1865" spans="8:8">
      <c r="H1865" s="299"/>
    </row>
    <row r="1866" spans="8:8">
      <c r="H1866" s="299"/>
    </row>
    <row r="1867" spans="8:8">
      <c r="H1867" s="299"/>
    </row>
    <row r="1868" spans="8:8">
      <c r="H1868" s="299"/>
    </row>
    <row r="1869" spans="8:8">
      <c r="H1869" s="299"/>
    </row>
    <row r="1870" spans="8:8">
      <c r="H1870" s="299"/>
    </row>
    <row r="1871" spans="8:8">
      <c r="H1871" s="299"/>
    </row>
    <row r="1872" spans="8:8">
      <c r="H1872" s="299"/>
    </row>
    <row r="1873" spans="8:8">
      <c r="H1873" s="299"/>
    </row>
    <row r="1874" spans="8:8">
      <c r="H1874" s="299"/>
    </row>
    <row r="1875" spans="8:8">
      <c r="H1875" s="299"/>
    </row>
    <row r="1876" spans="8:8">
      <c r="H1876" s="299"/>
    </row>
    <row r="1877" spans="8:8">
      <c r="H1877" s="299"/>
    </row>
    <row r="1878" spans="8:8">
      <c r="H1878" s="299"/>
    </row>
    <row r="1879" spans="8:8">
      <c r="H1879" s="299"/>
    </row>
    <row r="1880" spans="8:8">
      <c r="H1880" s="299"/>
    </row>
    <row r="1881" spans="8:8">
      <c r="H1881" s="299"/>
    </row>
    <row r="1882" spans="8:8">
      <c r="H1882" s="299"/>
    </row>
    <row r="1883" spans="8:8">
      <c r="H1883" s="299"/>
    </row>
    <row r="1884" spans="8:8">
      <c r="H1884" s="299"/>
    </row>
    <row r="1885" spans="8:8">
      <c r="H1885" s="299"/>
    </row>
    <row r="1886" spans="8:8">
      <c r="H1886" s="299"/>
    </row>
    <row r="1887" spans="8:8">
      <c r="H1887" s="299"/>
    </row>
    <row r="1888" spans="8:8">
      <c r="H1888" s="299"/>
    </row>
    <row r="1889" spans="8:8">
      <c r="H1889" s="299"/>
    </row>
    <row r="1890" spans="8:8">
      <c r="H1890" s="299"/>
    </row>
    <row r="1891" spans="8:8">
      <c r="H1891" s="299"/>
    </row>
    <row r="1892" spans="8:8">
      <c r="H1892" s="299"/>
    </row>
    <row r="1893" spans="8:8">
      <c r="H1893" s="299"/>
    </row>
    <row r="1894" spans="8:8">
      <c r="H1894" s="299"/>
    </row>
    <row r="1895" spans="8:8">
      <c r="H1895" s="299"/>
    </row>
    <row r="1896" spans="8:8">
      <c r="H1896" s="299"/>
    </row>
    <row r="1897" spans="8:8">
      <c r="H1897" s="299"/>
    </row>
    <row r="1898" spans="8:8">
      <c r="H1898" s="299"/>
    </row>
    <row r="1899" spans="8:8">
      <c r="H1899" s="299"/>
    </row>
    <row r="1900" spans="8:8">
      <c r="H1900" s="299"/>
    </row>
    <row r="1901" spans="8:8">
      <c r="H1901" s="299"/>
    </row>
    <row r="1902" spans="8:8">
      <c r="H1902" s="299"/>
    </row>
    <row r="1903" spans="8:8">
      <c r="H1903" s="299"/>
    </row>
    <row r="1904" spans="8:8">
      <c r="H1904" s="299"/>
    </row>
    <row r="1905" spans="8:8">
      <c r="H1905" s="299"/>
    </row>
    <row r="1906" spans="8:8">
      <c r="H1906" s="299"/>
    </row>
    <row r="1907" spans="8:8">
      <c r="H1907" s="299"/>
    </row>
    <row r="1908" spans="8:8">
      <c r="H1908" s="299"/>
    </row>
    <row r="1909" spans="8:8">
      <c r="H1909" s="299"/>
    </row>
    <row r="1910" spans="8:8">
      <c r="H1910" s="299"/>
    </row>
    <row r="1911" spans="8:8">
      <c r="H1911" s="299"/>
    </row>
    <row r="1912" spans="8:8">
      <c r="H1912" s="299"/>
    </row>
    <row r="1913" spans="8:8">
      <c r="H1913" s="299"/>
    </row>
    <row r="1914" spans="8:8">
      <c r="H1914" s="299"/>
    </row>
    <row r="1915" spans="8:8">
      <c r="H1915" s="299"/>
    </row>
    <row r="1916" spans="8:8">
      <c r="H1916" s="299"/>
    </row>
    <row r="1917" spans="8:8">
      <c r="H1917" s="299"/>
    </row>
    <row r="1918" spans="8:8">
      <c r="H1918" s="299"/>
    </row>
    <row r="1919" spans="8:8">
      <c r="H1919" s="299"/>
    </row>
    <row r="1920" spans="8:8">
      <c r="H1920" s="299"/>
    </row>
    <row r="1921" spans="8:8">
      <c r="H1921" s="299"/>
    </row>
    <row r="1922" spans="8:8">
      <c r="H1922" s="299"/>
    </row>
    <row r="1923" spans="8:8">
      <c r="H1923" s="299"/>
    </row>
    <row r="1924" spans="8:8">
      <c r="H1924" s="299"/>
    </row>
    <row r="1925" spans="8:8">
      <c r="H1925" s="299"/>
    </row>
    <row r="1926" spans="8:8">
      <c r="H1926" s="299"/>
    </row>
    <row r="1927" spans="8:8">
      <c r="H1927" s="299"/>
    </row>
    <row r="1928" spans="8:8">
      <c r="H1928" s="299"/>
    </row>
    <row r="1929" spans="8:8">
      <c r="H1929" s="299"/>
    </row>
    <row r="1930" spans="8:8">
      <c r="H1930" s="299"/>
    </row>
    <row r="1931" spans="8:8">
      <c r="H1931" s="299"/>
    </row>
    <row r="1932" spans="8:8">
      <c r="H1932" s="299"/>
    </row>
    <row r="1933" spans="8:8">
      <c r="H1933" s="299"/>
    </row>
    <row r="1934" spans="8:8">
      <c r="H1934" s="299"/>
    </row>
    <row r="1935" spans="8:8">
      <c r="H1935" s="299"/>
    </row>
    <row r="1936" spans="8:8">
      <c r="H1936" s="299"/>
    </row>
    <row r="1937" spans="8:8">
      <c r="H1937" s="299"/>
    </row>
    <row r="1938" spans="8:8">
      <c r="H1938" s="299"/>
    </row>
    <row r="1939" spans="8:8">
      <c r="H1939" s="299"/>
    </row>
    <row r="1940" spans="8:8">
      <c r="H1940" s="299"/>
    </row>
    <row r="1941" spans="8:8">
      <c r="H1941" s="299"/>
    </row>
    <row r="1942" spans="8:8">
      <c r="H1942" s="299"/>
    </row>
    <row r="1943" spans="8:8">
      <c r="H1943" s="299"/>
    </row>
    <row r="1944" spans="8:8">
      <c r="H1944" s="299"/>
    </row>
    <row r="1945" spans="8:8">
      <c r="H1945" s="299"/>
    </row>
    <row r="1946" spans="8:8">
      <c r="H1946" s="299"/>
    </row>
    <row r="1947" spans="8:8">
      <c r="H1947" s="299"/>
    </row>
    <row r="1948" spans="8:8">
      <c r="H1948" s="299"/>
    </row>
    <row r="1949" spans="8:8">
      <c r="H1949" s="299"/>
    </row>
    <row r="1950" spans="8:8">
      <c r="H1950" s="299"/>
    </row>
    <row r="1951" spans="8:8">
      <c r="H1951" s="299"/>
    </row>
    <row r="1952" spans="8:8">
      <c r="H1952" s="299"/>
    </row>
    <row r="1953" spans="8:8">
      <c r="H1953" s="299"/>
    </row>
    <row r="1954" spans="8:8">
      <c r="H1954" s="299"/>
    </row>
    <row r="1955" spans="8:8">
      <c r="H1955" s="299"/>
    </row>
    <row r="1956" spans="8:8">
      <c r="H1956" s="299"/>
    </row>
    <row r="1957" spans="8:8">
      <c r="H1957" s="299"/>
    </row>
    <row r="1958" spans="8:8">
      <c r="H1958" s="299"/>
    </row>
    <row r="1959" spans="8:8">
      <c r="H1959" s="299"/>
    </row>
    <row r="1960" spans="8:8">
      <c r="H1960" s="299"/>
    </row>
    <row r="1961" spans="8:8">
      <c r="H1961" s="299"/>
    </row>
    <row r="1962" spans="8:8">
      <c r="H1962" s="299"/>
    </row>
    <row r="1963" spans="8:8">
      <c r="H1963" s="299"/>
    </row>
    <row r="1964" spans="8:8">
      <c r="H1964" s="299"/>
    </row>
    <row r="1965" spans="8:8">
      <c r="H1965" s="299"/>
    </row>
    <row r="1966" spans="8:8">
      <c r="H1966" s="299"/>
    </row>
    <row r="1967" spans="8:8">
      <c r="H1967" s="299"/>
    </row>
    <row r="1968" spans="8:8">
      <c r="H1968" s="299"/>
    </row>
    <row r="1969" spans="8:8">
      <c r="H1969" s="299"/>
    </row>
    <row r="1970" spans="8:8">
      <c r="H1970" s="299"/>
    </row>
    <row r="1971" spans="8:8">
      <c r="H1971" s="299"/>
    </row>
    <row r="1972" spans="8:8">
      <c r="H1972" s="299"/>
    </row>
    <row r="1973" spans="8:8">
      <c r="H1973" s="299"/>
    </row>
    <row r="1974" spans="8:8">
      <c r="H1974" s="299"/>
    </row>
    <row r="1975" spans="8:8">
      <c r="H1975" s="299"/>
    </row>
    <row r="1976" spans="8:8">
      <c r="H1976" s="299"/>
    </row>
    <row r="1977" spans="8:8">
      <c r="H1977" s="299"/>
    </row>
    <row r="1978" spans="8:8">
      <c r="H1978" s="299"/>
    </row>
    <row r="1979" spans="8:8">
      <c r="H1979" s="299"/>
    </row>
    <row r="1980" spans="8:8">
      <c r="H1980" s="299"/>
    </row>
    <row r="1981" spans="8:8">
      <c r="H1981" s="299"/>
    </row>
    <row r="1982" spans="8:8">
      <c r="H1982" s="299"/>
    </row>
    <row r="1983" spans="8:8">
      <c r="H1983" s="299"/>
    </row>
    <row r="1984" spans="8:8">
      <c r="H1984" s="299"/>
    </row>
    <row r="1985" spans="8:8">
      <c r="H1985" s="299"/>
    </row>
    <row r="1986" spans="8:8">
      <c r="H1986" s="299"/>
    </row>
    <row r="1987" spans="8:8">
      <c r="H1987" s="299"/>
    </row>
    <row r="1988" spans="8:8">
      <c r="H1988" s="299"/>
    </row>
    <row r="1989" spans="8:8">
      <c r="H1989" s="299"/>
    </row>
    <row r="1990" spans="8:8">
      <c r="H1990" s="299"/>
    </row>
    <row r="1991" spans="8:8">
      <c r="H1991" s="299"/>
    </row>
    <row r="1992" spans="8:8">
      <c r="H1992" s="299"/>
    </row>
    <row r="1993" spans="8:8">
      <c r="H1993" s="299"/>
    </row>
    <row r="1994" spans="8:8">
      <c r="H1994" s="299"/>
    </row>
    <row r="1995" spans="8:8">
      <c r="H1995" s="299"/>
    </row>
    <row r="1996" spans="8:8">
      <c r="H1996" s="299"/>
    </row>
    <row r="1997" spans="8:8">
      <c r="H1997" s="299"/>
    </row>
    <row r="1998" spans="8:8">
      <c r="H1998" s="299"/>
    </row>
    <row r="1999" spans="8:8">
      <c r="H1999" s="299"/>
    </row>
    <row r="2000" spans="8:8">
      <c r="H2000" s="299"/>
    </row>
    <row r="2001" spans="8:8">
      <c r="H2001" s="299"/>
    </row>
    <row r="2002" spans="8:8">
      <c r="H2002" s="299"/>
    </row>
    <row r="2003" spans="8:8">
      <c r="H2003" s="299"/>
    </row>
    <row r="2004" spans="8:8">
      <c r="H2004" s="299"/>
    </row>
    <row r="2005" spans="8:8">
      <c r="H2005" s="299"/>
    </row>
    <row r="2006" spans="8:8">
      <c r="H2006" s="299"/>
    </row>
    <row r="2007" spans="8:8">
      <c r="H2007" s="299"/>
    </row>
    <row r="2008" spans="8:8">
      <c r="H2008" s="299"/>
    </row>
    <row r="2009" spans="8:8">
      <c r="H2009" s="299"/>
    </row>
    <row r="2010" spans="8:8">
      <c r="H2010" s="299"/>
    </row>
    <row r="2011" spans="8:8">
      <c r="H2011" s="299"/>
    </row>
    <row r="2012" spans="8:8">
      <c r="H2012" s="299"/>
    </row>
    <row r="2013" spans="8:8">
      <c r="H2013" s="299"/>
    </row>
    <row r="2014" spans="8:8">
      <c r="H2014" s="299"/>
    </row>
    <row r="2015" spans="8:8">
      <c r="H2015" s="299"/>
    </row>
    <row r="2016" spans="8:8">
      <c r="H2016" s="299"/>
    </row>
    <row r="2017" spans="8:8">
      <c r="H2017" s="299"/>
    </row>
    <row r="2018" spans="8:8">
      <c r="H2018" s="299"/>
    </row>
    <row r="2019" spans="8:8">
      <c r="H2019" s="299"/>
    </row>
    <row r="2020" spans="8:8">
      <c r="H2020" s="299"/>
    </row>
    <row r="2021" spans="8:8">
      <c r="H2021" s="299"/>
    </row>
    <row r="2022" spans="8:8">
      <c r="H2022" s="299"/>
    </row>
    <row r="2023" spans="8:8">
      <c r="H2023" s="299"/>
    </row>
    <row r="2024" spans="8:8">
      <c r="H2024" s="299"/>
    </row>
    <row r="2025" spans="8:8">
      <c r="H2025" s="299"/>
    </row>
    <row r="2026" spans="8:8">
      <c r="H2026" s="299"/>
    </row>
    <row r="2027" spans="8:8">
      <c r="H2027" s="299"/>
    </row>
    <row r="2028" spans="8:8">
      <c r="H2028" s="299"/>
    </row>
    <row r="2029" spans="8:8">
      <c r="H2029" s="299"/>
    </row>
    <row r="2030" spans="8:8">
      <c r="H2030" s="299"/>
    </row>
    <row r="2031" spans="8:8">
      <c r="H2031" s="299"/>
    </row>
    <row r="2032" spans="8:8">
      <c r="H2032" s="299"/>
    </row>
    <row r="2033" spans="8:8">
      <c r="H2033" s="299"/>
    </row>
    <row r="2034" spans="8:8">
      <c r="H2034" s="299"/>
    </row>
    <row r="2035" spans="8:8">
      <c r="H2035" s="299"/>
    </row>
    <row r="2036" spans="8:8">
      <c r="H2036" s="299"/>
    </row>
    <row r="2037" spans="8:8">
      <c r="H2037" s="299"/>
    </row>
    <row r="2038" spans="8:8">
      <c r="H2038" s="299"/>
    </row>
    <row r="2039" spans="8:8">
      <c r="H2039" s="299"/>
    </row>
    <row r="2040" spans="8:8">
      <c r="H2040" s="299"/>
    </row>
    <row r="2041" spans="8:8">
      <c r="H2041" s="299"/>
    </row>
    <row r="2042" spans="8:8">
      <c r="H2042" s="299"/>
    </row>
    <row r="2043" spans="8:8">
      <c r="H2043" s="299"/>
    </row>
    <row r="2044" spans="8:8">
      <c r="H2044" s="299"/>
    </row>
    <row r="2045" spans="8:8">
      <c r="H2045" s="299"/>
    </row>
    <row r="2046" spans="8:8">
      <c r="H2046" s="299"/>
    </row>
    <row r="2047" spans="8:8">
      <c r="H2047" s="299"/>
    </row>
    <row r="2048" spans="8:8">
      <c r="H2048" s="299"/>
    </row>
    <row r="2049" spans="8:8">
      <c r="H2049" s="299"/>
    </row>
    <row r="2050" spans="8:8">
      <c r="H2050" s="299"/>
    </row>
    <row r="2051" spans="8:8">
      <c r="H2051" s="299"/>
    </row>
    <row r="2052" spans="8:8">
      <c r="H2052" s="299"/>
    </row>
    <row r="2053" spans="8:8">
      <c r="H2053" s="299"/>
    </row>
    <row r="2054" spans="8:8">
      <c r="H2054" s="299"/>
    </row>
    <row r="2055" spans="8:8">
      <c r="H2055" s="299"/>
    </row>
    <row r="2056" spans="8:8">
      <c r="H2056" s="299"/>
    </row>
    <row r="2057" spans="8:8">
      <c r="H2057" s="299"/>
    </row>
    <row r="2058" spans="8:8">
      <c r="H2058" s="299"/>
    </row>
    <row r="2059" spans="8:8">
      <c r="H2059" s="299"/>
    </row>
    <row r="2060" spans="8:8">
      <c r="H2060" s="299"/>
    </row>
    <row r="2061" spans="8:8">
      <c r="H2061" s="299"/>
    </row>
    <row r="2062" spans="8:8">
      <c r="H2062" s="299"/>
    </row>
    <row r="2063" spans="8:8">
      <c r="H2063" s="299"/>
    </row>
    <row r="2064" spans="8:8">
      <c r="H2064" s="299"/>
    </row>
    <row r="2065" spans="8:8">
      <c r="H2065" s="299"/>
    </row>
    <row r="2066" spans="8:8">
      <c r="H2066" s="299"/>
    </row>
    <row r="2067" spans="8:8">
      <c r="H2067" s="299"/>
    </row>
    <row r="2068" spans="8:8">
      <c r="H2068" s="299"/>
    </row>
    <row r="2069" spans="8:8">
      <c r="H2069" s="299"/>
    </row>
    <row r="2070" spans="8:8">
      <c r="H2070" s="299"/>
    </row>
    <row r="2071" spans="8:8">
      <c r="H2071" s="299"/>
    </row>
    <row r="2072" spans="8:8">
      <c r="H2072" s="299"/>
    </row>
    <row r="2073" spans="8:8">
      <c r="H2073" s="299"/>
    </row>
    <row r="2074" spans="8:8">
      <c r="H2074" s="299"/>
    </row>
    <row r="2075" spans="8:8">
      <c r="H2075" s="299"/>
    </row>
    <row r="2076" spans="8:8">
      <c r="H2076" s="299"/>
    </row>
    <row r="2077" spans="8:8">
      <c r="H2077" s="299"/>
    </row>
    <row r="2078" spans="8:8">
      <c r="H2078" s="299"/>
    </row>
    <row r="2079" spans="8:8">
      <c r="H2079" s="299"/>
    </row>
    <row r="2080" spans="8:8">
      <c r="H2080" s="299"/>
    </row>
    <row r="2081" spans="8:8">
      <c r="H2081" s="299"/>
    </row>
    <row r="2082" spans="8:8">
      <c r="H2082" s="299"/>
    </row>
    <row r="2083" spans="8:8">
      <c r="H2083" s="299"/>
    </row>
    <row r="2084" spans="8:8">
      <c r="H2084" s="299"/>
    </row>
    <row r="2085" spans="8:8">
      <c r="H2085" s="299"/>
    </row>
    <row r="2086" spans="8:8">
      <c r="H2086" s="299"/>
    </row>
    <row r="2087" spans="8:8">
      <c r="H2087" s="299"/>
    </row>
    <row r="2088" spans="8:8">
      <c r="H2088" s="299"/>
    </row>
    <row r="2089" spans="8:8">
      <c r="H2089" s="299"/>
    </row>
    <row r="2090" spans="8:8">
      <c r="H2090" s="299"/>
    </row>
    <row r="2091" spans="8:8">
      <c r="H2091" s="299"/>
    </row>
    <row r="2092" spans="8:8">
      <c r="H2092" s="299"/>
    </row>
    <row r="2093" spans="8:8">
      <c r="H2093" s="299"/>
    </row>
    <row r="2094" spans="8:8">
      <c r="H2094" s="299"/>
    </row>
    <row r="2095" spans="8:8">
      <c r="H2095" s="299"/>
    </row>
    <row r="2096" spans="8:8">
      <c r="H2096" s="299"/>
    </row>
    <row r="2097" spans="8:8">
      <c r="H2097" s="299"/>
    </row>
    <row r="2098" spans="8:8">
      <c r="H2098" s="299"/>
    </row>
    <row r="2099" spans="8:8">
      <c r="H2099" s="299"/>
    </row>
    <row r="2100" spans="8:8">
      <c r="H2100" s="299"/>
    </row>
    <row r="2101" spans="8:8">
      <c r="H2101" s="299"/>
    </row>
    <row r="2102" spans="8:8">
      <c r="H2102" s="299"/>
    </row>
    <row r="2103" spans="8:8">
      <c r="H2103" s="299"/>
    </row>
    <row r="2104" spans="8:8">
      <c r="H2104" s="299"/>
    </row>
    <row r="2105" spans="8:8">
      <c r="H2105" s="299"/>
    </row>
    <row r="2106" spans="8:8">
      <c r="H2106" s="299"/>
    </row>
    <row r="2107" spans="8:8">
      <c r="H2107" s="299"/>
    </row>
    <row r="2108" spans="8:8">
      <c r="H2108" s="299"/>
    </row>
    <row r="2109" spans="8:8">
      <c r="H2109" s="299"/>
    </row>
    <row r="2110" spans="8:8">
      <c r="H2110" s="299"/>
    </row>
    <row r="2111" spans="8:8">
      <c r="H2111" s="299"/>
    </row>
    <row r="2112" spans="8:8">
      <c r="H2112" s="299"/>
    </row>
    <row r="2113" spans="8:8">
      <c r="H2113" s="299"/>
    </row>
    <row r="2114" spans="8:8">
      <c r="H2114" s="299"/>
    </row>
    <row r="2115" spans="8:8">
      <c r="H2115" s="299"/>
    </row>
    <row r="2116" spans="8:8">
      <c r="H2116" s="299"/>
    </row>
    <row r="2117" spans="8:8">
      <c r="H2117" s="299"/>
    </row>
    <row r="2118" spans="8:8">
      <c r="H2118" s="299"/>
    </row>
    <row r="2119" spans="8:8">
      <c r="H2119" s="299"/>
    </row>
    <row r="2120" spans="8:8">
      <c r="H2120" s="299"/>
    </row>
    <row r="2121" spans="8:8">
      <c r="H2121" s="299"/>
    </row>
    <row r="2122" spans="8:8">
      <c r="H2122" s="299"/>
    </row>
    <row r="2123" spans="8:8">
      <c r="H2123" s="299"/>
    </row>
    <row r="2124" spans="8:8">
      <c r="H2124" s="299"/>
    </row>
    <row r="2125" spans="8:8">
      <c r="H2125" s="299"/>
    </row>
    <row r="2126" spans="8:8">
      <c r="H2126" s="299"/>
    </row>
    <row r="2127" spans="8:8">
      <c r="H2127" s="299"/>
    </row>
    <row r="2128" spans="8:8">
      <c r="H2128" s="299"/>
    </row>
    <row r="2129" spans="8:8">
      <c r="H2129" s="299"/>
    </row>
    <row r="2130" spans="8:8">
      <c r="H2130" s="299"/>
    </row>
    <row r="2131" spans="8:8">
      <c r="H2131" s="299"/>
    </row>
    <row r="2132" spans="8:8">
      <c r="H2132" s="299"/>
    </row>
    <row r="2133" spans="8:8">
      <c r="H2133" s="299"/>
    </row>
    <row r="2134" spans="8:8">
      <c r="H2134" s="299"/>
    </row>
    <row r="2135" spans="8:8">
      <c r="H2135" s="299"/>
    </row>
    <row r="2136" spans="8:8">
      <c r="H2136" s="299"/>
    </row>
    <row r="2137" spans="8:8">
      <c r="H2137" s="299"/>
    </row>
    <row r="2138" spans="8:8">
      <c r="H2138" s="299"/>
    </row>
    <row r="2139" spans="8:8">
      <c r="H2139" s="299"/>
    </row>
    <row r="2140" spans="8:8">
      <c r="H2140" s="299"/>
    </row>
    <row r="2141" spans="8:8">
      <c r="H2141" s="299"/>
    </row>
    <row r="2142" spans="8:8">
      <c r="H2142" s="299"/>
    </row>
    <row r="2143" spans="8:8">
      <c r="H2143" s="299"/>
    </row>
    <row r="2144" spans="8:8">
      <c r="H2144" s="299"/>
    </row>
    <row r="2145" spans="8:8">
      <c r="H2145" s="299"/>
    </row>
    <row r="2146" spans="8:8">
      <c r="H2146" s="299"/>
    </row>
    <row r="2147" spans="8:8">
      <c r="H2147" s="299"/>
    </row>
    <row r="2148" spans="8:8">
      <c r="H2148" s="299"/>
    </row>
    <row r="2149" spans="8:8">
      <c r="H2149" s="299"/>
    </row>
    <row r="2150" spans="8:8">
      <c r="H2150" s="299"/>
    </row>
    <row r="2151" spans="8:8">
      <c r="H2151" s="299"/>
    </row>
    <row r="2152" spans="8:8">
      <c r="H2152" s="299"/>
    </row>
    <row r="2153" spans="8:8">
      <c r="H2153" s="299"/>
    </row>
    <row r="2154" spans="8:8">
      <c r="H2154" s="299"/>
    </row>
    <row r="2155" spans="8:8">
      <c r="H2155" s="299"/>
    </row>
    <row r="2156" spans="8:8">
      <c r="H2156" s="299"/>
    </row>
    <row r="2157" spans="8:8">
      <c r="H2157" s="299"/>
    </row>
    <row r="2158" spans="8:8">
      <c r="H2158" s="299"/>
    </row>
    <row r="2159" spans="8:8">
      <c r="H2159" s="299"/>
    </row>
    <row r="2160" spans="8:8">
      <c r="H2160" s="299"/>
    </row>
    <row r="2161" spans="8:8">
      <c r="H2161" s="299"/>
    </row>
    <row r="2162" spans="8:8">
      <c r="H2162" s="299"/>
    </row>
    <row r="2163" spans="8:8">
      <c r="H2163" s="299"/>
    </row>
    <row r="2164" spans="8:8">
      <c r="H2164" s="299"/>
    </row>
    <row r="2165" spans="8:8">
      <c r="H2165" s="299"/>
    </row>
    <row r="2166" spans="8:8">
      <c r="H2166" s="299"/>
    </row>
    <row r="2167" spans="8:8">
      <c r="H2167" s="299"/>
    </row>
    <row r="2168" spans="8:8">
      <c r="H2168" s="299"/>
    </row>
    <row r="2169" spans="8:8">
      <c r="H2169" s="299"/>
    </row>
    <row r="2170" spans="8:8">
      <c r="H2170" s="299"/>
    </row>
    <row r="2171" spans="8:8">
      <c r="H2171" s="299"/>
    </row>
    <row r="2172" spans="8:8">
      <c r="H2172" s="299"/>
    </row>
    <row r="2173" spans="8:8">
      <c r="H2173" s="299"/>
    </row>
    <row r="2174" spans="8:8">
      <c r="H2174" s="299"/>
    </row>
    <row r="2175" spans="8:8">
      <c r="H2175" s="299"/>
    </row>
    <row r="2176" spans="8:8">
      <c r="H2176" s="299"/>
    </row>
    <row r="2177" spans="8:8">
      <c r="H2177" s="299"/>
    </row>
    <row r="2178" spans="8:8">
      <c r="H2178" s="299"/>
    </row>
    <row r="2179" spans="8:8">
      <c r="H2179" s="299"/>
    </row>
    <row r="2180" spans="8:8">
      <c r="H2180" s="299"/>
    </row>
    <row r="2181" spans="8:8">
      <c r="H2181" s="299"/>
    </row>
    <row r="2182" spans="8:8">
      <c r="H2182" s="299"/>
    </row>
    <row r="2183" spans="8:8">
      <c r="H2183" s="299"/>
    </row>
    <row r="2184" spans="8:8">
      <c r="H2184" s="299"/>
    </row>
    <row r="2185" spans="8:8">
      <c r="H2185" s="299"/>
    </row>
    <row r="2186" spans="8:8">
      <c r="H2186" s="299"/>
    </row>
    <row r="2187" spans="8:8">
      <c r="H2187" s="299"/>
    </row>
    <row r="2188" spans="8:8">
      <c r="H2188" s="299"/>
    </row>
    <row r="2189" spans="8:8">
      <c r="H2189" s="299"/>
    </row>
    <row r="2190" spans="8:8">
      <c r="H2190" s="299"/>
    </row>
    <row r="2191" spans="8:8">
      <c r="H2191" s="299"/>
    </row>
    <row r="2192" spans="8:8">
      <c r="H2192" s="299"/>
    </row>
    <row r="2193" spans="8:8">
      <c r="H2193" s="299"/>
    </row>
    <row r="2194" spans="8:8">
      <c r="H2194" s="299"/>
    </row>
    <row r="2195" spans="8:8">
      <c r="H2195" s="299"/>
    </row>
    <row r="2196" spans="8:8">
      <c r="H2196" s="299"/>
    </row>
    <row r="2197" spans="8:8">
      <c r="H2197" s="299"/>
    </row>
    <row r="2198" spans="8:8">
      <c r="H2198" s="299"/>
    </row>
    <row r="2199" spans="8:8">
      <c r="H2199" s="299"/>
    </row>
    <row r="2200" spans="8:8">
      <c r="H2200" s="299"/>
    </row>
    <row r="2201" spans="8:8">
      <c r="H2201" s="299"/>
    </row>
    <row r="2202" spans="8:8">
      <c r="H2202" s="299"/>
    </row>
    <row r="2203" spans="8:8">
      <c r="H2203" s="299"/>
    </row>
    <row r="2204" spans="8:8">
      <c r="H2204" s="299"/>
    </row>
    <row r="2205" spans="8:8">
      <c r="H2205" s="299"/>
    </row>
    <row r="2206" spans="8:8">
      <c r="H2206" s="299"/>
    </row>
    <row r="2207" spans="8:8">
      <c r="H2207" s="299"/>
    </row>
    <row r="2208" spans="8:8">
      <c r="H2208" s="299"/>
    </row>
    <row r="2209" spans="8:8">
      <c r="H2209" s="299"/>
    </row>
    <row r="2210" spans="8:8">
      <c r="H2210" s="299"/>
    </row>
    <row r="2211" spans="8:8">
      <c r="H2211" s="299"/>
    </row>
    <row r="2212" spans="8:8">
      <c r="H2212" s="299"/>
    </row>
    <row r="2213" spans="8:8">
      <c r="H2213" s="299"/>
    </row>
    <row r="2214" spans="8:8">
      <c r="H2214" s="299"/>
    </row>
    <row r="2215" spans="8:8">
      <c r="H2215" s="299"/>
    </row>
    <row r="2216" spans="8:8">
      <c r="H2216" s="299"/>
    </row>
    <row r="2217" spans="8:8">
      <c r="H2217" s="299"/>
    </row>
    <row r="2218" spans="8:8">
      <c r="H2218" s="299"/>
    </row>
    <row r="2219" spans="8:8">
      <c r="H2219" s="299"/>
    </row>
    <row r="2220" spans="8:8">
      <c r="H2220" s="299"/>
    </row>
    <row r="2221" spans="8:8">
      <c r="H2221" s="299"/>
    </row>
    <row r="2222" spans="8:8">
      <c r="H2222" s="299"/>
    </row>
    <row r="2223" spans="8:8">
      <c r="H2223" s="299"/>
    </row>
    <row r="2224" spans="8:8">
      <c r="H2224" s="299"/>
    </row>
    <row r="2225" spans="8:8">
      <c r="H2225" s="299"/>
    </row>
    <row r="2226" spans="8:8">
      <c r="H2226" s="299"/>
    </row>
    <row r="2227" spans="8:8">
      <c r="H2227" s="299"/>
    </row>
    <row r="2228" spans="8:8">
      <c r="H2228" s="299"/>
    </row>
    <row r="2229" spans="8:8">
      <c r="H2229" s="299"/>
    </row>
    <row r="2230" spans="8:8">
      <c r="H2230" s="299"/>
    </row>
    <row r="2231" spans="8:8">
      <c r="H2231" s="299"/>
    </row>
    <row r="2232" spans="8:8">
      <c r="H2232" s="299"/>
    </row>
    <row r="2233" spans="8:8">
      <c r="H2233" s="299"/>
    </row>
    <row r="2234" spans="8:8">
      <c r="H2234" s="299"/>
    </row>
    <row r="2235" spans="8:8">
      <c r="H2235" s="299"/>
    </row>
    <row r="2236" spans="8:8">
      <c r="H2236" s="299"/>
    </row>
    <row r="2237" spans="8:8">
      <c r="H2237" s="299"/>
    </row>
    <row r="2238" spans="8:8">
      <c r="H2238" s="299"/>
    </row>
    <row r="2239" spans="8:8">
      <c r="H2239" s="299"/>
    </row>
    <row r="2240" spans="8:8">
      <c r="H2240" s="299"/>
    </row>
    <row r="2241" spans="8:8">
      <c r="H2241" s="299"/>
    </row>
    <row r="2242" spans="8:8">
      <c r="H2242" s="299"/>
    </row>
    <row r="2243" spans="8:8">
      <c r="H2243" s="299"/>
    </row>
    <row r="2244" spans="8:8">
      <c r="H2244" s="299"/>
    </row>
    <row r="2245" spans="8:8">
      <c r="H2245" s="299"/>
    </row>
    <row r="2246" spans="8:8">
      <c r="H2246" s="299"/>
    </row>
    <row r="2247" spans="8:8">
      <c r="H2247" s="299"/>
    </row>
    <row r="2248" spans="8:8">
      <c r="H2248" s="299"/>
    </row>
    <row r="2249" spans="8:8">
      <c r="H2249" s="299"/>
    </row>
    <row r="2250" spans="8:8">
      <c r="H2250" s="299"/>
    </row>
    <row r="2251" spans="8:8">
      <c r="H2251" s="299"/>
    </row>
    <row r="2252" spans="8:8">
      <c r="H2252" s="299"/>
    </row>
    <row r="2253" spans="8:8">
      <c r="H2253" s="299"/>
    </row>
    <row r="2254" spans="8:8">
      <c r="H2254" s="299"/>
    </row>
    <row r="2255" spans="8:8">
      <c r="H2255" s="299"/>
    </row>
    <row r="2256" spans="8:8">
      <c r="H2256" s="299"/>
    </row>
    <row r="2257" spans="8:8">
      <c r="H2257" s="299"/>
    </row>
    <row r="2258" spans="8:8">
      <c r="H2258" s="299"/>
    </row>
    <row r="2259" spans="8:8">
      <c r="H2259" s="299"/>
    </row>
    <row r="2260" spans="8:8">
      <c r="H2260" s="299"/>
    </row>
    <row r="2261" spans="8:8">
      <c r="H2261" s="299"/>
    </row>
    <row r="2262" spans="8:8">
      <c r="H2262" s="299"/>
    </row>
    <row r="2263" spans="8:8">
      <c r="H2263" s="299"/>
    </row>
    <row r="2264" spans="8:8">
      <c r="H2264" s="299"/>
    </row>
    <row r="2265" spans="8:8">
      <c r="H2265" s="299"/>
    </row>
    <row r="2266" spans="8:8">
      <c r="H2266" s="299"/>
    </row>
    <row r="2267" spans="8:8">
      <c r="H2267" s="299"/>
    </row>
    <row r="2268" spans="8:8">
      <c r="H2268" s="299"/>
    </row>
    <row r="2269" spans="8:8">
      <c r="H2269" s="299"/>
    </row>
    <row r="2270" spans="8:8">
      <c r="H2270" s="299"/>
    </row>
    <row r="2271" spans="8:8">
      <c r="H2271" s="299"/>
    </row>
    <row r="2272" spans="8:8">
      <c r="H2272" s="299"/>
    </row>
    <row r="2273" spans="8:8">
      <c r="H2273" s="299"/>
    </row>
    <row r="2274" spans="8:8">
      <c r="H2274" s="299"/>
    </row>
    <row r="2275" spans="8:8">
      <c r="H2275" s="299"/>
    </row>
    <row r="2276" spans="8:8">
      <c r="H2276" s="299"/>
    </row>
    <row r="2277" spans="8:8">
      <c r="H2277" s="299"/>
    </row>
    <row r="2278" spans="8:8">
      <c r="H2278" s="299"/>
    </row>
    <row r="2279" spans="8:8">
      <c r="H2279" s="299"/>
    </row>
    <row r="2280" spans="8:8">
      <c r="H2280" s="299"/>
    </row>
    <row r="2281" spans="8:8">
      <c r="H2281" s="299"/>
    </row>
    <row r="2282" spans="8:8">
      <c r="H2282" s="299"/>
    </row>
    <row r="2283" spans="8:8">
      <c r="H2283" s="299"/>
    </row>
    <row r="2284" spans="8:8">
      <c r="H2284" s="299"/>
    </row>
    <row r="2285" spans="8:8">
      <c r="H2285" s="299"/>
    </row>
    <row r="2286" spans="8:8">
      <c r="H2286" s="299"/>
    </row>
    <row r="2287" spans="8:8">
      <c r="H2287" s="299"/>
    </row>
    <row r="2288" spans="8:8">
      <c r="H2288" s="299"/>
    </row>
    <row r="2289" spans="8:8">
      <c r="H2289" s="299"/>
    </row>
    <row r="2290" spans="8:8">
      <c r="H2290" s="299"/>
    </row>
    <row r="2291" spans="8:8">
      <c r="H2291" s="299"/>
    </row>
    <row r="2292" spans="8:8">
      <c r="H2292" s="299"/>
    </row>
    <row r="2293" spans="8:8">
      <c r="H2293" s="299"/>
    </row>
    <row r="2294" spans="8:8">
      <c r="H2294" s="299"/>
    </row>
    <row r="2295" spans="8:8">
      <c r="H2295" s="299"/>
    </row>
    <row r="2296" spans="8:8">
      <c r="H2296" s="299"/>
    </row>
    <row r="2297" spans="8:8">
      <c r="H2297" s="299"/>
    </row>
    <row r="2298" spans="8:8">
      <c r="H2298" s="299"/>
    </row>
    <row r="2299" spans="8:8">
      <c r="H2299" s="299"/>
    </row>
    <row r="2300" spans="8:8">
      <c r="H2300" s="299"/>
    </row>
    <row r="2301" spans="8:8">
      <c r="H2301" s="299"/>
    </row>
    <row r="2302" spans="8:8">
      <c r="H2302" s="299"/>
    </row>
    <row r="2303" spans="8:8">
      <c r="H2303" s="299"/>
    </row>
    <row r="2304" spans="8:8">
      <c r="H2304" s="299"/>
    </row>
    <row r="2305" spans="8:8">
      <c r="H2305" s="299"/>
    </row>
    <row r="2306" spans="8:8">
      <c r="H2306" s="299"/>
    </row>
    <row r="2307" spans="8:8">
      <c r="H2307" s="299"/>
    </row>
    <row r="2308" spans="8:8">
      <c r="H2308" s="299"/>
    </row>
    <row r="2309" spans="8:8">
      <c r="H2309" s="299"/>
    </row>
    <row r="2310" spans="8:8">
      <c r="H2310" s="299"/>
    </row>
    <row r="2311" spans="8:8">
      <c r="H2311" s="299"/>
    </row>
    <row r="2312" spans="8:8">
      <c r="H2312" s="299"/>
    </row>
    <row r="2313" spans="8:8">
      <c r="H2313" s="299"/>
    </row>
    <row r="2314" spans="8:8">
      <c r="H2314" s="299"/>
    </row>
    <row r="2315" spans="8:8">
      <c r="H2315" s="299"/>
    </row>
    <row r="2316" spans="8:8">
      <c r="H2316" s="299"/>
    </row>
    <row r="2317" spans="8:8">
      <c r="H2317" s="299"/>
    </row>
    <row r="2318" spans="8:8">
      <c r="H2318" s="299"/>
    </row>
    <row r="2319" spans="8:8">
      <c r="H2319" s="299"/>
    </row>
    <row r="2320" spans="8:8">
      <c r="H2320" s="299"/>
    </row>
    <row r="2321" spans="8:8">
      <c r="H2321" s="299"/>
    </row>
    <row r="2322" spans="8:8">
      <c r="H2322" s="299"/>
    </row>
    <row r="2323" spans="8:8">
      <c r="H2323" s="299"/>
    </row>
    <row r="2324" spans="8:8">
      <c r="H2324" s="299"/>
    </row>
    <row r="2325" spans="8:8">
      <c r="H2325" s="299"/>
    </row>
    <row r="2326" spans="8:8">
      <c r="H2326" s="299"/>
    </row>
    <row r="2327" spans="8:8">
      <c r="H2327" s="299"/>
    </row>
    <row r="2328" spans="8:8">
      <c r="H2328" s="299"/>
    </row>
    <row r="2329" spans="8:8">
      <c r="H2329" s="299"/>
    </row>
    <row r="2330" spans="8:8">
      <c r="H2330" s="299"/>
    </row>
    <row r="2331" spans="8:8">
      <c r="H2331" s="299"/>
    </row>
    <row r="2332" spans="8:8">
      <c r="H2332" s="299"/>
    </row>
    <row r="2333" spans="8:8">
      <c r="H2333" s="299"/>
    </row>
    <row r="2334" spans="8:8">
      <c r="H2334" s="299"/>
    </row>
    <row r="2335" spans="8:8">
      <c r="H2335" s="299"/>
    </row>
    <row r="2336" spans="8:8">
      <c r="H2336" s="299"/>
    </row>
    <row r="2337" spans="8:8">
      <c r="H2337" s="299"/>
    </row>
    <row r="2338" spans="8:8">
      <c r="H2338" s="299"/>
    </row>
    <row r="2339" spans="8:8">
      <c r="H2339" s="299"/>
    </row>
    <row r="2340" spans="8:8">
      <c r="H2340" s="299"/>
    </row>
    <row r="2341" spans="8:8">
      <c r="H2341" s="299"/>
    </row>
    <row r="2342" spans="8:8">
      <c r="H2342" s="299"/>
    </row>
    <row r="2343" spans="8:8">
      <c r="H2343" s="299"/>
    </row>
    <row r="2344" spans="8:8">
      <c r="H2344" s="299"/>
    </row>
    <row r="2345" spans="8:8">
      <c r="H2345" s="299"/>
    </row>
    <row r="2346" spans="8:8">
      <c r="H2346" s="299"/>
    </row>
    <row r="2347" spans="8:8">
      <c r="H2347" s="299"/>
    </row>
    <row r="2348" spans="8:8">
      <c r="H2348" s="299"/>
    </row>
    <row r="2349" spans="8:8">
      <c r="H2349" s="299"/>
    </row>
    <row r="2350" spans="8:8">
      <c r="H2350" s="299"/>
    </row>
    <row r="2351" spans="8:8">
      <c r="H2351" s="299"/>
    </row>
    <row r="2352" spans="8:8">
      <c r="H2352" s="299"/>
    </row>
    <row r="2353" spans="8:8">
      <c r="H2353" s="299"/>
    </row>
    <row r="2354" spans="8:8">
      <c r="H2354" s="299"/>
    </row>
    <row r="2355" spans="8:8">
      <c r="H2355" s="299"/>
    </row>
    <row r="2356" spans="8:8">
      <c r="H2356" s="299"/>
    </row>
    <row r="2357" spans="8:8">
      <c r="H2357" s="299"/>
    </row>
    <row r="2358" spans="8:8">
      <c r="H2358" s="299"/>
    </row>
    <row r="2359" spans="8:8">
      <c r="H2359" s="299"/>
    </row>
    <row r="2360" spans="8:8">
      <c r="H2360" s="299"/>
    </row>
    <row r="2361" spans="8:8">
      <c r="H2361" s="299"/>
    </row>
    <row r="2362" spans="8:8">
      <c r="H2362" s="299"/>
    </row>
    <row r="2363" spans="8:8">
      <c r="H2363" s="299"/>
    </row>
    <row r="2364" spans="8:8">
      <c r="H2364" s="299"/>
    </row>
    <row r="2365" spans="8:8">
      <c r="H2365" s="299"/>
    </row>
    <row r="2366" spans="8:8">
      <c r="H2366" s="299"/>
    </row>
    <row r="2367" spans="8:8">
      <c r="H2367" s="299"/>
    </row>
    <row r="2368" spans="8:8">
      <c r="H2368" s="299"/>
    </row>
    <row r="2369" spans="8:8">
      <c r="H2369" s="299"/>
    </row>
    <row r="2370" spans="8:8">
      <c r="H2370" s="299"/>
    </row>
    <row r="2371" spans="8:8">
      <c r="H2371" s="299"/>
    </row>
    <row r="2372" spans="8:8">
      <c r="H2372" s="299"/>
    </row>
    <row r="2373" spans="8:8">
      <c r="H2373" s="299"/>
    </row>
    <row r="2374" spans="8:8">
      <c r="H2374" s="299"/>
    </row>
    <row r="2375" spans="8:8">
      <c r="H2375" s="299"/>
    </row>
    <row r="2376" spans="8:8">
      <c r="H2376" s="299"/>
    </row>
    <row r="2377" spans="8:8">
      <c r="H2377" s="299"/>
    </row>
    <row r="2378" spans="8:8">
      <c r="H2378" s="299"/>
    </row>
    <row r="2379" spans="8:8">
      <c r="H2379" s="299"/>
    </row>
    <row r="2380" spans="8:8">
      <c r="H2380" s="299"/>
    </row>
    <row r="2381" spans="8:8">
      <c r="H2381" s="299"/>
    </row>
    <row r="2382" spans="8:8">
      <c r="H2382" s="299"/>
    </row>
    <row r="2383" spans="8:8">
      <c r="H2383" s="299"/>
    </row>
    <row r="2384" spans="8:8">
      <c r="H2384" s="299"/>
    </row>
    <row r="2385" spans="8:8">
      <c r="H2385" s="299"/>
    </row>
    <row r="2386" spans="8:8">
      <c r="H2386" s="299"/>
    </row>
    <row r="2387" spans="8:8">
      <c r="H2387" s="299"/>
    </row>
    <row r="2388" spans="8:8">
      <c r="H2388" s="299"/>
    </row>
    <row r="2389" spans="8:8">
      <c r="H2389" s="299"/>
    </row>
    <row r="2390" spans="8:8">
      <c r="H2390" s="299"/>
    </row>
    <row r="2391" spans="8:8">
      <c r="H2391" s="299"/>
    </row>
    <row r="2392" spans="8:8">
      <c r="H2392" s="299"/>
    </row>
    <row r="2393" spans="8:8">
      <c r="H2393" s="299"/>
    </row>
    <row r="2394" spans="8:8">
      <c r="H2394" s="299"/>
    </row>
    <row r="2395" spans="8:8">
      <c r="H2395" s="299"/>
    </row>
    <row r="2396" spans="8:8">
      <c r="H2396" s="299"/>
    </row>
    <row r="2397" spans="8:8">
      <c r="H2397" s="299"/>
    </row>
    <row r="2398" spans="8:8">
      <c r="H2398" s="299"/>
    </row>
    <row r="2399" spans="8:8">
      <c r="H2399" s="299"/>
    </row>
    <row r="2400" spans="8:8">
      <c r="H2400" s="299"/>
    </row>
    <row r="2401" spans="8:8">
      <c r="H2401" s="299"/>
    </row>
    <row r="2402" spans="8:8">
      <c r="H2402" s="299"/>
    </row>
    <row r="2403" spans="8:8">
      <c r="H2403" s="299"/>
    </row>
    <row r="2404" spans="8:8">
      <c r="H2404" s="299"/>
    </row>
    <row r="2405" spans="8:8">
      <c r="H2405" s="299"/>
    </row>
    <row r="2406" spans="8:8">
      <c r="H2406" s="299"/>
    </row>
    <row r="2407" spans="8:8">
      <c r="H2407" s="299"/>
    </row>
    <row r="2408" spans="8:8">
      <c r="H2408" s="299"/>
    </row>
    <row r="2409" spans="8:8">
      <c r="H2409" s="299"/>
    </row>
    <row r="2410" spans="8:8">
      <c r="H2410" s="299"/>
    </row>
    <row r="2411" spans="8:8">
      <c r="H2411" s="299"/>
    </row>
    <row r="2412" spans="8:8">
      <c r="H2412" s="299"/>
    </row>
    <row r="2413" spans="8:8">
      <c r="H2413" s="299"/>
    </row>
    <row r="2414" spans="8:8">
      <c r="H2414" s="299"/>
    </row>
    <row r="2415" spans="8:8">
      <c r="H2415" s="299"/>
    </row>
    <row r="2416" spans="8:8">
      <c r="H2416" s="299"/>
    </row>
    <row r="2417" spans="8:8">
      <c r="H2417" s="299"/>
    </row>
    <row r="2418" spans="8:8">
      <c r="H2418" s="299"/>
    </row>
    <row r="2419" spans="8:8">
      <c r="H2419" s="299"/>
    </row>
    <row r="2420" spans="8:8">
      <c r="H2420" s="299"/>
    </row>
    <row r="2421" spans="8:8">
      <c r="H2421" s="299"/>
    </row>
    <row r="2422" spans="8:8">
      <c r="H2422" s="299"/>
    </row>
    <row r="2423" spans="8:8">
      <c r="H2423" s="299"/>
    </row>
    <row r="2424" spans="8:8">
      <c r="H2424" s="299"/>
    </row>
    <row r="2425" spans="8:8">
      <c r="H2425" s="299"/>
    </row>
    <row r="2426" spans="8:8">
      <c r="H2426" s="299"/>
    </row>
    <row r="2427" spans="8:8">
      <c r="H2427" s="299"/>
    </row>
    <row r="2428" spans="8:8">
      <c r="H2428" s="299"/>
    </row>
    <row r="2429" spans="8:8">
      <c r="H2429" s="299"/>
    </row>
    <row r="2430" spans="8:8">
      <c r="H2430" s="299"/>
    </row>
    <row r="2431" spans="8:8">
      <c r="H2431" s="299"/>
    </row>
    <row r="2432" spans="8:8">
      <c r="H2432" s="299"/>
    </row>
    <row r="2433" spans="8:8">
      <c r="H2433" s="299"/>
    </row>
    <row r="2434" spans="8:8">
      <c r="H2434" s="299"/>
    </row>
    <row r="2435" spans="8:8">
      <c r="H2435" s="299"/>
    </row>
    <row r="2436" spans="8:8">
      <c r="H2436" s="299"/>
    </row>
    <row r="2437" spans="8:8">
      <c r="H2437" s="299"/>
    </row>
    <row r="2438" spans="8:8">
      <c r="H2438" s="299"/>
    </row>
    <row r="2439" spans="8:8">
      <c r="H2439" s="299"/>
    </row>
    <row r="2440" spans="8:8">
      <c r="H2440" s="299"/>
    </row>
    <row r="2441" spans="8:8">
      <c r="H2441" s="299"/>
    </row>
    <row r="2442" spans="8:8">
      <c r="H2442" s="299"/>
    </row>
    <row r="2443" spans="8:8">
      <c r="H2443" s="299"/>
    </row>
    <row r="2444" spans="8:8">
      <c r="H2444" s="299"/>
    </row>
    <row r="2445" spans="8:8">
      <c r="H2445" s="299"/>
    </row>
    <row r="2446" spans="8:8">
      <c r="H2446" s="299"/>
    </row>
    <row r="2447" spans="8:8">
      <c r="H2447" s="299"/>
    </row>
    <row r="2448" spans="8:8">
      <c r="H2448" s="299"/>
    </row>
    <row r="2449" spans="8:8">
      <c r="H2449" s="299"/>
    </row>
    <row r="2450" spans="8:8">
      <c r="H2450" s="299"/>
    </row>
    <row r="2451" spans="8:8">
      <c r="H2451" s="299"/>
    </row>
    <row r="2452" spans="8:8">
      <c r="H2452" s="299"/>
    </row>
    <row r="2453" spans="8:8">
      <c r="H2453" s="299"/>
    </row>
    <row r="2454" spans="8:8">
      <c r="H2454" s="299"/>
    </row>
    <row r="2455" spans="8:8">
      <c r="H2455" s="299"/>
    </row>
    <row r="2456" spans="8:8">
      <c r="H2456" s="299"/>
    </row>
    <row r="2457" spans="8:8">
      <c r="H2457" s="299"/>
    </row>
    <row r="2458" spans="8:8">
      <c r="H2458" s="299"/>
    </row>
    <row r="2459" spans="8:8">
      <c r="H2459" s="299"/>
    </row>
    <row r="2460" spans="8:8">
      <c r="H2460" s="299"/>
    </row>
    <row r="2461" spans="8:8">
      <c r="H2461" s="299"/>
    </row>
    <row r="2462" spans="8:8">
      <c r="H2462" s="299"/>
    </row>
    <row r="2463" spans="8:8">
      <c r="H2463" s="299"/>
    </row>
    <row r="2464" spans="8:8">
      <c r="H2464" s="299"/>
    </row>
    <row r="2465" spans="8:8">
      <c r="H2465" s="299"/>
    </row>
    <row r="2466" spans="8:8">
      <c r="H2466" s="299"/>
    </row>
    <row r="2467" spans="8:8">
      <c r="H2467" s="299"/>
    </row>
    <row r="2468" spans="8:8">
      <c r="H2468" s="299"/>
    </row>
    <row r="2469" spans="8:8">
      <c r="H2469" s="299"/>
    </row>
    <row r="2470" spans="8:8">
      <c r="H2470" s="299"/>
    </row>
    <row r="2471" spans="8:8">
      <c r="H2471" s="299"/>
    </row>
    <row r="2472" spans="8:8">
      <c r="H2472" s="299"/>
    </row>
    <row r="2473" spans="8:8">
      <c r="H2473" s="299"/>
    </row>
    <row r="2474" spans="8:8">
      <c r="H2474" s="299"/>
    </row>
    <row r="2475" spans="8:8">
      <c r="H2475" s="299"/>
    </row>
    <row r="2476" spans="8:8">
      <c r="H2476" s="299"/>
    </row>
    <row r="2477" spans="8:8">
      <c r="H2477" s="299"/>
    </row>
    <row r="2478" spans="8:8">
      <c r="H2478" s="299"/>
    </row>
    <row r="2479" spans="8:8">
      <c r="H2479" s="299"/>
    </row>
    <row r="2480" spans="8:8">
      <c r="H2480" s="299"/>
    </row>
    <row r="2481" spans="8:8">
      <c r="H2481" s="299"/>
    </row>
    <row r="2482" spans="8:8">
      <c r="H2482" s="299"/>
    </row>
    <row r="2483" spans="8:8">
      <c r="H2483" s="299"/>
    </row>
    <row r="2484" spans="8:8">
      <c r="H2484" s="299"/>
    </row>
    <row r="2485" spans="8:8">
      <c r="H2485" s="299"/>
    </row>
    <row r="2486" spans="8:8">
      <c r="H2486" s="299"/>
    </row>
    <row r="2487" spans="8:8">
      <c r="H2487" s="299"/>
    </row>
    <row r="2488" spans="8:8">
      <c r="H2488" s="299"/>
    </row>
    <row r="2489" spans="8:8">
      <c r="H2489" s="299"/>
    </row>
    <row r="2490" spans="8:8">
      <c r="H2490" s="299"/>
    </row>
    <row r="2491" spans="8:8">
      <c r="H2491" s="299"/>
    </row>
    <row r="2492" spans="8:8">
      <c r="H2492" s="299"/>
    </row>
    <row r="2493" spans="8:8">
      <c r="H2493" s="299"/>
    </row>
    <row r="2494" spans="8:8">
      <c r="H2494" s="299"/>
    </row>
    <row r="2495" spans="8:8">
      <c r="H2495" s="299"/>
    </row>
    <row r="2496" spans="8:8">
      <c r="H2496" s="299"/>
    </row>
    <row r="2497" spans="8:8">
      <c r="H2497" s="299"/>
    </row>
    <row r="2498" spans="8:8">
      <c r="H2498" s="299"/>
    </row>
    <row r="2499" spans="8:8">
      <c r="H2499" s="299"/>
    </row>
    <row r="2500" spans="8:8">
      <c r="H2500" s="299"/>
    </row>
    <row r="2501" spans="8:8">
      <c r="H2501" s="299"/>
    </row>
    <row r="2502" spans="8:8">
      <c r="H2502" s="299"/>
    </row>
    <row r="2503" spans="8:8">
      <c r="H2503" s="299"/>
    </row>
    <row r="2504" spans="8:8">
      <c r="H2504" s="299"/>
    </row>
    <row r="2505" spans="8:8">
      <c r="H2505" s="299"/>
    </row>
    <row r="2506" spans="8:8">
      <c r="H2506" s="299"/>
    </row>
    <row r="2507" spans="8:8">
      <c r="H2507" s="299"/>
    </row>
    <row r="2508" spans="8:8">
      <c r="H2508" s="299"/>
    </row>
    <row r="2509" spans="8:8">
      <c r="H2509" s="299"/>
    </row>
    <row r="2510" spans="8:8">
      <c r="H2510" s="299"/>
    </row>
    <row r="2511" spans="8:8">
      <c r="H2511" s="299"/>
    </row>
    <row r="2512" spans="8:8">
      <c r="H2512" s="299"/>
    </row>
    <row r="2513" spans="8:8">
      <c r="H2513" s="299"/>
    </row>
    <row r="2514" spans="8:8">
      <c r="H2514" s="299"/>
    </row>
    <row r="2515" spans="8:8">
      <c r="H2515" s="299"/>
    </row>
    <row r="2516" spans="8:8">
      <c r="H2516" s="299"/>
    </row>
    <row r="2517" spans="8:8">
      <c r="H2517" s="299"/>
    </row>
    <row r="2518" spans="8:8">
      <c r="H2518" s="299"/>
    </row>
    <row r="2519" spans="8:8">
      <c r="H2519" s="299"/>
    </row>
    <row r="2520" spans="8:8">
      <c r="H2520" s="299"/>
    </row>
    <row r="2521" spans="8:8">
      <c r="H2521" s="299"/>
    </row>
    <row r="2522" spans="8:8">
      <c r="H2522" s="299"/>
    </row>
    <row r="2523" spans="8:8">
      <c r="H2523" s="299"/>
    </row>
    <row r="2524" spans="8:8">
      <c r="H2524" s="299"/>
    </row>
    <row r="2525" spans="8:8">
      <c r="H2525" s="299"/>
    </row>
    <row r="2526" spans="8:8">
      <c r="H2526" s="299"/>
    </row>
    <row r="2527" spans="8:8">
      <c r="H2527" s="299"/>
    </row>
    <row r="2528" spans="8:8">
      <c r="H2528" s="299"/>
    </row>
    <row r="2529" spans="8:8">
      <c r="H2529" s="299"/>
    </row>
    <row r="2530" spans="8:8">
      <c r="H2530" s="299"/>
    </row>
    <row r="2531" spans="8:8">
      <c r="H2531" s="299"/>
    </row>
    <row r="2532" spans="8:8">
      <c r="H2532" s="299"/>
    </row>
    <row r="2533" spans="8:8">
      <c r="H2533" s="299"/>
    </row>
    <row r="2534" spans="8:8">
      <c r="H2534" s="299"/>
    </row>
    <row r="2535" spans="8:8">
      <c r="H2535" s="299"/>
    </row>
    <row r="2536" spans="8:8">
      <c r="H2536" s="299"/>
    </row>
    <row r="2537" spans="8:8">
      <c r="H2537" s="299"/>
    </row>
    <row r="2538" spans="8:8">
      <c r="H2538" s="299"/>
    </row>
    <row r="2539" spans="8:8">
      <c r="H2539" s="299"/>
    </row>
    <row r="2540" spans="8:8">
      <c r="H2540" s="299"/>
    </row>
    <row r="2541" spans="8:8">
      <c r="H2541" s="299"/>
    </row>
    <row r="2542" spans="8:8">
      <c r="H2542" s="299"/>
    </row>
    <row r="2543" spans="8:8">
      <c r="H2543" s="299"/>
    </row>
    <row r="2544" spans="8:8">
      <c r="H2544" s="299"/>
    </row>
    <row r="2545" spans="8:8">
      <c r="H2545" s="299"/>
    </row>
    <row r="2546" spans="8:8">
      <c r="H2546" s="299"/>
    </row>
    <row r="2547" spans="8:8">
      <c r="H2547" s="299"/>
    </row>
    <row r="2548" spans="8:8">
      <c r="H2548" s="299"/>
    </row>
    <row r="2549" spans="8:8">
      <c r="H2549" s="299"/>
    </row>
    <row r="2550" spans="8:8">
      <c r="H2550" s="299"/>
    </row>
    <row r="2551" spans="8:8">
      <c r="H2551" s="299"/>
    </row>
    <row r="2552" spans="8:8">
      <c r="H2552" s="299"/>
    </row>
    <row r="2553" spans="8:8">
      <c r="H2553" s="299"/>
    </row>
    <row r="2554" spans="8:8">
      <c r="H2554" s="299"/>
    </row>
    <row r="2555" spans="8:8">
      <c r="H2555" s="299"/>
    </row>
    <row r="2556" spans="8:8">
      <c r="H2556" s="299"/>
    </row>
    <row r="2557" spans="8:8">
      <c r="H2557" s="299"/>
    </row>
    <row r="2558" spans="8:8">
      <c r="H2558" s="299"/>
    </row>
    <row r="2559" spans="8:8">
      <c r="H2559" s="299"/>
    </row>
    <row r="2560" spans="8:8">
      <c r="H2560" s="299"/>
    </row>
    <row r="2561" spans="8:8">
      <c r="H2561" s="299"/>
    </row>
    <row r="2562" spans="8:8">
      <c r="H2562" s="299"/>
    </row>
    <row r="2563" spans="8:8">
      <c r="H2563" s="299"/>
    </row>
    <row r="2564" spans="8:8">
      <c r="H2564" s="299"/>
    </row>
    <row r="2565" spans="8:8">
      <c r="H2565" s="299"/>
    </row>
    <row r="2566" spans="8:8">
      <c r="H2566" s="299"/>
    </row>
    <row r="2567" spans="8:8">
      <c r="H2567" s="299"/>
    </row>
    <row r="2568" spans="8:8">
      <c r="H2568" s="299"/>
    </row>
    <row r="2569" spans="8:8">
      <c r="H2569" s="299"/>
    </row>
    <row r="2570" spans="8:8">
      <c r="H2570" s="299"/>
    </row>
    <row r="2571" spans="8:8">
      <c r="H2571" s="299"/>
    </row>
    <row r="2572" spans="8:8">
      <c r="H2572" s="299"/>
    </row>
    <row r="2573" spans="8:8">
      <c r="H2573" s="299"/>
    </row>
    <row r="2574" spans="8:8">
      <c r="H2574" s="299"/>
    </row>
    <row r="2575" spans="8:8">
      <c r="H2575" s="299"/>
    </row>
    <row r="2576" spans="8:8">
      <c r="H2576" s="299"/>
    </row>
    <row r="2577" spans="8:8">
      <c r="H2577" s="299"/>
    </row>
    <row r="2578" spans="8:8">
      <c r="H2578" s="299"/>
    </row>
    <row r="2579" spans="8:8">
      <c r="H2579" s="299"/>
    </row>
    <row r="2580" spans="8:8">
      <c r="H2580" s="299"/>
    </row>
    <row r="2581" spans="8:8">
      <c r="H2581" s="299"/>
    </row>
    <row r="2582" spans="8:8">
      <c r="H2582" s="299"/>
    </row>
    <row r="2583" spans="8:8">
      <c r="H2583" s="299"/>
    </row>
    <row r="2584" spans="8:8">
      <c r="H2584" s="299"/>
    </row>
    <row r="2585" spans="8:8">
      <c r="H2585" s="299"/>
    </row>
    <row r="2586" spans="8:8">
      <c r="H2586" s="299"/>
    </row>
    <row r="2587" spans="8:8">
      <c r="H2587" s="299"/>
    </row>
    <row r="2588" spans="8:8">
      <c r="H2588" s="299"/>
    </row>
    <row r="2589" spans="8:8">
      <c r="H2589" s="299"/>
    </row>
    <row r="2590" spans="8:8">
      <c r="H2590" s="299"/>
    </row>
    <row r="2591" spans="8:8">
      <c r="H2591" s="299"/>
    </row>
    <row r="2592" spans="8:8">
      <c r="H2592" s="299"/>
    </row>
    <row r="2593" spans="8:8">
      <c r="H2593" s="299"/>
    </row>
    <row r="2594" spans="8:8">
      <c r="H2594" s="299"/>
    </row>
    <row r="2595" spans="8:8">
      <c r="H2595" s="299"/>
    </row>
    <row r="2596" spans="8:8">
      <c r="H2596" s="299"/>
    </row>
    <row r="2597" spans="8:8">
      <c r="H2597" s="299"/>
    </row>
    <row r="2598" spans="8:8">
      <c r="H2598" s="299"/>
    </row>
    <row r="2599" spans="8:8">
      <c r="H2599" s="299"/>
    </row>
    <row r="2600" spans="8:8">
      <c r="H2600" s="299"/>
    </row>
    <row r="2601" spans="8:8">
      <c r="H2601" s="299"/>
    </row>
    <row r="2602" spans="8:8">
      <c r="H2602" s="299"/>
    </row>
    <row r="2603" spans="8:8">
      <c r="H2603" s="299"/>
    </row>
    <row r="2604" spans="8:8">
      <c r="H2604" s="299"/>
    </row>
    <row r="2605" spans="8:8">
      <c r="H2605" s="299"/>
    </row>
    <row r="2606" spans="8:8">
      <c r="H2606" s="299"/>
    </row>
    <row r="2607" spans="8:8">
      <c r="H2607" s="299"/>
    </row>
    <row r="2608" spans="8:8">
      <c r="H2608" s="299"/>
    </row>
    <row r="2609" spans="8:8">
      <c r="H2609" s="299"/>
    </row>
    <row r="2610" spans="8:8">
      <c r="H2610" s="299"/>
    </row>
    <row r="2611" spans="8:8">
      <c r="H2611" s="299"/>
    </row>
    <row r="2612" spans="8:8">
      <c r="H2612" s="299"/>
    </row>
    <row r="2613" spans="8:8">
      <c r="H2613" s="299"/>
    </row>
    <row r="2614" spans="8:8">
      <c r="H2614" s="299"/>
    </row>
    <row r="2615" spans="8:8">
      <c r="H2615" s="299"/>
    </row>
    <row r="2616" spans="8:8">
      <c r="H2616" s="299"/>
    </row>
    <row r="2617" spans="8:8">
      <c r="H2617" s="299"/>
    </row>
    <row r="2618" spans="8:8">
      <c r="H2618" s="299"/>
    </row>
    <row r="2619" spans="8:8">
      <c r="H2619" s="299"/>
    </row>
    <row r="2620" spans="8:8">
      <c r="H2620" s="299"/>
    </row>
    <row r="2621" spans="8:8">
      <c r="H2621" s="299"/>
    </row>
    <row r="2622" spans="8:8">
      <c r="H2622" s="299"/>
    </row>
    <row r="2623" spans="8:8">
      <c r="H2623" s="299"/>
    </row>
    <row r="2624" spans="8:8">
      <c r="H2624" s="299"/>
    </row>
    <row r="2625" spans="8:8">
      <c r="H2625" s="299"/>
    </row>
    <row r="2626" spans="8:8">
      <c r="H2626" s="299"/>
    </row>
    <row r="2627" spans="8:8">
      <c r="H2627" s="299"/>
    </row>
    <row r="2628" spans="8:8">
      <c r="H2628" s="299"/>
    </row>
    <row r="2629" spans="8:8">
      <c r="H2629" s="299"/>
    </row>
    <row r="2630" spans="8:8">
      <c r="H2630" s="299"/>
    </row>
    <row r="2631" spans="8:8">
      <c r="H2631" s="299"/>
    </row>
    <row r="2632" spans="8:8">
      <c r="H2632" s="299"/>
    </row>
    <row r="2633" spans="8:8">
      <c r="H2633" s="299"/>
    </row>
    <row r="2634" spans="8:8">
      <c r="H2634" s="299"/>
    </row>
    <row r="2635" spans="8:8">
      <c r="H2635" s="299"/>
    </row>
    <row r="2636" spans="8:8">
      <c r="H2636" s="299"/>
    </row>
    <row r="2637" spans="8:8">
      <c r="H2637" s="299"/>
    </row>
    <row r="2638" spans="8:8">
      <c r="H2638" s="299"/>
    </row>
    <row r="2639" spans="8:8">
      <c r="H2639" s="299"/>
    </row>
    <row r="2640" spans="8:8">
      <c r="H2640" s="299"/>
    </row>
    <row r="2641" spans="8:8">
      <c r="H2641" s="299"/>
    </row>
    <row r="2642" spans="8:8">
      <c r="H2642" s="299"/>
    </row>
    <row r="2643" spans="8:8">
      <c r="H2643" s="299"/>
    </row>
    <row r="2644" spans="8:8">
      <c r="H2644" s="299"/>
    </row>
    <row r="2645" spans="8:8">
      <c r="H2645" s="299"/>
    </row>
    <row r="2646" spans="8:8">
      <c r="H2646" s="299"/>
    </row>
    <row r="2647" spans="8:8">
      <c r="H2647" s="299"/>
    </row>
    <row r="2648" spans="8:8">
      <c r="H2648" s="299"/>
    </row>
    <row r="2649" spans="8:8">
      <c r="H2649" s="299"/>
    </row>
    <row r="2650" spans="8:8">
      <c r="H2650" s="299"/>
    </row>
    <row r="2651" spans="8:8">
      <c r="H2651" s="299"/>
    </row>
    <row r="2652" spans="8:8">
      <c r="H2652" s="299"/>
    </row>
    <row r="2653" spans="8:8">
      <c r="H2653" s="299"/>
    </row>
    <row r="2654" spans="8:8">
      <c r="H2654" s="299"/>
    </row>
    <row r="2655" spans="8:8">
      <c r="H2655" s="299"/>
    </row>
    <row r="2656" spans="8:8">
      <c r="H2656" s="299"/>
    </row>
    <row r="2657" spans="8:8">
      <c r="H2657" s="299"/>
    </row>
    <row r="2658" spans="8:8">
      <c r="H2658" s="299"/>
    </row>
    <row r="2659" spans="8:8">
      <c r="H2659" s="299"/>
    </row>
    <row r="2660" spans="8:8">
      <c r="H2660" s="299"/>
    </row>
    <row r="2661" spans="8:8">
      <c r="H2661" s="299"/>
    </row>
    <row r="2662" spans="8:8">
      <c r="H2662" s="299"/>
    </row>
    <row r="2663" spans="8:8">
      <c r="H2663" s="299"/>
    </row>
    <row r="2664" spans="8:8">
      <c r="H2664" s="299"/>
    </row>
    <row r="2665" spans="8:8">
      <c r="H2665" s="299"/>
    </row>
    <row r="2666" spans="8:8">
      <c r="H2666" s="299"/>
    </row>
    <row r="2667" spans="8:8">
      <c r="H2667" s="299"/>
    </row>
    <row r="2668" spans="8:8">
      <c r="H2668" s="299"/>
    </row>
    <row r="2669" spans="8:8">
      <c r="H2669" s="299"/>
    </row>
    <row r="2670" spans="8:8">
      <c r="H2670" s="299"/>
    </row>
    <row r="2671" spans="8:8">
      <c r="H2671" s="299"/>
    </row>
    <row r="2672" spans="8:8">
      <c r="H2672" s="299"/>
    </row>
    <row r="2673" spans="8:8">
      <c r="H2673" s="299"/>
    </row>
    <row r="2674" spans="8:8">
      <c r="H2674" s="299"/>
    </row>
    <row r="2675" spans="8:8">
      <c r="H2675" s="299"/>
    </row>
    <row r="2676" spans="8:8">
      <c r="H2676" s="299"/>
    </row>
    <row r="2677" spans="8:8">
      <c r="H2677" s="299"/>
    </row>
    <row r="2678" spans="8:8">
      <c r="H2678" s="299"/>
    </row>
    <row r="2679" spans="8:8">
      <c r="H2679" s="299"/>
    </row>
    <row r="2680" spans="8:8">
      <c r="H2680" s="299"/>
    </row>
    <row r="2681" spans="8:8">
      <c r="H2681" s="299"/>
    </row>
    <row r="2682" spans="8:8">
      <c r="H2682" s="299"/>
    </row>
    <row r="2683" spans="8:8">
      <c r="H2683" s="299"/>
    </row>
    <row r="2684" spans="8:8">
      <c r="H2684" s="299"/>
    </row>
    <row r="2685" spans="8:8">
      <c r="H2685" s="299"/>
    </row>
    <row r="2686" spans="8:8">
      <c r="H2686" s="299"/>
    </row>
    <row r="2687" spans="8:8">
      <c r="H2687" s="299"/>
    </row>
    <row r="2688" spans="8:8">
      <c r="H2688" s="299"/>
    </row>
    <row r="2689" spans="8:8">
      <c r="H2689" s="299"/>
    </row>
    <row r="2690" spans="8:8">
      <c r="H2690" s="299"/>
    </row>
    <row r="2691" spans="8:8">
      <c r="H2691" s="299"/>
    </row>
    <row r="2692" spans="8:8">
      <c r="H2692" s="299"/>
    </row>
    <row r="2693" spans="8:8">
      <c r="H2693" s="299"/>
    </row>
    <row r="2694" spans="8:8">
      <c r="H2694" s="299"/>
    </row>
    <row r="2695" spans="8:8">
      <c r="H2695" s="299"/>
    </row>
    <row r="2696" spans="8:8">
      <c r="H2696" s="299"/>
    </row>
    <row r="2697" spans="8:8">
      <c r="H2697" s="299"/>
    </row>
    <row r="2698" spans="8:8">
      <c r="H2698" s="299"/>
    </row>
    <row r="2699" spans="8:8">
      <c r="H2699" s="299"/>
    </row>
    <row r="2700" spans="8:8">
      <c r="H2700" s="299"/>
    </row>
    <row r="2701" spans="8:8">
      <c r="H2701" s="299"/>
    </row>
    <row r="2702" spans="8:8">
      <c r="H2702" s="299"/>
    </row>
    <row r="2703" spans="8:8">
      <c r="H2703" s="299"/>
    </row>
    <row r="2704" spans="8:8">
      <c r="H2704" s="299"/>
    </row>
    <row r="2705" spans="8:8">
      <c r="H2705" s="299"/>
    </row>
    <row r="2706" spans="8:8">
      <c r="H2706" s="299"/>
    </row>
    <row r="2707" spans="8:8">
      <c r="H2707" s="299"/>
    </row>
    <row r="2708" spans="8:8">
      <c r="H2708" s="299"/>
    </row>
    <row r="2709" spans="8:8">
      <c r="H2709" s="299"/>
    </row>
    <row r="2710" spans="8:8">
      <c r="H2710" s="299"/>
    </row>
    <row r="2711" spans="8:8">
      <c r="H2711" s="299"/>
    </row>
    <row r="2712" spans="8:8">
      <c r="H2712" s="299"/>
    </row>
    <row r="2713" spans="8:8">
      <c r="H2713" s="299"/>
    </row>
    <row r="2714" spans="8:8">
      <c r="H2714" s="299"/>
    </row>
    <row r="2715" spans="8:8">
      <c r="H2715" s="299"/>
    </row>
    <row r="2716" spans="8:8">
      <c r="H2716" s="299"/>
    </row>
    <row r="2717" spans="8:8">
      <c r="H2717" s="299"/>
    </row>
    <row r="2718" spans="8:8">
      <c r="H2718" s="299"/>
    </row>
    <row r="2719" spans="8:8">
      <c r="H2719" s="299"/>
    </row>
    <row r="2720" spans="8:8">
      <c r="H2720" s="299"/>
    </row>
    <row r="2721" spans="8:8">
      <c r="H2721" s="299"/>
    </row>
    <row r="2722" spans="8:8">
      <c r="H2722" s="299"/>
    </row>
    <row r="2723" spans="8:8">
      <c r="H2723" s="299"/>
    </row>
    <row r="2724" spans="8:8">
      <c r="H2724" s="299"/>
    </row>
    <row r="2725" spans="8:8">
      <c r="H2725" s="299"/>
    </row>
    <row r="2726" spans="8:8">
      <c r="H2726" s="299"/>
    </row>
    <row r="2727" spans="8:8">
      <c r="H2727" s="299"/>
    </row>
    <row r="2728" spans="8:8">
      <c r="H2728" s="299"/>
    </row>
    <row r="2729" spans="8:8">
      <c r="H2729" s="299"/>
    </row>
    <row r="2730" spans="8:8">
      <c r="H2730" s="299"/>
    </row>
    <row r="2731" spans="8:8">
      <c r="H2731" s="299"/>
    </row>
    <row r="2732" spans="8:8">
      <c r="H2732" s="299"/>
    </row>
    <row r="2733" spans="8:8">
      <c r="H2733" s="299"/>
    </row>
    <row r="2734" spans="8:8">
      <c r="H2734" s="299"/>
    </row>
    <row r="2735" spans="8:8">
      <c r="H2735" s="299"/>
    </row>
    <row r="2736" spans="8:8">
      <c r="H2736" s="299"/>
    </row>
    <row r="2737" spans="8:8">
      <c r="H2737" s="299"/>
    </row>
    <row r="2738" spans="8:8">
      <c r="H2738" s="299"/>
    </row>
    <row r="2739" spans="8:8">
      <c r="H2739" s="299"/>
    </row>
    <row r="2740" spans="8:8">
      <c r="H2740" s="299"/>
    </row>
    <row r="2741" spans="8:8">
      <c r="H2741" s="299"/>
    </row>
    <row r="2742" spans="8:8">
      <c r="H2742" s="299"/>
    </row>
    <row r="2743" spans="8:8">
      <c r="H2743" s="299"/>
    </row>
    <row r="2744" spans="8:8">
      <c r="H2744" s="299"/>
    </row>
    <row r="2745" spans="8:8">
      <c r="H2745" s="299"/>
    </row>
    <row r="2746" spans="8:8">
      <c r="H2746" s="299"/>
    </row>
    <row r="2747" spans="8:8">
      <c r="H2747" s="299"/>
    </row>
    <row r="2748" spans="8:8">
      <c r="H2748" s="299"/>
    </row>
    <row r="2749" spans="8:8">
      <c r="H2749" s="299"/>
    </row>
    <row r="2750" spans="8:8">
      <c r="H2750" s="299"/>
    </row>
    <row r="2751" spans="8:8">
      <c r="H2751" s="299"/>
    </row>
    <row r="2752" spans="8:8">
      <c r="H2752" s="299"/>
    </row>
    <row r="2753" spans="8:8">
      <c r="H2753" s="299"/>
    </row>
    <row r="2754" spans="8:8">
      <c r="H2754" s="299"/>
    </row>
    <row r="2755" spans="8:8">
      <c r="H2755" s="299"/>
    </row>
    <row r="2756" spans="8:8">
      <c r="H2756" s="299"/>
    </row>
    <row r="2757" spans="8:8">
      <c r="H2757" s="299"/>
    </row>
    <row r="2758" spans="8:8">
      <c r="H2758" s="299"/>
    </row>
    <row r="2759" spans="8:8">
      <c r="H2759" s="299"/>
    </row>
    <row r="2760" spans="8:8">
      <c r="H2760" s="299"/>
    </row>
    <row r="2761" spans="8:8">
      <c r="H2761" s="299"/>
    </row>
    <row r="2762" spans="8:8">
      <c r="H2762" s="299"/>
    </row>
    <row r="2763" spans="8:8">
      <c r="H2763" s="299"/>
    </row>
    <row r="2764" spans="8:8">
      <c r="H2764" s="299"/>
    </row>
    <row r="2765" spans="8:8">
      <c r="H2765" s="299"/>
    </row>
    <row r="2766" spans="8:8">
      <c r="H2766" s="299"/>
    </row>
    <row r="2767" spans="8:8">
      <c r="H2767" s="299"/>
    </row>
    <row r="2768" spans="8:8">
      <c r="H2768" s="299"/>
    </row>
    <row r="2769" spans="8:8">
      <c r="H2769" s="299"/>
    </row>
    <row r="2770" spans="8:8">
      <c r="H2770" s="299"/>
    </row>
    <row r="2771" spans="8:8">
      <c r="H2771" s="299"/>
    </row>
    <row r="2772" spans="8:8">
      <c r="H2772" s="299"/>
    </row>
    <row r="2773" spans="8:8">
      <c r="H2773" s="299"/>
    </row>
    <row r="2774" spans="8:8">
      <c r="H2774" s="299"/>
    </row>
    <row r="2775" spans="8:8">
      <c r="H2775" s="299"/>
    </row>
    <row r="2776" spans="8:8">
      <c r="H2776" s="299"/>
    </row>
    <row r="2777" spans="8:8">
      <c r="H2777" s="299"/>
    </row>
    <row r="2778" spans="8:8">
      <c r="H2778" s="299"/>
    </row>
    <row r="2779" spans="8:8">
      <c r="H2779" s="299"/>
    </row>
    <row r="2780" spans="8:8">
      <c r="H2780" s="299"/>
    </row>
    <row r="2781" spans="8:8">
      <c r="H2781" s="299"/>
    </row>
    <row r="2782" spans="8:8">
      <c r="H2782" s="299"/>
    </row>
    <row r="2783" spans="8:8">
      <c r="H2783" s="299"/>
    </row>
    <row r="2784" spans="8:8">
      <c r="H2784" s="299"/>
    </row>
    <row r="2785" spans="8:8">
      <c r="H2785" s="299"/>
    </row>
    <row r="2786" spans="8:8">
      <c r="H2786" s="299"/>
    </row>
    <row r="2787" spans="8:8">
      <c r="H2787" s="299"/>
    </row>
    <row r="2788" spans="8:8">
      <c r="H2788" s="299"/>
    </row>
    <row r="2789" spans="8:8">
      <c r="H2789" s="299"/>
    </row>
    <row r="2790" spans="8:8">
      <c r="H2790" s="299"/>
    </row>
    <row r="2791" spans="8:8">
      <c r="H2791" s="299"/>
    </row>
    <row r="2792" spans="8:8">
      <c r="H2792" s="299"/>
    </row>
    <row r="2793" spans="8:8">
      <c r="H2793" s="299"/>
    </row>
    <row r="2794" spans="8:8">
      <c r="H2794" s="299"/>
    </row>
    <row r="2795" spans="8:8">
      <c r="H2795" s="299"/>
    </row>
    <row r="2796" spans="8:8">
      <c r="H2796" s="299"/>
    </row>
    <row r="2797" spans="8:8">
      <c r="H2797" s="299"/>
    </row>
    <row r="2798" spans="8:8">
      <c r="H2798" s="299"/>
    </row>
    <row r="2799" spans="8:8">
      <c r="H2799" s="299"/>
    </row>
    <row r="2800" spans="8:8">
      <c r="H2800" s="299"/>
    </row>
    <row r="2801" spans="8:8">
      <c r="H2801" s="299"/>
    </row>
    <row r="2802" spans="8:8">
      <c r="H2802" s="299"/>
    </row>
    <row r="2803" spans="8:8">
      <c r="H2803" s="299"/>
    </row>
    <row r="2804" spans="8:8">
      <c r="H2804" s="299"/>
    </row>
    <row r="2805" spans="8:8">
      <c r="H2805" s="299"/>
    </row>
    <row r="2806" spans="8:8">
      <c r="H2806" s="299"/>
    </row>
    <row r="2807" spans="8:8">
      <c r="H2807" s="299"/>
    </row>
    <row r="2808" spans="8:8">
      <c r="H2808" s="299"/>
    </row>
    <row r="2809" spans="8:8">
      <c r="H2809" s="299"/>
    </row>
    <row r="2810" spans="8:8">
      <c r="H2810" s="299"/>
    </row>
    <row r="2811" spans="8:8">
      <c r="H2811" s="299"/>
    </row>
    <row r="2812" spans="8:8">
      <c r="H2812" s="299"/>
    </row>
    <row r="2813" spans="8:8">
      <c r="H2813" s="299"/>
    </row>
    <row r="2814" spans="8:8">
      <c r="H2814" s="299"/>
    </row>
    <row r="2815" spans="8:8">
      <c r="H2815" s="299"/>
    </row>
    <row r="2816" spans="8:8">
      <c r="H2816" s="299"/>
    </row>
    <row r="2817" spans="8:8">
      <c r="H2817" s="299"/>
    </row>
    <row r="2818" spans="8:8">
      <c r="H2818" s="299"/>
    </row>
    <row r="2819" spans="8:8">
      <c r="H2819" s="299"/>
    </row>
    <row r="2820" spans="8:8">
      <c r="H2820" s="299"/>
    </row>
    <row r="2821" spans="8:8">
      <c r="H2821" s="299"/>
    </row>
    <row r="2822" spans="8:8">
      <c r="H2822" s="299"/>
    </row>
    <row r="2823" spans="8:8">
      <c r="H2823" s="299"/>
    </row>
    <row r="2824" spans="8:8">
      <c r="H2824" s="299"/>
    </row>
    <row r="2825" spans="8:8">
      <c r="H2825" s="299"/>
    </row>
    <row r="2826" spans="8:8">
      <c r="H2826" s="299"/>
    </row>
    <row r="2827" spans="8:8">
      <c r="H2827" s="299"/>
    </row>
    <row r="2828" spans="8:8">
      <c r="H2828" s="299"/>
    </row>
    <row r="2829" spans="8:8">
      <c r="H2829" s="299"/>
    </row>
    <row r="2830" spans="8:8">
      <c r="H2830" s="299"/>
    </row>
    <row r="2831" spans="8:8">
      <c r="H2831" s="299"/>
    </row>
    <row r="2832" spans="8:8">
      <c r="H2832" s="299"/>
    </row>
    <row r="2833" spans="8:8">
      <c r="H2833" s="299"/>
    </row>
    <row r="2834" spans="8:8">
      <c r="H2834" s="299"/>
    </row>
    <row r="2835" spans="8:8">
      <c r="H2835" s="299"/>
    </row>
    <row r="2836" spans="8:8">
      <c r="H2836" s="299"/>
    </row>
    <row r="2837" spans="8:8">
      <c r="H2837" s="299"/>
    </row>
    <row r="2838" spans="8:8">
      <c r="H2838" s="299"/>
    </row>
    <row r="2839" spans="8:8">
      <c r="H2839" s="299"/>
    </row>
    <row r="2840" spans="8:8">
      <c r="H2840" s="299"/>
    </row>
    <row r="2841" spans="8:8">
      <c r="H2841" s="299"/>
    </row>
    <row r="2842" spans="8:8">
      <c r="H2842" s="299"/>
    </row>
    <row r="2843" spans="8:8">
      <c r="H2843" s="299"/>
    </row>
    <row r="2844" spans="8:8">
      <c r="H2844" s="299"/>
    </row>
    <row r="2845" spans="8:8">
      <c r="H2845" s="299"/>
    </row>
    <row r="2846" spans="8:8">
      <c r="H2846" s="299"/>
    </row>
    <row r="2847" spans="8:8">
      <c r="H2847" s="299"/>
    </row>
    <row r="2848" spans="8:8">
      <c r="H2848" s="299"/>
    </row>
    <row r="2849" spans="8:8">
      <c r="H2849" s="299"/>
    </row>
    <row r="2850" spans="8:8">
      <c r="H2850" s="299"/>
    </row>
    <row r="2851" spans="8:8">
      <c r="H2851" s="299"/>
    </row>
    <row r="2852" spans="8:8">
      <c r="H2852" s="299"/>
    </row>
    <row r="2853" spans="8:8">
      <c r="H2853" s="299"/>
    </row>
    <row r="2854" spans="8:8">
      <c r="H2854" s="299"/>
    </row>
    <row r="2855" spans="8:8">
      <c r="H2855" s="299"/>
    </row>
    <row r="2856" spans="8:8">
      <c r="H2856" s="299"/>
    </row>
    <row r="2857" spans="8:8">
      <c r="H2857" s="299"/>
    </row>
    <row r="2858" spans="8:8">
      <c r="H2858" s="299"/>
    </row>
    <row r="2859" spans="8:8">
      <c r="H2859" s="299"/>
    </row>
    <row r="2860" spans="8:8">
      <c r="H2860" s="299"/>
    </row>
    <row r="2861" spans="8:8">
      <c r="H2861" s="299"/>
    </row>
    <row r="2862" spans="8:8">
      <c r="H2862" s="299"/>
    </row>
    <row r="2863" spans="8:8">
      <c r="H2863" s="299"/>
    </row>
    <row r="2864" spans="8:8">
      <c r="H2864" s="299"/>
    </row>
    <row r="2865" spans="8:8">
      <c r="H2865" s="299"/>
    </row>
    <row r="2866" spans="8:8">
      <c r="H2866" s="299"/>
    </row>
    <row r="2867" spans="8:8">
      <c r="H2867" s="299"/>
    </row>
    <row r="2868" spans="8:8">
      <c r="H2868" s="299"/>
    </row>
    <row r="2869" spans="8:8">
      <c r="H2869" s="299"/>
    </row>
    <row r="2870" spans="8:8">
      <c r="H2870" s="299"/>
    </row>
    <row r="2871" spans="8:8">
      <c r="H2871" s="299"/>
    </row>
    <row r="2872" spans="8:8">
      <c r="H2872" s="299"/>
    </row>
    <row r="2873" spans="8:8">
      <c r="H2873" s="299"/>
    </row>
    <row r="2874" spans="8:8">
      <c r="H2874" s="299"/>
    </row>
    <row r="2875" spans="8:8">
      <c r="H2875" s="299"/>
    </row>
    <row r="2876" spans="8:8">
      <c r="H2876" s="299"/>
    </row>
    <row r="2877" spans="8:8">
      <c r="H2877" s="299"/>
    </row>
    <row r="2878" spans="8:8">
      <c r="H2878" s="299"/>
    </row>
    <row r="2879" spans="8:8">
      <c r="H2879" s="299"/>
    </row>
    <row r="2880" spans="8:8">
      <c r="H2880" s="299"/>
    </row>
    <row r="2881" spans="8:8">
      <c r="H2881" s="299"/>
    </row>
    <row r="2882" spans="8:8">
      <c r="H2882" s="299"/>
    </row>
    <row r="2883" spans="8:8">
      <c r="H2883" s="299"/>
    </row>
    <row r="2884" spans="8:8">
      <c r="H2884" s="299"/>
    </row>
    <row r="2885" spans="8:8">
      <c r="H2885" s="299"/>
    </row>
    <row r="2886" spans="8:8">
      <c r="H2886" s="299"/>
    </row>
    <row r="2887" spans="8:8">
      <c r="H2887" s="299"/>
    </row>
    <row r="2888" spans="8:8">
      <c r="H2888" s="299"/>
    </row>
    <row r="2889" spans="8:8">
      <c r="H2889" s="299"/>
    </row>
    <row r="2890" spans="8:8">
      <c r="H2890" s="299"/>
    </row>
    <row r="2891" spans="8:8">
      <c r="H2891" s="299"/>
    </row>
    <row r="2892" spans="8:8">
      <c r="H2892" s="299"/>
    </row>
    <row r="2893" spans="8:8">
      <c r="H2893" s="299"/>
    </row>
    <row r="2894" spans="8:8">
      <c r="H2894" s="299"/>
    </row>
    <row r="2895" spans="8:8">
      <c r="H2895" s="299"/>
    </row>
    <row r="2896" spans="8:8">
      <c r="H2896" s="299"/>
    </row>
    <row r="2897" spans="8:8">
      <c r="H2897" s="299"/>
    </row>
    <row r="2898" spans="8:8">
      <c r="H2898" s="299"/>
    </row>
    <row r="2899" spans="8:8">
      <c r="H2899" s="299"/>
    </row>
    <row r="2900" spans="8:8">
      <c r="H2900" s="299"/>
    </row>
    <row r="2901" spans="8:8">
      <c r="H2901" s="299"/>
    </row>
    <row r="2902" spans="8:8">
      <c r="H2902" s="299"/>
    </row>
    <row r="2903" spans="8:8">
      <c r="H2903" s="299"/>
    </row>
    <row r="2904" spans="8:8">
      <c r="H2904" s="299"/>
    </row>
    <row r="2905" spans="8:8">
      <c r="H2905" s="299"/>
    </row>
    <row r="2906" spans="8:8">
      <c r="H2906" s="299"/>
    </row>
    <row r="2907" spans="8:8">
      <c r="H2907" s="299"/>
    </row>
    <row r="2908" spans="8:8">
      <c r="H2908" s="299"/>
    </row>
    <row r="2909" spans="8:8">
      <c r="H2909" s="299"/>
    </row>
    <row r="2910" spans="8:8">
      <c r="H2910" s="299"/>
    </row>
    <row r="2911" spans="8:8">
      <c r="H2911" s="299"/>
    </row>
    <row r="2912" spans="8:8">
      <c r="H2912" s="299"/>
    </row>
    <row r="2913" spans="8:8">
      <c r="H2913" s="299"/>
    </row>
    <row r="2914" spans="8:8">
      <c r="H2914" s="299"/>
    </row>
    <row r="2915" spans="8:8">
      <c r="H2915" s="299"/>
    </row>
    <row r="2916" spans="8:8">
      <c r="H2916" s="299"/>
    </row>
    <row r="2917" spans="8:8">
      <c r="H2917" s="299"/>
    </row>
    <row r="2918" spans="8:8">
      <c r="H2918" s="299"/>
    </row>
    <row r="2919" spans="8:8">
      <c r="H2919" s="299"/>
    </row>
    <row r="2920" spans="8:8">
      <c r="H2920" s="299"/>
    </row>
    <row r="2921" spans="8:8">
      <c r="H2921" s="299"/>
    </row>
    <row r="2922" spans="8:8">
      <c r="H2922" s="299"/>
    </row>
    <row r="2923" spans="8:8">
      <c r="H2923" s="299"/>
    </row>
    <row r="2924" spans="8:8">
      <c r="H2924" s="299"/>
    </row>
    <row r="2925" spans="8:8">
      <c r="H2925" s="299"/>
    </row>
    <row r="2926" spans="8:8">
      <c r="H2926" s="299"/>
    </row>
    <row r="2927" spans="8:8">
      <c r="H2927" s="299"/>
    </row>
    <row r="2928" spans="8:8">
      <c r="H2928" s="299"/>
    </row>
    <row r="2929" spans="8:8">
      <c r="H2929" s="299"/>
    </row>
    <row r="2930" spans="8:8">
      <c r="H2930" s="299"/>
    </row>
    <row r="2931" spans="8:8">
      <c r="H2931" s="299"/>
    </row>
    <row r="2932" spans="8:8">
      <c r="H2932" s="299"/>
    </row>
    <row r="2933" spans="8:8">
      <c r="H2933" s="299"/>
    </row>
    <row r="2934" spans="8:8">
      <c r="H2934" s="299"/>
    </row>
    <row r="2935" spans="8:8">
      <c r="H2935" s="299"/>
    </row>
    <row r="2936" spans="8:8">
      <c r="H2936" s="299"/>
    </row>
    <row r="2937" spans="8:8">
      <c r="H2937" s="299"/>
    </row>
    <row r="2938" spans="8:8">
      <c r="H2938" s="299"/>
    </row>
    <row r="2939" spans="8:8">
      <c r="H2939" s="299"/>
    </row>
    <row r="2940" spans="8:8">
      <c r="H2940" s="299"/>
    </row>
    <row r="2941" spans="8:8">
      <c r="H2941" s="299"/>
    </row>
    <row r="2942" spans="8:8">
      <c r="H2942" s="299"/>
    </row>
    <row r="2943" spans="8:8">
      <c r="H2943" s="299"/>
    </row>
    <row r="2944" spans="8:8">
      <c r="H2944" s="299"/>
    </row>
    <row r="2945" spans="8:8">
      <c r="H2945" s="299"/>
    </row>
    <row r="2946" spans="8:8">
      <c r="H2946" s="299"/>
    </row>
    <row r="2947" spans="8:8">
      <c r="H2947" s="299"/>
    </row>
    <row r="2948" spans="8:8">
      <c r="H2948" s="299"/>
    </row>
    <row r="2949" spans="8:8">
      <c r="H2949" s="299"/>
    </row>
    <row r="2950" spans="8:8">
      <c r="H2950" s="299"/>
    </row>
    <row r="2951" spans="8:8">
      <c r="H2951" s="299"/>
    </row>
    <row r="2952" spans="8:8">
      <c r="H2952" s="299"/>
    </row>
    <row r="2953" spans="8:8">
      <c r="H2953" s="299"/>
    </row>
    <row r="2954" spans="8:8">
      <c r="H2954" s="299"/>
    </row>
    <row r="2955" spans="8:8">
      <c r="H2955" s="299"/>
    </row>
    <row r="2956" spans="8:8">
      <c r="H2956" s="299"/>
    </row>
    <row r="2957" spans="8:8">
      <c r="H2957" s="299"/>
    </row>
    <row r="2958" spans="8:8">
      <c r="H2958" s="299"/>
    </row>
    <row r="2959" spans="8:8">
      <c r="H2959" s="299"/>
    </row>
    <row r="2960" spans="8:8">
      <c r="H2960" s="299"/>
    </row>
    <row r="2961" spans="8:8">
      <c r="H2961" s="299"/>
    </row>
    <row r="2962" spans="8:8">
      <c r="H2962" s="299"/>
    </row>
    <row r="2963" spans="8:8">
      <c r="H2963" s="299"/>
    </row>
    <row r="2964" spans="8:8">
      <c r="H2964" s="299"/>
    </row>
    <row r="2965" spans="8:8">
      <c r="H2965" s="299"/>
    </row>
    <row r="2966" spans="8:8">
      <c r="H2966" s="299"/>
    </row>
    <row r="2967" spans="8:8">
      <c r="H2967" s="299"/>
    </row>
    <row r="2968" spans="8:8">
      <c r="H2968" s="299"/>
    </row>
    <row r="2969" spans="8:8">
      <c r="H2969" s="299"/>
    </row>
    <row r="2970" spans="8:8">
      <c r="H2970" s="299"/>
    </row>
    <row r="2971" spans="8:8">
      <c r="H2971" s="299"/>
    </row>
    <row r="2972" spans="8:8">
      <c r="H2972" s="299"/>
    </row>
    <row r="2973" spans="8:8">
      <c r="H2973" s="299"/>
    </row>
    <row r="2974" spans="8:8">
      <c r="H2974" s="299"/>
    </row>
    <row r="2975" spans="8:8">
      <c r="H2975" s="299"/>
    </row>
    <row r="2976" spans="8:8">
      <c r="H2976" s="299"/>
    </row>
    <row r="2977" spans="8:8">
      <c r="H2977" s="299"/>
    </row>
    <row r="2978" spans="8:8">
      <c r="H2978" s="299"/>
    </row>
    <row r="2979" spans="8:8">
      <c r="H2979" s="299"/>
    </row>
    <row r="2980" spans="8:8">
      <c r="H2980" s="299"/>
    </row>
    <row r="2981" spans="8:8">
      <c r="H2981" s="299"/>
    </row>
    <row r="2982" spans="8:8">
      <c r="H2982" s="299"/>
    </row>
    <row r="2983" spans="8:8">
      <c r="H2983" s="299"/>
    </row>
    <row r="2984" spans="8:8">
      <c r="H2984" s="299"/>
    </row>
    <row r="2985" spans="8:8">
      <c r="H2985" s="299"/>
    </row>
    <row r="2986" spans="8:8">
      <c r="H2986" s="299"/>
    </row>
    <row r="2987" spans="8:8">
      <c r="H2987" s="299"/>
    </row>
    <row r="2988" spans="8:8">
      <c r="H2988" s="299"/>
    </row>
    <row r="2989" spans="8:8">
      <c r="H2989" s="299"/>
    </row>
    <row r="2990" spans="8:8">
      <c r="H2990" s="299"/>
    </row>
    <row r="2991" spans="8:8">
      <c r="H2991" s="299"/>
    </row>
    <row r="2992" spans="8:8">
      <c r="H2992" s="299"/>
    </row>
    <row r="2993" spans="8:8">
      <c r="H2993" s="299"/>
    </row>
    <row r="2994" spans="8:8">
      <c r="H2994" s="299"/>
    </row>
    <row r="2995" spans="8:8">
      <c r="H2995" s="299"/>
    </row>
    <row r="2996" spans="8:8">
      <c r="H2996" s="299"/>
    </row>
    <row r="2997" spans="8:8">
      <c r="H2997" s="299"/>
    </row>
    <row r="2998" spans="8:8">
      <c r="H2998" s="299"/>
    </row>
    <row r="2999" spans="8:8">
      <c r="H2999" s="299"/>
    </row>
    <row r="3000" spans="8:8">
      <c r="H3000" s="299"/>
    </row>
    <row r="3001" spans="8:8">
      <c r="H3001" s="299"/>
    </row>
    <row r="3002" spans="8:8">
      <c r="H3002" s="299"/>
    </row>
    <row r="3003" spans="8:8">
      <c r="H3003" s="299"/>
    </row>
    <row r="3004" spans="8:8">
      <c r="H3004" s="299"/>
    </row>
    <row r="3005" spans="8:8">
      <c r="H3005" s="299"/>
    </row>
    <row r="3006" spans="8:8">
      <c r="H3006" s="299"/>
    </row>
    <row r="3007" spans="8:8">
      <c r="H3007" s="299"/>
    </row>
    <row r="3008" spans="8:8">
      <c r="H3008" s="299"/>
    </row>
    <row r="3009" spans="8:8">
      <c r="H3009" s="299"/>
    </row>
    <row r="3010" spans="8:8">
      <c r="H3010" s="299"/>
    </row>
    <row r="3011" spans="8:8">
      <c r="H3011" s="299"/>
    </row>
    <row r="3012" spans="8:8">
      <c r="H3012" s="299"/>
    </row>
    <row r="3013" spans="8:8">
      <c r="H3013" s="299"/>
    </row>
    <row r="3014" spans="8:8">
      <c r="H3014" s="299"/>
    </row>
    <row r="3015" spans="8:8">
      <c r="H3015" s="299"/>
    </row>
    <row r="3016" spans="8:8">
      <c r="H3016" s="299"/>
    </row>
    <row r="3017" spans="8:8">
      <c r="H3017" s="299"/>
    </row>
    <row r="3018" spans="8:8">
      <c r="H3018" s="299"/>
    </row>
    <row r="3019" spans="8:8">
      <c r="H3019" s="299"/>
    </row>
    <row r="3020" spans="8:8">
      <c r="H3020" s="299"/>
    </row>
    <row r="3021" spans="8:8">
      <c r="H3021" s="299"/>
    </row>
    <row r="3022" spans="8:8">
      <c r="H3022" s="299"/>
    </row>
    <row r="3023" spans="8:8">
      <c r="H3023" s="299"/>
    </row>
    <row r="3024" spans="8:8">
      <c r="H3024" s="299"/>
    </row>
    <row r="3025" spans="8:8">
      <c r="H3025" s="299"/>
    </row>
    <row r="3026" spans="8:8">
      <c r="H3026" s="299"/>
    </row>
    <row r="3027" spans="8:8">
      <c r="H3027" s="299"/>
    </row>
    <row r="3028" spans="8:8">
      <c r="H3028" s="299"/>
    </row>
    <row r="3029" spans="8:8">
      <c r="H3029" s="299"/>
    </row>
    <row r="3030" spans="8:8">
      <c r="H3030" s="299"/>
    </row>
    <row r="3031" spans="8:8">
      <c r="H3031" s="299"/>
    </row>
    <row r="3032" spans="8:8">
      <c r="H3032" s="299"/>
    </row>
    <row r="3033" spans="8:8">
      <c r="H3033" s="299"/>
    </row>
    <row r="3034" spans="8:8">
      <c r="H3034" s="299"/>
    </row>
    <row r="3035" spans="8:8">
      <c r="H3035" s="299"/>
    </row>
    <row r="3036" spans="8:8">
      <c r="H3036" s="299"/>
    </row>
    <row r="3037" spans="8:8">
      <c r="H3037" s="299"/>
    </row>
    <row r="3038" spans="8:8">
      <c r="H3038" s="299"/>
    </row>
    <row r="3039" spans="8:8">
      <c r="H3039" s="299"/>
    </row>
    <row r="3040" spans="8:8">
      <c r="H3040" s="299"/>
    </row>
    <row r="3041" spans="8:8">
      <c r="H3041" s="299"/>
    </row>
    <row r="3042" spans="8:8">
      <c r="H3042" s="299"/>
    </row>
    <row r="3043" spans="8:8">
      <c r="H3043" s="299"/>
    </row>
    <row r="3044" spans="8:8">
      <c r="H3044" s="299"/>
    </row>
    <row r="3045" spans="8:8">
      <c r="H3045" s="299"/>
    </row>
    <row r="3046" spans="8:8">
      <c r="H3046" s="299"/>
    </row>
    <row r="3047" spans="8:8">
      <c r="H3047" s="299"/>
    </row>
    <row r="3048" spans="8:8">
      <c r="H3048" s="299"/>
    </row>
    <row r="3049" spans="8:8">
      <c r="H3049" s="299"/>
    </row>
    <row r="3050" spans="8:8">
      <c r="H3050" s="299"/>
    </row>
    <row r="3051" spans="8:8">
      <c r="H3051" s="299"/>
    </row>
    <row r="3052" spans="8:8">
      <c r="H3052" s="299"/>
    </row>
    <row r="3053" spans="8:8">
      <c r="H3053" s="299"/>
    </row>
    <row r="3054" spans="8:8">
      <c r="H3054" s="299"/>
    </row>
    <row r="3055" spans="8:8">
      <c r="H3055" s="299"/>
    </row>
    <row r="3056" spans="8:8">
      <c r="H3056" s="299"/>
    </row>
    <row r="3057" spans="8:8">
      <c r="H3057" s="299"/>
    </row>
    <row r="3058" spans="8:8">
      <c r="H3058" s="299"/>
    </row>
    <row r="3059" spans="8:8">
      <c r="H3059" s="299"/>
    </row>
    <row r="3060" spans="8:8">
      <c r="H3060" s="299"/>
    </row>
    <row r="3061" spans="8:8">
      <c r="H3061" s="299"/>
    </row>
    <row r="3062" spans="8:8">
      <c r="H3062" s="299"/>
    </row>
    <row r="3063" spans="8:8">
      <c r="H3063" s="299"/>
    </row>
    <row r="3064" spans="8:8">
      <c r="H3064" s="299"/>
    </row>
    <row r="3065" spans="8:8">
      <c r="H3065" s="299"/>
    </row>
    <row r="3066" spans="8:8">
      <c r="H3066" s="299"/>
    </row>
    <row r="3067" spans="8:8">
      <c r="H3067" s="299"/>
    </row>
    <row r="3068" spans="8:8">
      <c r="H3068" s="299"/>
    </row>
    <row r="3069" spans="8:8">
      <c r="H3069" s="299"/>
    </row>
    <row r="3070" spans="8:8">
      <c r="H3070" s="299"/>
    </row>
    <row r="3071" spans="8:8">
      <c r="H3071" s="299"/>
    </row>
    <row r="3072" spans="8:8">
      <c r="H3072" s="299"/>
    </row>
    <row r="3073" spans="8:8">
      <c r="H3073" s="299"/>
    </row>
    <row r="3074" spans="8:8">
      <c r="H3074" s="299"/>
    </row>
    <row r="3075" spans="8:8">
      <c r="H3075" s="299"/>
    </row>
    <row r="3076" spans="8:8">
      <c r="H3076" s="299"/>
    </row>
    <row r="3077" spans="8:8">
      <c r="H3077" s="299"/>
    </row>
    <row r="3078" spans="8:8">
      <c r="H3078" s="299"/>
    </row>
    <row r="3079" spans="8:8">
      <c r="H3079" s="299"/>
    </row>
    <row r="3080" spans="8:8">
      <c r="H3080" s="299"/>
    </row>
    <row r="3081" spans="8:8">
      <c r="H3081" s="299"/>
    </row>
    <row r="3082" spans="8:8">
      <c r="H3082" s="299"/>
    </row>
    <row r="3083" spans="8:8">
      <c r="H3083" s="299"/>
    </row>
    <row r="3084" spans="8:8">
      <c r="H3084" s="299"/>
    </row>
    <row r="3085" spans="8:8">
      <c r="H3085" s="299"/>
    </row>
    <row r="3086" spans="8:8">
      <c r="H3086" s="299"/>
    </row>
    <row r="3087" spans="8:8">
      <c r="H3087" s="299"/>
    </row>
    <row r="3088" spans="8:8">
      <c r="H3088" s="299"/>
    </row>
    <row r="3089" spans="8:8">
      <c r="H3089" s="299"/>
    </row>
    <row r="3090" spans="8:8">
      <c r="H3090" s="299"/>
    </row>
    <row r="3091" spans="8:8">
      <c r="H3091" s="299"/>
    </row>
    <row r="3092" spans="8:8">
      <c r="H3092" s="299"/>
    </row>
    <row r="3093" spans="8:8">
      <c r="H3093" s="299"/>
    </row>
    <row r="3094" spans="8:8">
      <c r="H3094" s="299"/>
    </row>
    <row r="3095" spans="8:8">
      <c r="H3095" s="299"/>
    </row>
    <row r="3096" spans="8:8">
      <c r="H3096" s="299"/>
    </row>
    <row r="3097" spans="8:8">
      <c r="H3097" s="299"/>
    </row>
    <row r="3098" spans="8:8">
      <c r="H3098" s="299"/>
    </row>
    <row r="3099" spans="8:8">
      <c r="H3099" s="299"/>
    </row>
    <row r="3100" spans="8:8">
      <c r="H3100" s="299"/>
    </row>
    <row r="3101" spans="8:8">
      <c r="H3101" s="299"/>
    </row>
    <row r="3102" spans="8:8">
      <c r="H3102" s="299"/>
    </row>
    <row r="3103" spans="8:8">
      <c r="H3103" s="299"/>
    </row>
    <row r="3104" spans="8:8">
      <c r="H3104" s="299"/>
    </row>
    <row r="3105" spans="8:8">
      <c r="H3105" s="299"/>
    </row>
    <row r="3106" spans="8:8">
      <c r="H3106" s="299"/>
    </row>
    <row r="3107" spans="8:8">
      <c r="H3107" s="299"/>
    </row>
    <row r="3108" spans="8:8">
      <c r="H3108" s="299"/>
    </row>
    <row r="3109" spans="8:8">
      <c r="H3109" s="299"/>
    </row>
    <row r="3110" spans="8:8">
      <c r="H3110" s="299"/>
    </row>
    <row r="3111" spans="8:8">
      <c r="H3111" s="299"/>
    </row>
    <row r="3112" spans="8:8">
      <c r="H3112" s="299"/>
    </row>
    <row r="3113" spans="8:8">
      <c r="H3113" s="299"/>
    </row>
    <row r="3114" spans="8:8">
      <c r="H3114" s="299"/>
    </row>
    <row r="3115" spans="8:8">
      <c r="H3115" s="299"/>
    </row>
    <row r="3116" spans="8:8">
      <c r="H3116" s="299"/>
    </row>
    <row r="3117" spans="8:8">
      <c r="H3117" s="299"/>
    </row>
    <row r="3118" spans="8:8">
      <c r="H3118" s="299"/>
    </row>
    <row r="3119" spans="8:8">
      <c r="H3119" s="299"/>
    </row>
    <row r="3120" spans="8:8">
      <c r="H3120" s="299"/>
    </row>
    <row r="3121" spans="8:8">
      <c r="H3121" s="299"/>
    </row>
    <row r="3122" spans="8:8">
      <c r="H3122" s="299"/>
    </row>
    <row r="3123" spans="8:8">
      <c r="H3123" s="299"/>
    </row>
    <row r="3124" spans="8:8">
      <c r="H3124" s="299"/>
    </row>
    <row r="3125" spans="8:8">
      <c r="H3125" s="299"/>
    </row>
    <row r="3126" spans="8:8">
      <c r="H3126" s="299"/>
    </row>
    <row r="3127" spans="8:8">
      <c r="H3127" s="299"/>
    </row>
    <row r="3128" spans="8:8">
      <c r="H3128" s="299"/>
    </row>
    <row r="3129" spans="8:8">
      <c r="H3129" s="299"/>
    </row>
    <row r="3130" spans="8:8">
      <c r="H3130" s="299"/>
    </row>
    <row r="3131" spans="8:8">
      <c r="H3131" s="299"/>
    </row>
    <row r="3132" spans="8:8">
      <c r="H3132" s="299"/>
    </row>
    <row r="3133" spans="8:8">
      <c r="H3133" s="299"/>
    </row>
    <row r="3134" spans="8:8">
      <c r="H3134" s="299"/>
    </row>
    <row r="3135" spans="8:8">
      <c r="H3135" s="299"/>
    </row>
    <row r="3136" spans="8:8">
      <c r="H3136" s="299"/>
    </row>
    <row r="3137" spans="8:8">
      <c r="H3137" s="299"/>
    </row>
    <row r="3138" spans="8:8">
      <c r="H3138" s="299"/>
    </row>
    <row r="3139" spans="8:8">
      <c r="H3139" s="299"/>
    </row>
    <row r="3140" spans="8:8">
      <c r="H3140" s="299"/>
    </row>
    <row r="3141" spans="8:8">
      <c r="H3141" s="299"/>
    </row>
    <row r="3142" spans="8:8">
      <c r="H3142" s="299"/>
    </row>
    <row r="3143" spans="8:8">
      <c r="H3143" s="299"/>
    </row>
    <row r="3144" spans="8:8">
      <c r="H3144" s="299"/>
    </row>
    <row r="3145" spans="8:8">
      <c r="H3145" s="299"/>
    </row>
    <row r="3146" spans="8:8">
      <c r="H3146" s="299"/>
    </row>
    <row r="3147" spans="8:8">
      <c r="H3147" s="299"/>
    </row>
    <row r="3148" spans="8:8">
      <c r="H3148" s="299"/>
    </row>
    <row r="3149" spans="8:8">
      <c r="H3149" s="299"/>
    </row>
    <row r="3150" spans="8:8">
      <c r="H3150" s="299"/>
    </row>
    <row r="3151" spans="8:8">
      <c r="H3151" s="299"/>
    </row>
    <row r="3152" spans="8:8">
      <c r="H3152" s="299"/>
    </row>
    <row r="3153" spans="8:8">
      <c r="H3153" s="299"/>
    </row>
    <row r="3154" spans="8:8">
      <c r="H3154" s="299"/>
    </row>
    <row r="3155" spans="8:8">
      <c r="H3155" s="299"/>
    </row>
    <row r="3156" spans="8:8">
      <c r="H3156" s="299"/>
    </row>
    <row r="3157" spans="8:8">
      <c r="H3157" s="299"/>
    </row>
    <row r="3158" spans="8:8">
      <c r="H3158" s="299"/>
    </row>
    <row r="3159" spans="8:8">
      <c r="H3159" s="299"/>
    </row>
    <row r="3160" spans="8:8">
      <c r="H3160" s="299"/>
    </row>
    <row r="3161" spans="8:8">
      <c r="H3161" s="299"/>
    </row>
    <row r="3162" spans="8:8">
      <c r="H3162" s="299"/>
    </row>
    <row r="3163" spans="8:8">
      <c r="H3163" s="299"/>
    </row>
    <row r="3164" spans="8:8">
      <c r="H3164" s="299"/>
    </row>
    <row r="3165" spans="8:8">
      <c r="H3165" s="299"/>
    </row>
    <row r="3166" spans="8:8">
      <c r="H3166" s="299"/>
    </row>
    <row r="3167" spans="8:8">
      <c r="H3167" s="299"/>
    </row>
    <row r="3168" spans="8:8">
      <c r="H3168" s="299"/>
    </row>
    <row r="3169" spans="8:8">
      <c r="H3169" s="299"/>
    </row>
    <row r="3170" spans="8:8">
      <c r="H3170" s="299"/>
    </row>
    <row r="3171" spans="8:8">
      <c r="H3171" s="299"/>
    </row>
    <row r="3172" spans="8:8">
      <c r="H3172" s="299"/>
    </row>
    <row r="3173" spans="8:8">
      <c r="H3173" s="299"/>
    </row>
    <row r="3174" spans="8:8">
      <c r="H3174" s="299"/>
    </row>
    <row r="3175" spans="8:8">
      <c r="H3175" s="299"/>
    </row>
    <row r="3176" spans="8:8">
      <c r="H3176" s="299"/>
    </row>
    <row r="3177" spans="8:8">
      <c r="H3177" s="299"/>
    </row>
    <row r="3178" spans="8:8">
      <c r="H3178" s="299"/>
    </row>
    <row r="3179" spans="8:8">
      <c r="H3179" s="299"/>
    </row>
    <row r="3180" spans="8:8">
      <c r="H3180" s="299"/>
    </row>
    <row r="3181" spans="8:8">
      <c r="H3181" s="299"/>
    </row>
    <row r="3182" spans="8:8">
      <c r="H3182" s="299"/>
    </row>
    <row r="3183" spans="8:8">
      <c r="H3183" s="299"/>
    </row>
    <row r="3184" spans="8:8">
      <c r="H3184" s="299"/>
    </row>
    <row r="3185" spans="8:8">
      <c r="H3185" s="299"/>
    </row>
    <row r="3186" spans="8:8">
      <c r="H3186" s="299"/>
    </row>
    <row r="3187" spans="8:8">
      <c r="H3187" s="299"/>
    </row>
    <row r="3188" spans="8:8">
      <c r="H3188" s="299"/>
    </row>
    <row r="3189" spans="8:8">
      <c r="H3189" s="299"/>
    </row>
    <row r="3190" spans="8:8">
      <c r="H3190" s="299"/>
    </row>
    <row r="3191" spans="8:8">
      <c r="H3191" s="299"/>
    </row>
    <row r="3192" spans="8:8">
      <c r="H3192" s="299"/>
    </row>
    <row r="3193" spans="8:8">
      <c r="H3193" s="299"/>
    </row>
    <row r="3194" spans="8:8">
      <c r="H3194" s="299"/>
    </row>
    <row r="3195" spans="8:8">
      <c r="H3195" s="299"/>
    </row>
    <row r="3196" spans="8:8">
      <c r="H3196" s="299"/>
    </row>
    <row r="3197" spans="8:8">
      <c r="H3197" s="299"/>
    </row>
    <row r="3198" spans="8:8">
      <c r="H3198" s="299"/>
    </row>
    <row r="3199" spans="8:8">
      <c r="H3199" s="299"/>
    </row>
    <row r="3200" spans="8:8">
      <c r="H3200" s="299"/>
    </row>
    <row r="3201" spans="8:8">
      <c r="H3201" s="299"/>
    </row>
    <row r="3202" spans="8:8">
      <c r="H3202" s="299"/>
    </row>
    <row r="3203" spans="8:8">
      <c r="H3203" s="299"/>
    </row>
    <row r="3204" spans="8:8">
      <c r="H3204" s="299"/>
    </row>
    <row r="3205" spans="8:8">
      <c r="H3205" s="299"/>
    </row>
    <row r="3206" spans="8:8">
      <c r="H3206" s="299"/>
    </row>
    <row r="3207" spans="8:8">
      <c r="H3207" s="299"/>
    </row>
    <row r="3208" spans="8:8">
      <c r="H3208" s="299"/>
    </row>
    <row r="3209" spans="8:8">
      <c r="H3209" s="299"/>
    </row>
    <row r="3210" spans="8:8">
      <c r="H3210" s="299"/>
    </row>
    <row r="3211" spans="8:8">
      <c r="H3211" s="299"/>
    </row>
    <row r="3212" spans="8:8">
      <c r="H3212" s="299"/>
    </row>
    <row r="3213" spans="8:8">
      <c r="H3213" s="299"/>
    </row>
    <row r="3214" spans="8:8">
      <c r="H3214" s="299"/>
    </row>
    <row r="3215" spans="8:8">
      <c r="H3215" s="299"/>
    </row>
    <row r="3216" spans="8:8">
      <c r="H3216" s="299"/>
    </row>
    <row r="3217" spans="8:8">
      <c r="H3217" s="299"/>
    </row>
    <row r="3218" spans="8:8">
      <c r="H3218" s="299"/>
    </row>
    <row r="3219" spans="8:8">
      <c r="H3219" s="299"/>
    </row>
    <row r="3220" spans="8:8">
      <c r="H3220" s="299"/>
    </row>
    <row r="3221" spans="8:8">
      <c r="H3221" s="299"/>
    </row>
    <row r="3222" spans="8:8">
      <c r="H3222" s="299"/>
    </row>
    <row r="3223" spans="8:8">
      <c r="H3223" s="299"/>
    </row>
    <row r="3224" spans="8:8">
      <c r="H3224" s="299"/>
    </row>
    <row r="3225" spans="8:8">
      <c r="H3225" s="299"/>
    </row>
    <row r="3226" spans="8:8">
      <c r="H3226" s="299"/>
    </row>
    <row r="3227" spans="8:8">
      <c r="H3227" s="299"/>
    </row>
    <row r="3228" spans="8:8">
      <c r="H3228" s="299"/>
    </row>
    <row r="3229" spans="8:8">
      <c r="H3229" s="299"/>
    </row>
    <row r="3230" spans="8:8">
      <c r="H3230" s="299"/>
    </row>
    <row r="3231" spans="8:8">
      <c r="H3231" s="299"/>
    </row>
    <row r="3232" spans="8:8">
      <c r="H3232" s="299"/>
    </row>
    <row r="3233" spans="8:8">
      <c r="H3233" s="299"/>
    </row>
    <row r="3234" spans="8:8">
      <c r="H3234" s="299"/>
    </row>
    <row r="3235" spans="8:8">
      <c r="H3235" s="299"/>
    </row>
    <row r="3236" spans="8:8">
      <c r="H3236" s="299"/>
    </row>
    <row r="3237" spans="8:8">
      <c r="H3237" s="299"/>
    </row>
    <row r="3238" spans="8:8">
      <c r="H3238" s="299"/>
    </row>
    <row r="3239" spans="8:8">
      <c r="H3239" s="299"/>
    </row>
    <row r="3240" spans="8:8">
      <c r="H3240" s="299"/>
    </row>
    <row r="3241" spans="8:8">
      <c r="H3241" s="299"/>
    </row>
    <row r="3242" spans="8:8">
      <c r="H3242" s="299"/>
    </row>
    <row r="3243" spans="8:8">
      <c r="H3243" s="299"/>
    </row>
    <row r="3244" spans="8:8">
      <c r="H3244" s="299"/>
    </row>
    <row r="3245" spans="8:8">
      <c r="H3245" s="299"/>
    </row>
    <row r="3246" spans="8:8">
      <c r="H3246" s="299"/>
    </row>
    <row r="3247" spans="8:8">
      <c r="H3247" s="299"/>
    </row>
    <row r="3248" spans="8:8">
      <c r="H3248" s="299"/>
    </row>
    <row r="3249" spans="8:8">
      <c r="H3249" s="299"/>
    </row>
    <row r="3250" spans="8:8">
      <c r="H3250" s="299"/>
    </row>
    <row r="3251" spans="8:8">
      <c r="H3251" s="299"/>
    </row>
    <row r="3252" spans="8:8">
      <c r="H3252" s="299"/>
    </row>
    <row r="3253" spans="8:8">
      <c r="H3253" s="299"/>
    </row>
    <row r="3254" spans="8:8">
      <c r="H3254" s="299"/>
    </row>
    <row r="3255" spans="8:8">
      <c r="H3255" s="299"/>
    </row>
    <row r="3256" spans="8:8">
      <c r="H3256" s="299"/>
    </row>
    <row r="3257" spans="8:8">
      <c r="H3257" s="299"/>
    </row>
    <row r="3258" spans="8:8">
      <c r="H3258" s="299"/>
    </row>
    <row r="3259" spans="8:8">
      <c r="H3259" s="299"/>
    </row>
    <row r="3260" spans="8:8">
      <c r="H3260" s="299"/>
    </row>
    <row r="3261" spans="8:8">
      <c r="H3261" s="299"/>
    </row>
    <row r="3262" spans="8:8">
      <c r="H3262" s="299"/>
    </row>
    <row r="3263" spans="8:8">
      <c r="H3263" s="299"/>
    </row>
    <row r="3264" spans="8:8">
      <c r="H3264" s="299"/>
    </row>
    <row r="3265" spans="8:8">
      <c r="H3265" s="299"/>
    </row>
    <row r="3266" spans="8:8">
      <c r="H3266" s="299"/>
    </row>
    <row r="3267" spans="8:8">
      <c r="H3267" s="299"/>
    </row>
    <row r="3268" spans="8:8">
      <c r="H3268" s="299"/>
    </row>
    <row r="3269" spans="8:8">
      <c r="H3269" s="299"/>
    </row>
    <row r="3270" spans="8:8">
      <c r="H3270" s="299"/>
    </row>
    <row r="3271" spans="8:8">
      <c r="H3271" s="299"/>
    </row>
    <row r="3272" spans="8:8">
      <c r="H3272" s="299"/>
    </row>
    <row r="3273" spans="8:8">
      <c r="H3273" s="299"/>
    </row>
    <row r="3274" spans="8:8">
      <c r="H3274" s="299"/>
    </row>
    <row r="3275" spans="8:8">
      <c r="H3275" s="299"/>
    </row>
    <row r="3276" spans="8:8">
      <c r="H3276" s="299"/>
    </row>
    <row r="3277" spans="8:8">
      <c r="H3277" s="299"/>
    </row>
    <row r="3278" spans="8:8">
      <c r="H3278" s="299"/>
    </row>
    <row r="3279" spans="8:8">
      <c r="H3279" s="299"/>
    </row>
    <row r="3280" spans="8:8">
      <c r="H3280" s="299"/>
    </row>
    <row r="3281" spans="8:8">
      <c r="H3281" s="299"/>
    </row>
    <row r="3282" spans="8:8">
      <c r="H3282" s="299"/>
    </row>
    <row r="3283" spans="8:8">
      <c r="H3283" s="299"/>
    </row>
    <row r="3284" spans="8:8">
      <c r="H3284" s="299"/>
    </row>
    <row r="3285" spans="8:8">
      <c r="H3285" s="299"/>
    </row>
    <row r="3286" spans="8:8">
      <c r="H3286" s="299"/>
    </row>
    <row r="3287" spans="8:8">
      <c r="H3287" s="299"/>
    </row>
    <row r="3288" spans="8:8">
      <c r="H3288" s="299"/>
    </row>
    <row r="3289" spans="8:8">
      <c r="H3289" s="299"/>
    </row>
    <row r="3290" spans="8:8">
      <c r="H3290" s="299"/>
    </row>
    <row r="3291" spans="8:8">
      <c r="H3291" s="299"/>
    </row>
    <row r="3292" spans="8:8">
      <c r="H3292" s="299"/>
    </row>
    <row r="3293" spans="8:8">
      <c r="H3293" s="299"/>
    </row>
    <row r="3294" spans="8:8">
      <c r="H3294" s="299"/>
    </row>
    <row r="3295" spans="8:8">
      <c r="H3295" s="299"/>
    </row>
    <row r="3296" spans="8:8">
      <c r="H3296" s="299"/>
    </row>
    <row r="3297" spans="8:8">
      <c r="H3297" s="299"/>
    </row>
    <row r="3298" spans="8:8">
      <c r="H3298" s="299"/>
    </row>
    <row r="3299" spans="8:8">
      <c r="H3299" s="299"/>
    </row>
    <row r="3300" spans="8:8">
      <c r="H3300" s="299"/>
    </row>
    <row r="3301" spans="8:8">
      <c r="H3301" s="299"/>
    </row>
    <row r="3302" spans="8:8">
      <c r="H3302" s="299"/>
    </row>
    <row r="3303" spans="8:8">
      <c r="H3303" s="299"/>
    </row>
    <row r="3304" spans="8:8">
      <c r="H3304" s="299"/>
    </row>
    <row r="3305" spans="8:8">
      <c r="H3305" s="299"/>
    </row>
    <row r="3306" spans="8:8">
      <c r="H3306" s="299"/>
    </row>
    <row r="3307" spans="8:8">
      <c r="H3307" s="299"/>
    </row>
    <row r="3308" spans="8:8">
      <c r="H3308" s="299"/>
    </row>
    <row r="3309" spans="8:8">
      <c r="H3309" s="299"/>
    </row>
    <row r="3310" spans="8:8">
      <c r="H3310" s="299"/>
    </row>
    <row r="3311" spans="8:8">
      <c r="H3311" s="299"/>
    </row>
    <row r="3312" spans="8:8">
      <c r="H3312" s="299"/>
    </row>
    <row r="3313" spans="8:8">
      <c r="H3313" s="299"/>
    </row>
    <row r="3314" spans="8:8">
      <c r="H3314" s="299"/>
    </row>
    <row r="3315" spans="8:8">
      <c r="H3315" s="299"/>
    </row>
    <row r="3316" spans="8:8">
      <c r="H3316" s="299"/>
    </row>
    <row r="3317" spans="8:8">
      <c r="H3317" s="299"/>
    </row>
    <row r="3318" spans="8:8">
      <c r="H3318" s="299"/>
    </row>
    <row r="3319" spans="8:8">
      <c r="H3319" s="299"/>
    </row>
    <row r="3320" spans="8:8">
      <c r="H3320" s="299"/>
    </row>
    <row r="3321" spans="8:8">
      <c r="H3321" s="299"/>
    </row>
    <row r="3322" spans="8:8">
      <c r="H3322" s="299"/>
    </row>
    <row r="3323" spans="8:8">
      <c r="H3323" s="299"/>
    </row>
    <row r="3324" spans="8:8">
      <c r="H3324" s="299"/>
    </row>
    <row r="3325" spans="8:8">
      <c r="H3325" s="299"/>
    </row>
    <row r="3326" spans="8:8">
      <c r="H3326" s="299"/>
    </row>
    <row r="3327" spans="8:8">
      <c r="H3327" s="299"/>
    </row>
    <row r="3328" spans="8:8">
      <c r="H3328" s="299"/>
    </row>
    <row r="3329" spans="8:8">
      <c r="H3329" s="299"/>
    </row>
    <row r="3330" spans="8:8">
      <c r="H3330" s="299"/>
    </row>
    <row r="3331" spans="8:8">
      <c r="H3331" s="299"/>
    </row>
    <row r="3332" spans="8:8">
      <c r="H3332" s="299"/>
    </row>
    <row r="3333" spans="8:8">
      <c r="H3333" s="299"/>
    </row>
    <row r="3334" spans="8:8">
      <c r="H3334" s="299"/>
    </row>
    <row r="3335" spans="8:8">
      <c r="H3335" s="299"/>
    </row>
    <row r="3336" spans="8:8">
      <c r="H3336" s="299"/>
    </row>
    <row r="3337" spans="8:8">
      <c r="H3337" s="299"/>
    </row>
    <row r="3338" spans="8:8">
      <c r="H3338" s="299"/>
    </row>
    <row r="3339" spans="8:8">
      <c r="H3339" s="299"/>
    </row>
    <row r="3340" spans="8:8">
      <c r="H3340" s="299"/>
    </row>
    <row r="3341" spans="8:8">
      <c r="H3341" s="299"/>
    </row>
    <row r="3342" spans="8:8">
      <c r="H3342" s="299"/>
    </row>
    <row r="3343" spans="8:8">
      <c r="H3343" s="299"/>
    </row>
    <row r="3344" spans="8:8">
      <c r="H3344" s="299"/>
    </row>
    <row r="3345" spans="8:8">
      <c r="H3345" s="299"/>
    </row>
    <row r="3346" spans="8:8">
      <c r="H3346" s="299"/>
    </row>
    <row r="3347" spans="8:8">
      <c r="H3347" s="299"/>
    </row>
    <row r="3348" spans="8:8">
      <c r="H3348" s="299"/>
    </row>
    <row r="3349" spans="8:8">
      <c r="H3349" s="299"/>
    </row>
    <row r="3350" spans="8:8">
      <c r="H3350" s="299"/>
    </row>
    <row r="3351" spans="8:8">
      <c r="H3351" s="299"/>
    </row>
    <row r="3352" spans="8:8">
      <c r="H3352" s="299"/>
    </row>
    <row r="3353" spans="8:8">
      <c r="H3353" s="299"/>
    </row>
    <row r="3354" spans="8:8">
      <c r="H3354" s="299"/>
    </row>
    <row r="3355" spans="8:8">
      <c r="H3355" s="299"/>
    </row>
    <row r="3356" spans="8:8">
      <c r="H3356" s="299"/>
    </row>
    <row r="3357" spans="8:8">
      <c r="H3357" s="299"/>
    </row>
    <row r="3358" spans="8:8">
      <c r="H3358" s="299"/>
    </row>
    <row r="3359" spans="8:8">
      <c r="H3359" s="299"/>
    </row>
    <row r="3360" spans="8:8">
      <c r="H3360" s="299"/>
    </row>
    <row r="3361" spans="8:8">
      <c r="H3361" s="299"/>
    </row>
    <row r="3362" spans="8:8">
      <c r="H3362" s="299"/>
    </row>
    <row r="3363" spans="8:8">
      <c r="H3363" s="299"/>
    </row>
    <row r="3364" spans="8:8">
      <c r="H3364" s="299"/>
    </row>
    <row r="3365" spans="8:8">
      <c r="H3365" s="299"/>
    </row>
    <row r="3366" spans="8:8">
      <c r="H3366" s="299"/>
    </row>
    <row r="3367" spans="8:8">
      <c r="H3367" s="299"/>
    </row>
    <row r="3368" spans="8:8">
      <c r="H3368" s="299"/>
    </row>
    <row r="3369" spans="8:8">
      <c r="H3369" s="299"/>
    </row>
    <row r="3370" spans="8:8">
      <c r="H3370" s="299"/>
    </row>
    <row r="3371" spans="8:8">
      <c r="H3371" s="299"/>
    </row>
    <row r="3372" spans="8:8">
      <c r="H3372" s="299"/>
    </row>
    <row r="3373" spans="8:8">
      <c r="H3373" s="299"/>
    </row>
    <row r="3374" spans="8:8">
      <c r="H3374" s="299"/>
    </row>
    <row r="3375" spans="8:8">
      <c r="H3375" s="299"/>
    </row>
    <row r="3376" spans="8:8">
      <c r="H3376" s="299"/>
    </row>
    <row r="3377" spans="8:8">
      <c r="H3377" s="299"/>
    </row>
    <row r="3378" spans="8:8">
      <c r="H3378" s="299"/>
    </row>
    <row r="3379" spans="8:8">
      <c r="H3379" s="299"/>
    </row>
    <row r="3380" spans="8:8">
      <c r="H3380" s="299"/>
    </row>
    <row r="3381" spans="8:8">
      <c r="H3381" s="299"/>
    </row>
    <row r="3382" spans="8:8">
      <c r="H3382" s="299"/>
    </row>
    <row r="3383" spans="8:8">
      <c r="H3383" s="299"/>
    </row>
    <row r="3384" spans="8:8">
      <c r="H3384" s="299"/>
    </row>
    <row r="3385" spans="8:8">
      <c r="H3385" s="299"/>
    </row>
    <row r="3386" spans="8:8">
      <c r="H3386" s="299"/>
    </row>
    <row r="3387" spans="8:8">
      <c r="H3387" s="299"/>
    </row>
    <row r="3388" spans="8:8">
      <c r="H3388" s="299"/>
    </row>
    <row r="3389" spans="8:8">
      <c r="H3389" s="299"/>
    </row>
    <row r="3390" spans="8:8">
      <c r="H3390" s="299"/>
    </row>
    <row r="3391" spans="8:8">
      <c r="H3391" s="299"/>
    </row>
    <row r="3392" spans="8:8">
      <c r="H3392" s="299"/>
    </row>
    <row r="3393" spans="8:8">
      <c r="H3393" s="299"/>
    </row>
    <row r="3394" spans="8:8">
      <c r="H3394" s="299"/>
    </row>
    <row r="3395" spans="8:8">
      <c r="H3395" s="299"/>
    </row>
    <row r="3396" spans="8:8">
      <c r="H3396" s="299"/>
    </row>
    <row r="3397" spans="8:8">
      <c r="H3397" s="299"/>
    </row>
    <row r="3398" spans="8:8">
      <c r="H3398" s="299"/>
    </row>
    <row r="3399" spans="8:8">
      <c r="H3399" s="299"/>
    </row>
    <row r="3400" spans="8:8">
      <c r="H3400" s="299"/>
    </row>
    <row r="3401" spans="8:8">
      <c r="H3401" s="299"/>
    </row>
    <row r="3402" spans="8:8">
      <c r="H3402" s="299"/>
    </row>
    <row r="3403" spans="8:8">
      <c r="H3403" s="299"/>
    </row>
    <row r="3404" spans="8:8">
      <c r="H3404" s="299"/>
    </row>
    <row r="3405" spans="8:8">
      <c r="H3405" s="299"/>
    </row>
    <row r="3406" spans="8:8">
      <c r="H3406" s="299"/>
    </row>
    <row r="3407" spans="8:8">
      <c r="H3407" s="299"/>
    </row>
    <row r="3408" spans="8:8">
      <c r="H3408" s="299"/>
    </row>
    <row r="3409" spans="8:8">
      <c r="H3409" s="299"/>
    </row>
    <row r="3410" spans="8:8">
      <c r="H3410" s="299"/>
    </row>
    <row r="3411" spans="8:8">
      <c r="H3411" s="299"/>
    </row>
    <row r="3412" spans="8:8">
      <c r="H3412" s="299"/>
    </row>
    <row r="3413" spans="8:8">
      <c r="H3413" s="299"/>
    </row>
    <row r="3414" spans="8:8">
      <c r="H3414" s="299"/>
    </row>
    <row r="3415" spans="8:8">
      <c r="H3415" s="299"/>
    </row>
    <row r="3416" spans="8:8">
      <c r="H3416" s="299"/>
    </row>
    <row r="3417" spans="8:8">
      <c r="H3417" s="299"/>
    </row>
    <row r="3418" spans="8:8">
      <c r="H3418" s="299"/>
    </row>
    <row r="3419" spans="8:8">
      <c r="H3419" s="299"/>
    </row>
    <row r="3420" spans="8:8">
      <c r="H3420" s="299"/>
    </row>
    <row r="3421" spans="8:8">
      <c r="H3421" s="299"/>
    </row>
    <row r="3422" spans="8:8">
      <c r="H3422" s="299"/>
    </row>
    <row r="3423" spans="8:8">
      <c r="H3423" s="299"/>
    </row>
    <row r="3424" spans="8:8">
      <c r="H3424" s="299"/>
    </row>
    <row r="3425" spans="8:8">
      <c r="H3425" s="299"/>
    </row>
    <row r="3426" spans="8:8">
      <c r="H3426" s="299"/>
    </row>
    <row r="3427" spans="8:8">
      <c r="H3427" s="299"/>
    </row>
    <row r="3428" spans="8:8">
      <c r="H3428" s="299"/>
    </row>
    <row r="3429" spans="8:8">
      <c r="H3429" s="299"/>
    </row>
    <row r="3430" spans="8:8">
      <c r="H3430" s="299"/>
    </row>
    <row r="3431" spans="8:8">
      <c r="H3431" s="299"/>
    </row>
    <row r="3432" spans="8:8">
      <c r="H3432" s="299"/>
    </row>
    <row r="3433" spans="8:8">
      <c r="H3433" s="299"/>
    </row>
    <row r="3434" spans="8:8">
      <c r="H3434" s="299"/>
    </row>
    <row r="3435" spans="8:8">
      <c r="H3435" s="299"/>
    </row>
    <row r="3436" spans="8:8">
      <c r="H3436" s="299"/>
    </row>
    <row r="3437" spans="8:8">
      <c r="H3437" s="299"/>
    </row>
    <row r="3438" spans="8:8">
      <c r="H3438" s="299"/>
    </row>
    <row r="3439" spans="8:8">
      <c r="H3439" s="299"/>
    </row>
    <row r="3440" spans="8:8">
      <c r="H3440" s="299"/>
    </row>
    <row r="3441" spans="8:8">
      <c r="H3441" s="299"/>
    </row>
    <row r="3442" spans="8:8">
      <c r="H3442" s="299"/>
    </row>
    <row r="3443" spans="8:8">
      <c r="H3443" s="299"/>
    </row>
    <row r="3444" spans="8:8">
      <c r="H3444" s="299"/>
    </row>
    <row r="3445" spans="8:8">
      <c r="H3445" s="299"/>
    </row>
    <row r="3446" spans="8:8">
      <c r="H3446" s="299"/>
    </row>
    <row r="3447" spans="8:8">
      <c r="H3447" s="299"/>
    </row>
    <row r="3448" spans="8:8">
      <c r="H3448" s="299"/>
    </row>
    <row r="3449" spans="8:8">
      <c r="H3449" s="299"/>
    </row>
    <row r="3450" spans="8:8">
      <c r="H3450" s="299"/>
    </row>
    <row r="3451" spans="8:8">
      <c r="H3451" s="299"/>
    </row>
    <row r="3452" spans="8:8">
      <c r="H3452" s="299"/>
    </row>
    <row r="3453" spans="8:8">
      <c r="H3453" s="299"/>
    </row>
    <row r="3454" spans="8:8">
      <c r="H3454" s="299"/>
    </row>
    <row r="3455" spans="8:8">
      <c r="H3455" s="299"/>
    </row>
    <row r="3456" spans="8:8">
      <c r="H3456" s="299"/>
    </row>
    <row r="3457" spans="8:8">
      <c r="H3457" s="299"/>
    </row>
    <row r="3458" spans="8:8">
      <c r="H3458" s="299"/>
    </row>
    <row r="3459" spans="8:8">
      <c r="H3459" s="299"/>
    </row>
    <row r="3460" spans="8:8">
      <c r="H3460" s="299"/>
    </row>
    <row r="3461" spans="8:8">
      <c r="H3461" s="299"/>
    </row>
    <row r="3462" spans="8:8">
      <c r="H3462" s="299"/>
    </row>
    <row r="3463" spans="8:8">
      <c r="H3463" s="299"/>
    </row>
    <row r="3464" spans="8:8">
      <c r="H3464" s="299"/>
    </row>
    <row r="3465" spans="8:8">
      <c r="H3465" s="299"/>
    </row>
    <row r="3466" spans="8:8">
      <c r="H3466" s="299"/>
    </row>
    <row r="3467" spans="8:8">
      <c r="H3467" s="299"/>
    </row>
    <row r="3468" spans="8:8">
      <c r="H3468" s="299"/>
    </row>
    <row r="3469" spans="8:8">
      <c r="H3469" s="299"/>
    </row>
    <row r="3470" spans="8:8">
      <c r="H3470" s="299"/>
    </row>
    <row r="3471" spans="8:8">
      <c r="H3471" s="299"/>
    </row>
    <row r="3472" spans="8:8">
      <c r="H3472" s="299"/>
    </row>
    <row r="3473" spans="8:8">
      <c r="H3473" s="299"/>
    </row>
    <row r="3474" spans="8:8">
      <c r="H3474" s="299"/>
    </row>
    <row r="3475" spans="8:8">
      <c r="H3475" s="299"/>
    </row>
    <row r="3476" spans="8:8">
      <c r="H3476" s="299"/>
    </row>
    <row r="3477" spans="8:8">
      <c r="H3477" s="299"/>
    </row>
    <row r="3478" spans="8:8">
      <c r="H3478" s="299"/>
    </row>
    <row r="3479" spans="8:8">
      <c r="H3479" s="299"/>
    </row>
    <row r="3480" spans="8:8">
      <c r="H3480" s="299"/>
    </row>
    <row r="3481" spans="8:8">
      <c r="H3481" s="299"/>
    </row>
    <row r="3482" spans="8:8">
      <c r="H3482" s="299"/>
    </row>
    <row r="3483" spans="8:8">
      <c r="H3483" s="299"/>
    </row>
    <row r="3484" spans="8:8">
      <c r="H3484" s="299"/>
    </row>
    <row r="3485" spans="8:8">
      <c r="H3485" s="299"/>
    </row>
    <row r="3486" spans="8:8">
      <c r="H3486" s="299"/>
    </row>
    <row r="3487" spans="8:8">
      <c r="H3487" s="299"/>
    </row>
    <row r="3488" spans="8:8">
      <c r="H3488" s="299"/>
    </row>
    <row r="3489" spans="8:8">
      <c r="H3489" s="299"/>
    </row>
    <row r="3490" spans="8:8">
      <c r="H3490" s="299"/>
    </row>
    <row r="3491" spans="8:8">
      <c r="H3491" s="299"/>
    </row>
    <row r="3492" spans="8:8">
      <c r="H3492" s="299"/>
    </row>
    <row r="3493" spans="8:8">
      <c r="H3493" s="299"/>
    </row>
    <row r="3494" spans="8:8">
      <c r="H3494" s="299"/>
    </row>
    <row r="3495" spans="8:8">
      <c r="H3495" s="299"/>
    </row>
    <row r="3496" spans="8:8">
      <c r="H3496" s="299"/>
    </row>
    <row r="3497" spans="8:8">
      <c r="H3497" s="299"/>
    </row>
    <row r="3498" spans="8:8">
      <c r="H3498" s="299"/>
    </row>
    <row r="3499" spans="8:8">
      <c r="H3499" s="299"/>
    </row>
    <row r="3500" spans="8:8">
      <c r="H3500" s="299"/>
    </row>
    <row r="3501" spans="8:8">
      <c r="H3501" s="299"/>
    </row>
    <row r="3502" spans="8:8">
      <c r="H3502" s="299"/>
    </row>
    <row r="3503" spans="8:8">
      <c r="H3503" s="299"/>
    </row>
    <row r="3504" spans="8:8">
      <c r="H3504" s="299"/>
    </row>
    <row r="3505" spans="8:8">
      <c r="H3505" s="299"/>
    </row>
    <row r="3506" spans="8:8">
      <c r="H3506" s="299"/>
    </row>
    <row r="3507" spans="8:8">
      <c r="H3507" s="299"/>
    </row>
    <row r="3508" spans="8:8">
      <c r="H3508" s="299"/>
    </row>
    <row r="3509" spans="8:8">
      <c r="H3509" s="299"/>
    </row>
    <row r="3510" spans="8:8">
      <c r="H3510" s="299"/>
    </row>
    <row r="3511" spans="8:8">
      <c r="H3511" s="299"/>
    </row>
    <row r="3512" spans="8:8">
      <c r="H3512" s="299"/>
    </row>
    <row r="3513" spans="8:8">
      <c r="H3513" s="299"/>
    </row>
    <row r="3514" spans="8:8">
      <c r="H3514" s="299"/>
    </row>
    <row r="3515" spans="8:8">
      <c r="H3515" s="299"/>
    </row>
    <row r="3516" spans="8:8">
      <c r="H3516" s="299"/>
    </row>
    <row r="3517" spans="8:8">
      <c r="H3517" s="299"/>
    </row>
    <row r="3518" spans="8:8">
      <c r="H3518" s="299"/>
    </row>
    <row r="3519" spans="8:8">
      <c r="H3519" s="299"/>
    </row>
    <row r="3520" spans="8:8">
      <c r="H3520" s="299"/>
    </row>
    <row r="3521" spans="8:8">
      <c r="H3521" s="299"/>
    </row>
    <row r="3522" spans="8:8">
      <c r="H3522" s="299"/>
    </row>
    <row r="3523" spans="8:8">
      <c r="H3523" s="299"/>
    </row>
    <row r="3524" spans="8:8">
      <c r="H3524" s="299"/>
    </row>
    <row r="3525" spans="8:8">
      <c r="H3525" s="299"/>
    </row>
    <row r="3526" spans="8:8">
      <c r="H3526" s="299"/>
    </row>
    <row r="3527" spans="8:8">
      <c r="H3527" s="299"/>
    </row>
    <row r="3528" spans="8:8">
      <c r="H3528" s="299"/>
    </row>
    <row r="3529" spans="8:8">
      <c r="H3529" s="299"/>
    </row>
    <row r="3530" spans="8:8">
      <c r="H3530" s="299"/>
    </row>
    <row r="3531" spans="8:8">
      <c r="H3531" s="299"/>
    </row>
    <row r="3532" spans="8:8">
      <c r="H3532" s="299"/>
    </row>
    <row r="3533" spans="8:8">
      <c r="H3533" s="299"/>
    </row>
    <row r="3534" spans="8:8">
      <c r="H3534" s="299"/>
    </row>
    <row r="3535" spans="8:8">
      <c r="H3535" s="299"/>
    </row>
    <row r="3536" spans="8:8">
      <c r="H3536" s="299"/>
    </row>
    <row r="3537" spans="8:8">
      <c r="H3537" s="299"/>
    </row>
    <row r="3538" spans="8:8">
      <c r="H3538" s="299"/>
    </row>
    <row r="3539" spans="8:8">
      <c r="H3539" s="299"/>
    </row>
    <row r="3540" spans="8:8">
      <c r="H3540" s="299"/>
    </row>
    <row r="3541" spans="8:8">
      <c r="H3541" s="299"/>
    </row>
    <row r="3542" spans="8:8">
      <c r="H3542" s="299"/>
    </row>
    <row r="3543" spans="8:8">
      <c r="H3543" s="299"/>
    </row>
    <row r="3544" spans="8:8">
      <c r="H3544" s="299"/>
    </row>
    <row r="3545" spans="8:8">
      <c r="H3545" s="299"/>
    </row>
    <row r="3546" spans="8:8">
      <c r="H3546" s="299"/>
    </row>
    <row r="3547" spans="8:8">
      <c r="H3547" s="299"/>
    </row>
    <row r="3548" spans="8:8">
      <c r="H3548" s="299"/>
    </row>
    <row r="3549" spans="8:8">
      <c r="H3549" s="299"/>
    </row>
    <row r="3550" spans="8:8">
      <c r="H3550" s="299"/>
    </row>
    <row r="3551" spans="8:8">
      <c r="H3551" s="299"/>
    </row>
    <row r="3552" spans="8:8">
      <c r="H3552" s="299"/>
    </row>
    <row r="3553" spans="8:8">
      <c r="H3553" s="299"/>
    </row>
    <row r="3554" spans="8:8">
      <c r="H3554" s="299"/>
    </row>
    <row r="3555" spans="8:8">
      <c r="H3555" s="299"/>
    </row>
    <row r="3556" spans="8:8">
      <c r="H3556" s="299"/>
    </row>
    <row r="3557" spans="8:8">
      <c r="H3557" s="299"/>
    </row>
    <row r="3558" spans="8:8">
      <c r="H3558" s="299"/>
    </row>
    <row r="3559" spans="8:8">
      <c r="H3559" s="299"/>
    </row>
    <row r="3560" spans="8:8">
      <c r="H3560" s="299"/>
    </row>
    <row r="3561" spans="8:8">
      <c r="H3561" s="299"/>
    </row>
    <row r="3562" spans="8:8">
      <c r="H3562" s="299"/>
    </row>
    <row r="3563" spans="8:8">
      <c r="H3563" s="299"/>
    </row>
    <row r="3564" spans="8:8">
      <c r="H3564" s="299"/>
    </row>
    <row r="3565" spans="8:8">
      <c r="H3565" s="299"/>
    </row>
    <row r="3566" spans="8:8">
      <c r="H3566" s="299"/>
    </row>
    <row r="3567" spans="8:8">
      <c r="H3567" s="299"/>
    </row>
    <row r="3568" spans="8:8">
      <c r="H3568" s="299"/>
    </row>
    <row r="3569" spans="8:8">
      <c r="H3569" s="299"/>
    </row>
    <row r="3570" spans="8:8">
      <c r="H3570" s="299"/>
    </row>
    <row r="3571" spans="8:8">
      <c r="H3571" s="299"/>
    </row>
    <row r="3572" spans="8:8">
      <c r="H3572" s="299"/>
    </row>
    <row r="3573" spans="8:8">
      <c r="H3573" s="299"/>
    </row>
    <row r="3574" spans="8:8">
      <c r="H3574" s="299"/>
    </row>
    <row r="3575" spans="8:8">
      <c r="H3575" s="299"/>
    </row>
    <row r="3576" spans="8:8">
      <c r="H3576" s="299"/>
    </row>
    <row r="3577" spans="8:8">
      <c r="H3577" s="299"/>
    </row>
    <row r="3578" spans="8:8">
      <c r="H3578" s="299"/>
    </row>
    <row r="3579" spans="8:8">
      <c r="H3579" s="299"/>
    </row>
    <row r="3580" spans="8:8">
      <c r="H3580" s="299"/>
    </row>
    <row r="3581" spans="8:8">
      <c r="H3581" s="299"/>
    </row>
    <row r="3582" spans="8:8">
      <c r="H3582" s="299"/>
    </row>
    <row r="3583" spans="8:8">
      <c r="H3583" s="299"/>
    </row>
    <row r="3584" spans="8:8">
      <c r="H3584" s="299"/>
    </row>
    <row r="3585" spans="8:8">
      <c r="H3585" s="299"/>
    </row>
    <row r="3586" spans="8:8">
      <c r="H3586" s="299"/>
    </row>
    <row r="3587" spans="8:8">
      <c r="H3587" s="299"/>
    </row>
    <row r="3588" spans="8:8">
      <c r="H3588" s="299"/>
    </row>
    <row r="3589" spans="8:8">
      <c r="H3589" s="299"/>
    </row>
    <row r="3590" spans="8:8">
      <c r="H3590" s="299"/>
    </row>
    <row r="3591" spans="8:8">
      <c r="H3591" s="299"/>
    </row>
    <row r="3592" spans="8:8">
      <c r="H3592" s="299"/>
    </row>
    <row r="3593" spans="8:8">
      <c r="H3593" s="299"/>
    </row>
    <row r="3594" spans="8:8">
      <c r="H3594" s="299"/>
    </row>
    <row r="3595" spans="8:8">
      <c r="H3595" s="299"/>
    </row>
    <row r="3596" spans="8:8">
      <c r="H3596" s="299"/>
    </row>
    <row r="3597" spans="8:8">
      <c r="H3597" s="299"/>
    </row>
    <row r="3598" spans="8:8">
      <c r="H3598" s="299"/>
    </row>
    <row r="3599" spans="8:8">
      <c r="H3599" s="299"/>
    </row>
    <row r="3600" spans="8:8">
      <c r="H3600" s="299"/>
    </row>
    <row r="3601" spans="8:8">
      <c r="H3601" s="299"/>
    </row>
    <row r="3602" spans="8:8">
      <c r="H3602" s="299"/>
    </row>
    <row r="3603" spans="8:8">
      <c r="H3603" s="299"/>
    </row>
    <row r="3604" spans="8:8">
      <c r="H3604" s="299"/>
    </row>
    <row r="3605" spans="8:8">
      <c r="H3605" s="299"/>
    </row>
    <row r="3606" spans="8:8">
      <c r="H3606" s="299"/>
    </row>
    <row r="3607" spans="8:8">
      <c r="H3607" s="299"/>
    </row>
    <row r="3608" spans="8:8">
      <c r="H3608" s="299"/>
    </row>
    <row r="3609" spans="8:8">
      <c r="H3609" s="299"/>
    </row>
    <row r="3610" spans="8:8">
      <c r="H3610" s="299"/>
    </row>
    <row r="3611" spans="8:8">
      <c r="H3611" s="299"/>
    </row>
    <row r="3612" spans="8:8">
      <c r="H3612" s="299"/>
    </row>
    <row r="3613" spans="8:8">
      <c r="H3613" s="299"/>
    </row>
    <row r="3614" spans="8:8">
      <c r="H3614" s="299"/>
    </row>
    <row r="3615" spans="8:8">
      <c r="H3615" s="299"/>
    </row>
    <row r="3616" spans="8:8">
      <c r="H3616" s="299"/>
    </row>
    <row r="3617" spans="8:8">
      <c r="H3617" s="299"/>
    </row>
    <row r="3618" spans="8:8">
      <c r="H3618" s="299"/>
    </row>
    <row r="3619" spans="8:8">
      <c r="H3619" s="299"/>
    </row>
    <row r="3620" spans="8:8">
      <c r="H3620" s="299"/>
    </row>
    <row r="3621" spans="8:8">
      <c r="H3621" s="299"/>
    </row>
    <row r="3622" spans="8:8">
      <c r="H3622" s="299"/>
    </row>
    <row r="3623" spans="8:8">
      <c r="H3623" s="299"/>
    </row>
    <row r="3624" spans="8:8">
      <c r="H3624" s="299"/>
    </row>
    <row r="3625" spans="8:8">
      <c r="H3625" s="299"/>
    </row>
    <row r="3626" spans="8:8">
      <c r="H3626" s="299"/>
    </row>
    <row r="3627" spans="8:8">
      <c r="H3627" s="299"/>
    </row>
    <row r="3628" spans="8:8">
      <c r="H3628" s="299"/>
    </row>
    <row r="3629" spans="8:8">
      <c r="H3629" s="299"/>
    </row>
    <row r="3630" spans="8:8">
      <c r="H3630" s="299"/>
    </row>
    <row r="3631" spans="8:8">
      <c r="H3631" s="299"/>
    </row>
    <row r="3632" spans="8:8">
      <c r="H3632" s="299"/>
    </row>
    <row r="3633" spans="8:8">
      <c r="H3633" s="299"/>
    </row>
    <row r="3634" spans="8:8">
      <c r="H3634" s="299"/>
    </row>
    <row r="3635" spans="8:8">
      <c r="H3635" s="299"/>
    </row>
    <row r="3636" spans="8:8">
      <c r="H3636" s="299"/>
    </row>
    <row r="3637" spans="8:8">
      <c r="H3637" s="299"/>
    </row>
    <row r="3638" spans="8:8">
      <c r="H3638" s="299"/>
    </row>
    <row r="3639" spans="8:8">
      <c r="H3639" s="299"/>
    </row>
    <row r="3640" spans="8:8">
      <c r="H3640" s="299"/>
    </row>
    <row r="3641" spans="8:8">
      <c r="H3641" s="299"/>
    </row>
    <row r="3642" spans="8:8">
      <c r="H3642" s="299"/>
    </row>
    <row r="3643" spans="8:8">
      <c r="H3643" s="299"/>
    </row>
    <row r="3644" spans="8:8">
      <c r="H3644" s="299"/>
    </row>
    <row r="3645" spans="8:8">
      <c r="H3645" s="299"/>
    </row>
    <row r="3646" spans="8:8">
      <c r="H3646" s="299"/>
    </row>
    <row r="3647" spans="8:8">
      <c r="H3647" s="299"/>
    </row>
    <row r="3648" spans="8:8">
      <c r="H3648" s="299"/>
    </row>
    <row r="3649" spans="8:8">
      <c r="H3649" s="299"/>
    </row>
    <row r="3650" spans="8:8">
      <c r="H3650" s="299"/>
    </row>
    <row r="3651" spans="8:8">
      <c r="H3651" s="299"/>
    </row>
    <row r="3652" spans="8:8">
      <c r="H3652" s="299"/>
    </row>
    <row r="3653" spans="8:8">
      <c r="H3653" s="299"/>
    </row>
    <row r="3654" spans="8:8">
      <c r="H3654" s="299"/>
    </row>
    <row r="3655" spans="8:8">
      <c r="H3655" s="299"/>
    </row>
    <row r="3656" spans="8:8">
      <c r="H3656" s="299"/>
    </row>
    <row r="3657" spans="8:8">
      <c r="H3657" s="299"/>
    </row>
    <row r="3658" spans="8:8">
      <c r="H3658" s="299"/>
    </row>
    <row r="3659" spans="8:8">
      <c r="H3659" s="299"/>
    </row>
    <row r="3660" spans="8:8">
      <c r="H3660" s="299"/>
    </row>
    <row r="3661" spans="8:8">
      <c r="H3661" s="299"/>
    </row>
    <row r="3662" spans="8:8">
      <c r="H3662" s="299"/>
    </row>
    <row r="3663" spans="8:8">
      <c r="H3663" s="299"/>
    </row>
    <row r="3664" spans="8:8">
      <c r="H3664" s="299"/>
    </row>
    <row r="3665" spans="8:8">
      <c r="H3665" s="299"/>
    </row>
    <row r="3666" spans="8:8">
      <c r="H3666" s="299"/>
    </row>
    <row r="3667" spans="8:8">
      <c r="H3667" s="299"/>
    </row>
    <row r="3668" spans="8:8">
      <c r="H3668" s="299"/>
    </row>
    <row r="3669" spans="8:8">
      <c r="H3669" s="299"/>
    </row>
    <row r="3670" spans="8:8">
      <c r="H3670" s="299"/>
    </row>
    <row r="3671" spans="8:8">
      <c r="H3671" s="299"/>
    </row>
    <row r="3672" spans="8:8">
      <c r="H3672" s="299"/>
    </row>
    <row r="3673" spans="8:8">
      <c r="H3673" s="299"/>
    </row>
    <row r="3674" spans="8:8">
      <c r="H3674" s="299"/>
    </row>
    <row r="3675" spans="8:8">
      <c r="H3675" s="299"/>
    </row>
    <row r="3676" spans="8:8">
      <c r="H3676" s="299"/>
    </row>
    <row r="3677" spans="8:8">
      <c r="H3677" s="299"/>
    </row>
    <row r="3678" spans="8:8">
      <c r="H3678" s="299"/>
    </row>
    <row r="3679" spans="8:8">
      <c r="H3679" s="299"/>
    </row>
    <row r="3680" spans="8:8">
      <c r="H3680" s="299"/>
    </row>
    <row r="3681" spans="8:8">
      <c r="H3681" s="299"/>
    </row>
    <row r="3682" spans="8:8">
      <c r="H3682" s="299"/>
    </row>
    <row r="3683" spans="8:8">
      <c r="H3683" s="299"/>
    </row>
    <row r="3684" spans="8:8">
      <c r="H3684" s="299"/>
    </row>
    <row r="3685" spans="8:8">
      <c r="H3685" s="299"/>
    </row>
    <row r="3686" spans="8:8">
      <c r="H3686" s="299"/>
    </row>
    <row r="3687" spans="8:8">
      <c r="H3687" s="299"/>
    </row>
    <row r="3688" spans="8:8">
      <c r="H3688" s="299"/>
    </row>
    <row r="3689" spans="8:8">
      <c r="H3689" s="299"/>
    </row>
    <row r="3690" spans="8:8">
      <c r="H3690" s="299"/>
    </row>
    <row r="3691" spans="8:8">
      <c r="H3691" s="299"/>
    </row>
    <row r="3692" spans="8:8">
      <c r="H3692" s="299"/>
    </row>
    <row r="3693" spans="8:8">
      <c r="H3693" s="299"/>
    </row>
    <row r="3694" spans="8:8">
      <c r="H3694" s="299"/>
    </row>
    <row r="3695" spans="8:8">
      <c r="H3695" s="299"/>
    </row>
    <row r="3696" spans="8:8">
      <c r="H3696" s="299"/>
    </row>
    <row r="3697" spans="8:8">
      <c r="H3697" s="299"/>
    </row>
    <row r="3698" spans="8:8">
      <c r="H3698" s="299"/>
    </row>
    <row r="3699" spans="8:8">
      <c r="H3699" s="299"/>
    </row>
    <row r="3700" spans="8:8">
      <c r="H3700" s="299"/>
    </row>
    <row r="3701" spans="8:8">
      <c r="H3701" s="299"/>
    </row>
    <row r="3702" spans="8:8">
      <c r="H3702" s="299"/>
    </row>
    <row r="3703" spans="8:8">
      <c r="H3703" s="299"/>
    </row>
    <row r="3704" spans="8:8">
      <c r="H3704" s="299"/>
    </row>
    <row r="3705" spans="8:8">
      <c r="H3705" s="299"/>
    </row>
    <row r="3706" spans="8:8">
      <c r="H3706" s="299"/>
    </row>
    <row r="3707" spans="8:8">
      <c r="H3707" s="299"/>
    </row>
    <row r="3708" spans="8:8">
      <c r="H3708" s="299"/>
    </row>
    <row r="3709" spans="8:8">
      <c r="H3709" s="299"/>
    </row>
    <row r="3710" spans="8:8">
      <c r="H3710" s="299"/>
    </row>
    <row r="3711" spans="8:8">
      <c r="H3711" s="299"/>
    </row>
    <row r="3712" spans="8:8">
      <c r="H3712" s="299"/>
    </row>
    <row r="3713" spans="8:8">
      <c r="H3713" s="299"/>
    </row>
    <row r="3714" spans="8:8">
      <c r="H3714" s="299"/>
    </row>
    <row r="3715" spans="8:8">
      <c r="H3715" s="299"/>
    </row>
    <row r="3716" spans="8:8">
      <c r="H3716" s="299"/>
    </row>
    <row r="3717" spans="8:8">
      <c r="H3717" s="299"/>
    </row>
    <row r="3718" spans="8:8">
      <c r="H3718" s="299"/>
    </row>
    <row r="3719" spans="8:8">
      <c r="H3719" s="299"/>
    </row>
    <row r="3720" spans="8:8">
      <c r="H3720" s="299"/>
    </row>
    <row r="3721" spans="8:8">
      <c r="H3721" s="299"/>
    </row>
    <row r="3722" spans="8:8">
      <c r="H3722" s="299"/>
    </row>
    <row r="3723" spans="8:8">
      <c r="H3723" s="299"/>
    </row>
    <row r="3724" spans="8:8">
      <c r="H3724" s="299"/>
    </row>
    <row r="3725" spans="8:8">
      <c r="H3725" s="299"/>
    </row>
    <row r="3726" spans="8:8">
      <c r="H3726" s="299"/>
    </row>
    <row r="3727" spans="8:8">
      <c r="H3727" s="299"/>
    </row>
    <row r="3728" spans="8:8">
      <c r="H3728" s="299"/>
    </row>
    <row r="3729" spans="8:8">
      <c r="H3729" s="299"/>
    </row>
    <row r="3730" spans="8:8">
      <c r="H3730" s="299"/>
    </row>
    <row r="3731" spans="8:8">
      <c r="H3731" s="299"/>
    </row>
    <row r="3732" spans="8:8">
      <c r="H3732" s="299"/>
    </row>
    <row r="3733" spans="8:8">
      <c r="H3733" s="299"/>
    </row>
    <row r="3734" spans="8:8">
      <c r="H3734" s="299"/>
    </row>
    <row r="3735" spans="8:8">
      <c r="H3735" s="299"/>
    </row>
    <row r="3736" spans="8:8">
      <c r="H3736" s="299"/>
    </row>
    <row r="3737" spans="8:8">
      <c r="H3737" s="299"/>
    </row>
    <row r="3738" spans="8:8">
      <c r="H3738" s="299"/>
    </row>
    <row r="3739" spans="8:8">
      <c r="H3739" s="299"/>
    </row>
    <row r="3740" spans="8:8">
      <c r="H3740" s="299"/>
    </row>
    <row r="3741" spans="8:8">
      <c r="H3741" s="299"/>
    </row>
    <row r="3742" spans="8:8">
      <c r="H3742" s="299"/>
    </row>
    <row r="3743" spans="8:8">
      <c r="H3743" s="299"/>
    </row>
    <row r="3744" spans="8:8">
      <c r="H3744" s="299"/>
    </row>
    <row r="3745" spans="8:8">
      <c r="H3745" s="299"/>
    </row>
    <row r="3746" spans="8:8">
      <c r="H3746" s="299"/>
    </row>
    <row r="3747" spans="8:8">
      <c r="H3747" s="299"/>
    </row>
    <row r="3748" spans="8:8">
      <c r="H3748" s="299"/>
    </row>
    <row r="3749" spans="8:8">
      <c r="H3749" s="299"/>
    </row>
    <row r="3750" spans="8:8">
      <c r="H3750" s="299"/>
    </row>
    <row r="3751" spans="8:8">
      <c r="H3751" s="299"/>
    </row>
    <row r="3752" spans="8:8">
      <c r="H3752" s="299"/>
    </row>
    <row r="3753" spans="8:8">
      <c r="H3753" s="299"/>
    </row>
    <row r="3754" spans="8:8">
      <c r="H3754" s="299"/>
    </row>
    <row r="3755" spans="8:8">
      <c r="H3755" s="299"/>
    </row>
    <row r="3756" spans="8:8">
      <c r="H3756" s="299"/>
    </row>
    <row r="3757" spans="8:8">
      <c r="H3757" s="299"/>
    </row>
    <row r="3758" spans="8:8">
      <c r="H3758" s="299"/>
    </row>
    <row r="3759" spans="8:8">
      <c r="H3759" s="299"/>
    </row>
    <row r="3760" spans="8:8">
      <c r="H3760" s="299"/>
    </row>
    <row r="3761" spans="8:8">
      <c r="H3761" s="299"/>
    </row>
    <row r="3762" spans="8:8">
      <c r="H3762" s="299"/>
    </row>
    <row r="3763" spans="8:8">
      <c r="H3763" s="299"/>
    </row>
    <row r="3764" spans="8:8">
      <c r="H3764" s="299"/>
    </row>
    <row r="3765" spans="8:8">
      <c r="H3765" s="299"/>
    </row>
    <row r="3766" spans="8:8">
      <c r="H3766" s="299"/>
    </row>
    <row r="3767" spans="8:8">
      <c r="H3767" s="299"/>
    </row>
    <row r="3768" spans="8:8">
      <c r="H3768" s="299"/>
    </row>
    <row r="3769" spans="8:8">
      <c r="H3769" s="299"/>
    </row>
    <row r="3770" spans="8:8">
      <c r="H3770" s="299"/>
    </row>
    <row r="3771" spans="8:8">
      <c r="H3771" s="299"/>
    </row>
    <row r="3772" spans="8:8">
      <c r="H3772" s="299"/>
    </row>
    <row r="3773" spans="8:8">
      <c r="H3773" s="299"/>
    </row>
    <row r="3774" spans="8:8">
      <c r="H3774" s="299"/>
    </row>
    <row r="3775" spans="8:8">
      <c r="H3775" s="299"/>
    </row>
    <row r="3776" spans="8:8">
      <c r="H3776" s="299"/>
    </row>
    <row r="3777" spans="8:8">
      <c r="H3777" s="299"/>
    </row>
    <row r="3778" spans="8:8">
      <c r="H3778" s="299"/>
    </row>
    <row r="3779" spans="8:8">
      <c r="H3779" s="299"/>
    </row>
    <row r="3780" spans="8:8">
      <c r="H3780" s="299"/>
    </row>
    <row r="3781" spans="8:8">
      <c r="H3781" s="299"/>
    </row>
    <row r="3782" spans="8:8">
      <c r="H3782" s="299"/>
    </row>
    <row r="3783" spans="8:8">
      <c r="H3783" s="299"/>
    </row>
    <row r="3784" spans="8:8">
      <c r="H3784" s="299"/>
    </row>
    <row r="3785" spans="8:8">
      <c r="H3785" s="299"/>
    </row>
    <row r="3786" spans="8:8">
      <c r="H3786" s="299"/>
    </row>
    <row r="3787" spans="8:8">
      <c r="H3787" s="299"/>
    </row>
    <row r="3788" spans="8:8">
      <c r="H3788" s="299"/>
    </row>
    <row r="3789" spans="8:8">
      <c r="H3789" s="299"/>
    </row>
    <row r="3790" spans="8:8">
      <c r="H3790" s="299"/>
    </row>
    <row r="3791" spans="8:8">
      <c r="H3791" s="299"/>
    </row>
    <row r="3792" spans="8:8">
      <c r="H3792" s="299"/>
    </row>
    <row r="3793" spans="8:8">
      <c r="H3793" s="299"/>
    </row>
    <row r="3794" spans="8:8">
      <c r="H3794" s="299"/>
    </row>
    <row r="3795" spans="8:8">
      <c r="H3795" s="299"/>
    </row>
    <row r="3796" spans="8:8">
      <c r="H3796" s="299"/>
    </row>
    <row r="3797" spans="8:8">
      <c r="H3797" s="299"/>
    </row>
    <row r="3798" spans="8:8">
      <c r="H3798" s="299"/>
    </row>
    <row r="3799" spans="8:8">
      <c r="H3799" s="299"/>
    </row>
    <row r="3800" spans="8:8">
      <c r="H3800" s="299"/>
    </row>
    <row r="3801" spans="8:8">
      <c r="H3801" s="299"/>
    </row>
    <row r="3802" spans="8:8">
      <c r="H3802" s="299"/>
    </row>
    <row r="3803" spans="8:8">
      <c r="H3803" s="299"/>
    </row>
    <row r="3804" spans="8:8">
      <c r="H3804" s="299"/>
    </row>
    <row r="3805" spans="8:8">
      <c r="H3805" s="299"/>
    </row>
    <row r="3806" spans="8:8">
      <c r="H3806" s="299"/>
    </row>
    <row r="3807" spans="8:8">
      <c r="H3807" s="299"/>
    </row>
    <row r="3808" spans="8:8">
      <c r="H3808" s="299"/>
    </row>
    <row r="3809" spans="8:8">
      <c r="H3809" s="299"/>
    </row>
    <row r="3810" spans="8:8">
      <c r="H3810" s="299"/>
    </row>
    <row r="3811" spans="8:8">
      <c r="H3811" s="299"/>
    </row>
    <row r="3812" spans="8:8">
      <c r="H3812" s="299"/>
    </row>
    <row r="3813" spans="8:8">
      <c r="H3813" s="299"/>
    </row>
    <row r="3814" spans="8:8">
      <c r="H3814" s="299"/>
    </row>
    <row r="3815" spans="8:8">
      <c r="H3815" s="299"/>
    </row>
    <row r="3816" spans="8:8">
      <c r="H3816" s="299"/>
    </row>
    <row r="3817" spans="8:8">
      <c r="H3817" s="299"/>
    </row>
    <row r="3818" spans="8:8">
      <c r="H3818" s="299"/>
    </row>
    <row r="3819" spans="8:8">
      <c r="H3819" s="299"/>
    </row>
    <row r="3820" spans="8:8">
      <c r="H3820" s="299"/>
    </row>
    <row r="3821" spans="8:8">
      <c r="H3821" s="299"/>
    </row>
    <row r="3822" spans="8:8">
      <c r="H3822" s="299"/>
    </row>
    <row r="3823" spans="8:8">
      <c r="H3823" s="299"/>
    </row>
    <row r="3824" spans="8:8">
      <c r="H3824" s="299"/>
    </row>
    <row r="3825" spans="8:8">
      <c r="H3825" s="299"/>
    </row>
    <row r="3826" spans="8:8">
      <c r="H3826" s="299"/>
    </row>
    <row r="3827" spans="8:8">
      <c r="H3827" s="299"/>
    </row>
    <row r="3828" spans="8:8">
      <c r="H3828" s="299"/>
    </row>
    <row r="3829" spans="8:8">
      <c r="H3829" s="299"/>
    </row>
    <row r="3830" spans="8:8">
      <c r="H3830" s="299"/>
    </row>
    <row r="3831" spans="8:8">
      <c r="H3831" s="299"/>
    </row>
    <row r="3832" spans="8:8">
      <c r="H3832" s="299"/>
    </row>
    <row r="3833" spans="8:8">
      <c r="H3833" s="299"/>
    </row>
    <row r="3834" spans="8:8">
      <c r="H3834" s="299"/>
    </row>
    <row r="3835" spans="8:8">
      <c r="H3835" s="299"/>
    </row>
    <row r="3836" spans="8:8">
      <c r="H3836" s="299"/>
    </row>
    <row r="3837" spans="8:8">
      <c r="H3837" s="299"/>
    </row>
    <row r="3838" spans="8:8">
      <c r="H3838" s="299"/>
    </row>
    <row r="3839" spans="8:8">
      <c r="H3839" s="299"/>
    </row>
    <row r="3840" spans="8:8">
      <c r="H3840" s="299"/>
    </row>
    <row r="3841" spans="8:8">
      <c r="H3841" s="299"/>
    </row>
    <row r="3842" spans="8:8">
      <c r="H3842" s="299"/>
    </row>
    <row r="3843" spans="8:8">
      <c r="H3843" s="299"/>
    </row>
    <row r="3844" spans="8:8">
      <c r="H3844" s="299"/>
    </row>
    <row r="3845" spans="8:8">
      <c r="H3845" s="299"/>
    </row>
    <row r="3846" spans="8:8">
      <c r="H3846" s="299"/>
    </row>
    <row r="3847" spans="8:8">
      <c r="H3847" s="299"/>
    </row>
    <row r="3848" spans="8:8">
      <c r="H3848" s="299"/>
    </row>
    <row r="3849" spans="8:8">
      <c r="H3849" s="299"/>
    </row>
    <row r="3850" spans="8:8">
      <c r="H3850" s="299"/>
    </row>
    <row r="3851" spans="8:8">
      <c r="H3851" s="299"/>
    </row>
    <row r="3852" spans="8:8">
      <c r="H3852" s="299"/>
    </row>
    <row r="3853" spans="8:8">
      <c r="H3853" s="299"/>
    </row>
    <row r="3854" spans="8:8">
      <c r="H3854" s="299"/>
    </row>
    <row r="3855" spans="8:8">
      <c r="H3855" s="299"/>
    </row>
    <row r="3856" spans="8:8">
      <c r="H3856" s="299"/>
    </row>
    <row r="3857" spans="8:8">
      <c r="H3857" s="299"/>
    </row>
    <row r="3858" spans="8:8">
      <c r="H3858" s="299"/>
    </row>
    <row r="3859" spans="8:8">
      <c r="H3859" s="299"/>
    </row>
    <row r="3860" spans="8:8">
      <c r="H3860" s="299"/>
    </row>
    <row r="3861" spans="8:8">
      <c r="H3861" s="299"/>
    </row>
    <row r="3862" spans="8:8">
      <c r="H3862" s="299"/>
    </row>
    <row r="3863" spans="8:8">
      <c r="H3863" s="299"/>
    </row>
    <row r="3864" spans="8:8">
      <c r="H3864" s="299"/>
    </row>
    <row r="3865" spans="8:8">
      <c r="H3865" s="299"/>
    </row>
    <row r="3866" spans="8:8">
      <c r="H3866" s="299"/>
    </row>
    <row r="3867" spans="8:8">
      <c r="H3867" s="299"/>
    </row>
    <row r="3868" spans="8:8">
      <c r="H3868" s="299"/>
    </row>
    <row r="3869" spans="8:8">
      <c r="H3869" s="299"/>
    </row>
    <row r="3870" spans="8:8">
      <c r="H3870" s="299"/>
    </row>
    <row r="3871" spans="8:8">
      <c r="H3871" s="299"/>
    </row>
    <row r="3872" spans="8:8">
      <c r="H3872" s="299"/>
    </row>
    <row r="3873" spans="8:8">
      <c r="H3873" s="299"/>
    </row>
    <row r="3874" spans="8:8">
      <c r="H3874" s="299"/>
    </row>
    <row r="3875" spans="8:8">
      <c r="H3875" s="299"/>
    </row>
    <row r="3876" spans="8:8">
      <c r="H3876" s="299"/>
    </row>
    <row r="3877" spans="8:8">
      <c r="H3877" s="299"/>
    </row>
    <row r="3878" spans="8:8">
      <c r="H3878" s="299"/>
    </row>
    <row r="3879" spans="8:8">
      <c r="H3879" s="299"/>
    </row>
    <row r="3880" spans="8:8">
      <c r="H3880" s="299"/>
    </row>
    <row r="3881" spans="8:8">
      <c r="H3881" s="299"/>
    </row>
    <row r="3882" spans="8:8">
      <c r="H3882" s="299"/>
    </row>
    <row r="3883" spans="8:8">
      <c r="H3883" s="299"/>
    </row>
    <row r="3884" spans="8:8">
      <c r="H3884" s="299"/>
    </row>
    <row r="3885" spans="8:8">
      <c r="H3885" s="299"/>
    </row>
    <row r="3886" spans="8:8">
      <c r="H3886" s="299"/>
    </row>
    <row r="3887" spans="8:8">
      <c r="H3887" s="299"/>
    </row>
    <row r="3888" spans="8:8">
      <c r="H3888" s="299"/>
    </row>
    <row r="3889" spans="8:8">
      <c r="H3889" s="299"/>
    </row>
    <row r="3890" spans="8:8">
      <c r="H3890" s="299"/>
    </row>
    <row r="3891" spans="8:8">
      <c r="H3891" s="299"/>
    </row>
    <row r="3892" spans="8:8">
      <c r="H3892" s="299"/>
    </row>
    <row r="3893" spans="8:8">
      <c r="H3893" s="299"/>
    </row>
    <row r="3894" spans="8:8">
      <c r="H3894" s="299"/>
    </row>
    <row r="3895" spans="8:8">
      <c r="H3895" s="299"/>
    </row>
    <row r="3896" spans="8:8">
      <c r="H3896" s="299"/>
    </row>
    <row r="3897" spans="8:8">
      <c r="H3897" s="299"/>
    </row>
    <row r="3898" spans="8:8">
      <c r="H3898" s="299"/>
    </row>
    <row r="3899" spans="8:8">
      <c r="H3899" s="299"/>
    </row>
    <row r="3900" spans="8:8">
      <c r="H3900" s="299"/>
    </row>
    <row r="3901" spans="8:8">
      <c r="H3901" s="299"/>
    </row>
    <row r="3902" spans="8:8">
      <c r="H3902" s="299"/>
    </row>
    <row r="3903" spans="8:8">
      <c r="H3903" s="299"/>
    </row>
    <row r="3904" spans="8:8">
      <c r="H3904" s="299"/>
    </row>
    <row r="3905" spans="8:8">
      <c r="H3905" s="299"/>
    </row>
    <row r="3906" spans="8:8">
      <c r="H3906" s="299"/>
    </row>
    <row r="3907" spans="8:8">
      <c r="H3907" s="299"/>
    </row>
    <row r="3908" spans="8:8">
      <c r="H3908" s="299"/>
    </row>
    <row r="3909" spans="8:8">
      <c r="H3909" s="299"/>
    </row>
  </sheetData>
  <mergeCells count="4">
    <mergeCell ref="A2:K2"/>
    <mergeCell ref="A3:K3"/>
    <mergeCell ref="A4:K4"/>
    <mergeCell ref="B7:K7"/>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tabColor rgb="FFFFFF00"/>
  </sheetPr>
  <dimension ref="A1:M14"/>
  <sheetViews>
    <sheetView showGridLines="0" zoomScaleNormal="100" workbookViewId="0">
      <selection activeCell="C1" sqref="C1"/>
    </sheetView>
  </sheetViews>
  <sheetFormatPr defaultColWidth="9.21875" defaultRowHeight="11.4"/>
  <cols>
    <col min="1" max="1" width="22.21875" style="28" customWidth="1"/>
    <col min="2" max="9" width="9.21875" style="28"/>
    <col min="10" max="10" width="9.21875" style="42"/>
    <col min="11" max="16384" width="9.21875" style="28"/>
  </cols>
  <sheetData>
    <row r="1" spans="1:13" s="1411" customFormat="1" ht="15">
      <c r="A1" s="1409" t="str">
        <f ca="1">(MID(CELL("nomefile",J2),FIND("]",CELL("nomefile",J2),1)+1,20))</f>
        <v>Tavola 4.1.6</v>
      </c>
      <c r="B1" s="1435"/>
      <c r="C1" s="1435"/>
      <c r="D1" s="1435"/>
      <c r="E1" s="1435"/>
      <c r="F1" s="1435"/>
      <c r="G1" s="1435"/>
      <c r="H1" s="1435"/>
      <c r="I1" s="1435"/>
      <c r="J1" s="1435"/>
      <c r="K1" s="1435"/>
      <c r="L1" s="1453"/>
    </row>
    <row r="3" spans="1:13" ht="11.7" customHeight="1">
      <c r="A3" s="1595" t="s">
        <v>2042</v>
      </c>
      <c r="B3" s="1595"/>
      <c r="C3" s="1595"/>
      <c r="D3" s="1595"/>
      <c r="E3" s="1595"/>
      <c r="F3" s="1595"/>
      <c r="G3" s="1595"/>
      <c r="H3" s="1595"/>
      <c r="I3" s="1595"/>
      <c r="J3" s="1595"/>
      <c r="K3" s="1595"/>
    </row>
    <row r="4" spans="1:13" ht="12" customHeight="1">
      <c r="A4" s="1646" t="s">
        <v>446</v>
      </c>
      <c r="B4" s="1646"/>
      <c r="C4" s="1646"/>
      <c r="D4" s="1646"/>
      <c r="E4" s="1646"/>
      <c r="F4" s="1646"/>
      <c r="G4" s="1646"/>
      <c r="H4" s="1646"/>
      <c r="I4" s="1646"/>
      <c r="J4" s="1646"/>
      <c r="K4" s="1646"/>
    </row>
    <row r="5" spans="1:13" ht="12" thickBot="1">
      <c r="A5" s="1626" t="s">
        <v>78</v>
      </c>
      <c r="B5" s="1626"/>
      <c r="C5" s="1626"/>
      <c r="D5" s="1626"/>
      <c r="E5" s="1626"/>
      <c r="F5" s="1626"/>
      <c r="G5" s="1626"/>
      <c r="H5" s="1626"/>
      <c r="I5" s="1626"/>
      <c r="J5" s="1626"/>
      <c r="K5" s="1626"/>
    </row>
    <row r="6" spans="1:13" ht="12.6" thickBot="1">
      <c r="A6" s="11" t="s">
        <v>66</v>
      </c>
      <c r="B6" s="12">
        <v>2013</v>
      </c>
      <c r="C6" s="12">
        <v>2014</v>
      </c>
      <c r="D6" s="12">
        <v>2015</v>
      </c>
      <c r="E6" s="12">
        <v>2016</v>
      </c>
      <c r="F6" s="12">
        <v>2017</v>
      </c>
      <c r="G6" s="12">
        <v>2018</v>
      </c>
      <c r="H6" s="12">
        <v>2019</v>
      </c>
      <c r="I6" s="12">
        <v>2020</v>
      </c>
      <c r="J6" s="12">
        <v>2021</v>
      </c>
      <c r="K6" s="12">
        <v>2022</v>
      </c>
    </row>
    <row r="7" spans="1:13" ht="12.6" thickBot="1">
      <c r="A7" s="61" t="s">
        <v>223</v>
      </c>
      <c r="B7" s="62">
        <v>79059</v>
      </c>
      <c r="C7" s="62">
        <v>79705</v>
      </c>
      <c r="D7" s="62">
        <v>84234</v>
      </c>
      <c r="E7" s="62">
        <v>84360</v>
      </c>
      <c r="F7" s="62">
        <v>85359</v>
      </c>
      <c r="G7" s="62">
        <v>85241</v>
      </c>
      <c r="H7" s="62">
        <v>85726</v>
      </c>
      <c r="I7" s="62">
        <v>87699</v>
      </c>
      <c r="J7" s="62">
        <v>91161</v>
      </c>
      <c r="K7" s="62">
        <v>91479</v>
      </c>
      <c r="M7" s="219"/>
    </row>
    <row r="8" spans="1:13" ht="12.6" thickBot="1">
      <c r="A8" s="63"/>
      <c r="B8" s="1645" t="s">
        <v>224</v>
      </c>
      <c r="C8" s="1645"/>
      <c r="D8" s="1645"/>
      <c r="E8" s="1645"/>
      <c r="F8" s="1645"/>
      <c r="G8" s="1645"/>
      <c r="H8" s="1645"/>
      <c r="I8" s="1645"/>
      <c r="J8" s="1645"/>
      <c r="K8" s="1645"/>
      <c r="M8" s="42"/>
    </row>
    <row r="9" spans="1:13">
      <c r="A9" s="9" t="s">
        <v>225</v>
      </c>
      <c r="B9" s="199">
        <v>7.4999999999999997E-2</v>
      </c>
      <c r="C9" s="199">
        <v>6.9000000000000006E-2</v>
      </c>
      <c r="D9" s="199">
        <v>7.2999999999999995E-2</v>
      </c>
      <c r="E9" s="199">
        <v>6.8000000000000005E-2</v>
      </c>
      <c r="F9" s="199">
        <v>6.7000000000000004E-2</v>
      </c>
      <c r="G9" s="199">
        <v>0.06</v>
      </c>
      <c r="H9" s="199">
        <v>6.2E-2</v>
      </c>
      <c r="I9" s="199">
        <v>0.05</v>
      </c>
      <c r="J9" s="199">
        <v>4.8000000000000001E-2</v>
      </c>
      <c r="K9" s="199">
        <v>4.5999999999999999E-2</v>
      </c>
      <c r="M9" s="219"/>
    </row>
    <row r="10" spans="1:13">
      <c r="A10" s="8" t="s">
        <v>226</v>
      </c>
      <c r="B10" s="200">
        <v>0.35</v>
      </c>
      <c r="C10" s="200">
        <v>0.33100000000000002</v>
      </c>
      <c r="D10" s="200">
        <v>0.32700000000000001</v>
      </c>
      <c r="E10" s="200">
        <v>0.33</v>
      </c>
      <c r="F10" s="200">
        <v>0.35499999999999998</v>
      </c>
      <c r="G10" s="200">
        <v>0.36099999999999999</v>
      </c>
      <c r="H10" s="200">
        <v>0.35</v>
      </c>
      <c r="I10" s="200">
        <v>0.34799999999999998</v>
      </c>
      <c r="J10" s="200">
        <v>0.37</v>
      </c>
      <c r="K10" s="200">
        <v>0.38900000000000001</v>
      </c>
      <c r="M10" s="219"/>
    </row>
    <row r="11" spans="1:13">
      <c r="A11" s="9" t="s">
        <v>227</v>
      </c>
      <c r="B11" s="199">
        <v>0.51700000000000002</v>
      </c>
      <c r="C11" s="199">
        <v>0.52400000000000002</v>
      </c>
      <c r="D11" s="199">
        <v>0.502</v>
      </c>
      <c r="E11" s="199">
        <v>0.499</v>
      </c>
      <c r="F11" s="199">
        <v>0.46799999999999997</v>
      </c>
      <c r="G11" s="199">
        <v>0.45299999999999996</v>
      </c>
      <c r="H11" s="199">
        <v>0.44299999999999995</v>
      </c>
      <c r="I11" s="199">
        <v>0.44400000000000001</v>
      </c>
      <c r="J11" s="199">
        <v>0.42700000000000005</v>
      </c>
      <c r="K11" s="199">
        <v>0.41499999999999998</v>
      </c>
      <c r="M11" s="219"/>
    </row>
    <row r="12" spans="1:13">
      <c r="A12" s="10" t="s">
        <v>474</v>
      </c>
      <c r="B12" s="201">
        <v>0.34299999999999997</v>
      </c>
      <c r="C12" s="201">
        <v>0.309</v>
      </c>
      <c r="D12" s="201">
        <v>0.27899999999999997</v>
      </c>
      <c r="E12" s="201">
        <v>0.26400000000000001</v>
      </c>
      <c r="F12" s="201">
        <v>0.25</v>
      </c>
      <c r="G12" s="201">
        <v>0.247</v>
      </c>
      <c r="H12" s="201">
        <v>0.24100000000000002</v>
      </c>
      <c r="I12" s="201">
        <v>0.22800000000000001</v>
      </c>
      <c r="J12" s="201">
        <v>0.22</v>
      </c>
      <c r="K12" s="201">
        <v>0.23200000000000001</v>
      </c>
      <c r="M12" s="219"/>
    </row>
    <row r="13" spans="1:13" ht="22.8">
      <c r="A13" s="9" t="s">
        <v>655</v>
      </c>
      <c r="B13" s="199">
        <v>4.8000000000000001E-2</v>
      </c>
      <c r="C13" s="199">
        <v>6.3E-2</v>
      </c>
      <c r="D13" s="199">
        <v>7.4999999999999997E-2</v>
      </c>
      <c r="E13" s="199">
        <v>8.199999999999999E-2</v>
      </c>
      <c r="F13" s="199">
        <v>0.08</v>
      </c>
      <c r="G13" s="199">
        <v>9.1999999999999998E-2</v>
      </c>
      <c r="H13" s="199">
        <v>0.109</v>
      </c>
      <c r="I13" s="199">
        <v>0.11900000000000001</v>
      </c>
      <c r="J13" s="199">
        <v>0.105</v>
      </c>
      <c r="K13" s="199">
        <v>9.2999999999999999E-2</v>
      </c>
      <c r="M13" s="219"/>
    </row>
    <row r="14" spans="1:13" ht="12" thickBot="1">
      <c r="A14" s="64" t="s">
        <v>228</v>
      </c>
      <c r="B14" s="202">
        <v>0.01</v>
      </c>
      <c r="C14" s="202">
        <v>1.2E-2</v>
      </c>
      <c r="D14" s="202">
        <v>2.3E-2</v>
      </c>
      <c r="E14" s="202">
        <v>2.2000000000000002E-2</v>
      </c>
      <c r="F14" s="202">
        <v>2.8999999999999998E-2</v>
      </c>
      <c r="G14" s="202">
        <v>3.5000000000000003E-2</v>
      </c>
      <c r="H14" s="202">
        <v>3.5000000000000003E-2</v>
      </c>
      <c r="I14" s="202">
        <v>3.7999999999999999E-2</v>
      </c>
      <c r="J14" s="202">
        <v>0.05</v>
      </c>
      <c r="K14" s="202">
        <v>5.7000000000000002E-2</v>
      </c>
      <c r="M14" s="219"/>
    </row>
  </sheetData>
  <mergeCells count="4">
    <mergeCell ref="A3:K3"/>
    <mergeCell ref="A4:K4"/>
    <mergeCell ref="A5:K5"/>
    <mergeCell ref="B8:K8"/>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tabColor rgb="FFFFFF00"/>
  </sheetPr>
  <dimension ref="A1:L12"/>
  <sheetViews>
    <sheetView showGridLines="0" zoomScaleNormal="100" workbookViewId="0">
      <selection activeCell="C1" sqref="C1"/>
    </sheetView>
  </sheetViews>
  <sheetFormatPr defaultColWidth="9.21875" defaultRowHeight="11.4"/>
  <cols>
    <col min="1" max="1" width="27.5546875" style="219" customWidth="1"/>
    <col min="2" max="16384" width="9.21875" style="219"/>
  </cols>
  <sheetData>
    <row r="1" spans="1:12" s="1411" customFormat="1" ht="15">
      <c r="A1" s="1409" t="str">
        <f ca="1">(MID(CELL("nomefile",J2),FIND("]",CELL("nomefile",J2),1)+1,20))</f>
        <v>Tavola 4.1.7</v>
      </c>
      <c r="B1" s="1435"/>
      <c r="C1" s="1435"/>
      <c r="D1" s="1435"/>
      <c r="E1" s="1435"/>
      <c r="F1" s="1435"/>
      <c r="G1" s="1435"/>
      <c r="H1" s="1435"/>
      <c r="I1" s="1435"/>
      <c r="J1" s="1435"/>
      <c r="K1" s="1435"/>
      <c r="L1" s="1434"/>
    </row>
    <row r="3" spans="1:12" ht="11.7" customHeight="1">
      <c r="A3" s="1595" t="s">
        <v>2044</v>
      </c>
      <c r="B3" s="1595"/>
      <c r="C3" s="1595"/>
      <c r="D3" s="1595"/>
      <c r="E3" s="1595"/>
      <c r="F3" s="1595"/>
      <c r="G3" s="1595"/>
      <c r="H3" s="1595"/>
      <c r="I3" s="1595"/>
      <c r="J3" s="1595"/>
      <c r="K3" s="1595"/>
    </row>
    <row r="4" spans="1:12" ht="12" customHeight="1">
      <c r="A4" s="1646" t="s">
        <v>446</v>
      </c>
      <c r="B4" s="1646"/>
      <c r="C4" s="1646"/>
      <c r="D4" s="1646"/>
      <c r="E4" s="1646"/>
      <c r="F4" s="1646"/>
      <c r="G4" s="1646"/>
      <c r="H4" s="1646"/>
      <c r="I4" s="1646"/>
      <c r="J4" s="1646"/>
      <c r="K4" s="1646"/>
    </row>
    <row r="5" spans="1:12" ht="12" thickBot="1">
      <c r="A5" s="1644" t="s">
        <v>78</v>
      </c>
      <c r="B5" s="1644"/>
      <c r="C5" s="1644"/>
      <c r="D5" s="1644"/>
      <c r="E5" s="1644"/>
      <c r="F5" s="1644"/>
      <c r="G5" s="1644"/>
      <c r="H5" s="1644"/>
      <c r="I5" s="1644"/>
      <c r="J5" s="1644"/>
      <c r="K5" s="1644"/>
    </row>
    <row r="6" spans="1:12" ht="12.6" thickBot="1">
      <c r="A6" s="11" t="s">
        <v>66</v>
      </c>
      <c r="B6" s="12">
        <v>2013</v>
      </c>
      <c r="C6" s="12">
        <v>2014</v>
      </c>
      <c r="D6" s="12">
        <v>2015</v>
      </c>
      <c r="E6" s="12">
        <v>2016</v>
      </c>
      <c r="F6" s="12">
        <v>2017</v>
      </c>
      <c r="G6" s="12">
        <v>2018</v>
      </c>
      <c r="H6" s="12">
        <v>2019</v>
      </c>
      <c r="I6" s="12">
        <v>2020</v>
      </c>
      <c r="J6" s="12">
        <v>2021</v>
      </c>
      <c r="K6" s="12" t="s">
        <v>2035</v>
      </c>
    </row>
    <row r="7" spans="1:12" ht="12.6" thickBot="1">
      <c r="A7" s="61" t="s">
        <v>223</v>
      </c>
      <c r="B7" s="62">
        <v>96814</v>
      </c>
      <c r="C7" s="62">
        <v>108771</v>
      </c>
      <c r="D7" s="62">
        <v>128252</v>
      </c>
      <c r="E7" s="62">
        <v>139521</v>
      </c>
      <c r="F7" s="62">
        <v>154243</v>
      </c>
      <c r="G7" s="62">
        <v>152252</v>
      </c>
      <c r="H7" s="62">
        <v>179414</v>
      </c>
      <c r="I7" s="62">
        <v>196486</v>
      </c>
      <c r="J7" s="62">
        <v>232914</v>
      </c>
      <c r="K7" s="62">
        <v>207132</v>
      </c>
    </row>
    <row r="8" spans="1:12" ht="12.6" customHeight="1" thickBot="1">
      <c r="A8" s="63"/>
      <c r="B8" s="1645" t="s">
        <v>224</v>
      </c>
      <c r="C8" s="1645"/>
      <c r="D8" s="1645"/>
      <c r="E8" s="1645"/>
      <c r="F8" s="1645"/>
      <c r="G8" s="1645"/>
      <c r="H8" s="1645"/>
      <c r="I8" s="1645"/>
      <c r="J8" s="1645"/>
      <c r="K8" s="1645"/>
    </row>
    <row r="9" spans="1:12">
      <c r="A9" s="9" t="s">
        <v>2267</v>
      </c>
      <c r="B9" s="199">
        <v>0.90300000000000002</v>
      </c>
      <c r="C9" s="199">
        <v>0.88500000000000001</v>
      </c>
      <c r="D9" s="199">
        <v>0.89400000000000002</v>
      </c>
      <c r="E9" s="199">
        <v>0.89400000000000002</v>
      </c>
      <c r="F9" s="199">
        <v>0.9</v>
      </c>
      <c r="G9" s="199">
        <v>0.89400000000000002</v>
      </c>
      <c r="H9" s="199">
        <v>0.89599999999999991</v>
      </c>
      <c r="I9" s="199">
        <v>0.9</v>
      </c>
      <c r="J9" s="199">
        <v>0.90800000000000003</v>
      </c>
      <c r="K9" s="199">
        <v>0.89900000000000002</v>
      </c>
    </row>
    <row r="10" spans="1:12" ht="12" thickBot="1">
      <c r="A10" s="64" t="s">
        <v>2268</v>
      </c>
      <c r="B10" s="202">
        <v>9.6999999999999989E-2</v>
      </c>
      <c r="C10" s="202">
        <v>0.115</v>
      </c>
      <c r="D10" s="202">
        <v>0.106</v>
      </c>
      <c r="E10" s="202">
        <v>0.106</v>
      </c>
      <c r="F10" s="202">
        <v>0.1</v>
      </c>
      <c r="G10" s="202">
        <v>0.106</v>
      </c>
      <c r="H10" s="202">
        <v>0.10400000000000001</v>
      </c>
      <c r="I10" s="202">
        <v>0.1</v>
      </c>
      <c r="J10" s="202">
        <v>9.1999999999999998E-2</v>
      </c>
      <c r="K10" s="202">
        <v>0.10100000000000001</v>
      </c>
    </row>
    <row r="11" spans="1:12">
      <c r="A11" s="219" t="s">
        <v>2040</v>
      </c>
      <c r="B11" s="1488"/>
      <c r="C11" s="1488"/>
      <c r="D11" s="1488"/>
      <c r="E11" s="1488"/>
      <c r="F11" s="1488"/>
      <c r="G11" s="1488"/>
      <c r="H11" s="1488"/>
      <c r="I11" s="1488"/>
      <c r="J11" s="1488"/>
      <c r="K11" s="1488"/>
    </row>
    <row r="12" spans="1:12">
      <c r="A12" s="1647" t="s">
        <v>2269</v>
      </c>
      <c r="B12" s="1647"/>
      <c r="C12" s="1647"/>
      <c r="D12" s="1647"/>
      <c r="E12" s="1647"/>
      <c r="F12" s="1647"/>
      <c r="G12" s="1647"/>
      <c r="H12" s="1647"/>
      <c r="I12" s="1647"/>
      <c r="J12" s="1647"/>
      <c r="K12" s="1647"/>
    </row>
  </sheetData>
  <mergeCells count="5">
    <mergeCell ref="A12:K12"/>
    <mergeCell ref="A3:K3"/>
    <mergeCell ref="A4:K4"/>
    <mergeCell ref="A5:K5"/>
    <mergeCell ref="B8:K8"/>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tabColor rgb="FFFFFF00"/>
  </sheetPr>
  <dimension ref="A1:J35"/>
  <sheetViews>
    <sheetView showGridLines="0" topLeftCell="A18" zoomScaleNormal="100" workbookViewId="0">
      <selection activeCell="C1" sqref="C1"/>
    </sheetView>
  </sheetViews>
  <sheetFormatPr defaultColWidth="9.21875" defaultRowHeight="11.4"/>
  <cols>
    <col min="1" max="1" width="34.21875" style="219" customWidth="1"/>
    <col min="2" max="2" width="12" style="219" customWidth="1"/>
    <col min="3" max="16384" width="9.21875" style="219"/>
  </cols>
  <sheetData>
    <row r="1" spans="1:10" s="1411" customFormat="1" ht="15">
      <c r="A1" s="1409" t="str">
        <f ca="1">(MID(CELL("nomefile",J2),FIND("]",CELL("nomefile",J2),1)+1,20))</f>
        <v>Tavola 4.1.8</v>
      </c>
      <c r="B1" s="1435"/>
      <c r="C1" s="1435"/>
      <c r="D1" s="1435"/>
      <c r="E1" s="1435"/>
      <c r="F1" s="1435"/>
      <c r="G1" s="1435"/>
      <c r="H1" s="1435"/>
    </row>
    <row r="3" spans="1:10" ht="12">
      <c r="A3" s="1595" t="s">
        <v>2045</v>
      </c>
      <c r="B3" s="1595"/>
      <c r="C3" s="1595"/>
      <c r="D3" s="1595"/>
      <c r="E3" s="1595"/>
      <c r="F3" s="1595"/>
      <c r="G3" s="1595"/>
      <c r="H3" s="1595"/>
    </row>
    <row r="4" spans="1:10">
      <c r="A4" s="1646" t="s">
        <v>430</v>
      </c>
      <c r="B4" s="1646"/>
      <c r="C4" s="1646"/>
      <c r="D4" s="1646"/>
      <c r="E4" s="1646"/>
      <c r="F4" s="1646"/>
      <c r="G4" s="1646"/>
      <c r="H4" s="1646"/>
    </row>
    <row r="5" spans="1:10" ht="12" thickBot="1">
      <c r="A5" s="1648" t="s">
        <v>2</v>
      </c>
      <c r="B5" s="1648"/>
      <c r="C5" s="1648"/>
      <c r="D5" s="1648"/>
      <c r="E5" s="1648"/>
      <c r="F5" s="1648"/>
      <c r="G5" s="1648"/>
      <c r="H5" s="1648"/>
    </row>
    <row r="6" spans="1:10">
      <c r="A6" s="1649"/>
      <c r="B6" s="355" t="s">
        <v>504</v>
      </c>
      <c r="C6" s="355" t="s">
        <v>504</v>
      </c>
      <c r="D6" s="355" t="s">
        <v>504</v>
      </c>
      <c r="E6" s="355" t="s">
        <v>504</v>
      </c>
      <c r="F6" s="355" t="s">
        <v>504</v>
      </c>
      <c r="G6" s="355" t="s">
        <v>504</v>
      </c>
      <c r="H6" s="1651" t="s">
        <v>1</v>
      </c>
    </row>
    <row r="7" spans="1:10">
      <c r="A7" s="1650"/>
      <c r="B7" s="183" t="s">
        <v>122</v>
      </c>
      <c r="C7" s="183" t="s">
        <v>124</v>
      </c>
      <c r="D7" s="183" t="s">
        <v>505</v>
      </c>
      <c r="E7" s="183" t="s">
        <v>140</v>
      </c>
      <c r="F7" s="183" t="s">
        <v>166</v>
      </c>
      <c r="G7" s="183" t="s">
        <v>144</v>
      </c>
      <c r="H7" s="1652"/>
    </row>
    <row r="8" spans="1:10" ht="22.8">
      <c r="A8" s="92" t="s">
        <v>830</v>
      </c>
      <c r="B8" s="109">
        <v>556238</v>
      </c>
      <c r="C8" s="471" t="s">
        <v>5</v>
      </c>
      <c r="D8" s="471">
        <v>397</v>
      </c>
      <c r="E8" s="471">
        <v>345</v>
      </c>
      <c r="F8" s="471">
        <v>22627</v>
      </c>
      <c r="G8" s="471">
        <v>28</v>
      </c>
      <c r="H8" s="109">
        <v>579635</v>
      </c>
      <c r="J8" s="300"/>
    </row>
    <row r="9" spans="1:10">
      <c r="A9" s="13" t="s">
        <v>352</v>
      </c>
      <c r="B9" s="107">
        <v>27</v>
      </c>
      <c r="C9" s="107" t="s">
        <v>5</v>
      </c>
      <c r="D9" s="107">
        <v>0</v>
      </c>
      <c r="E9" s="107">
        <v>1</v>
      </c>
      <c r="F9" s="107" t="s">
        <v>5</v>
      </c>
      <c r="G9" s="107" t="s">
        <v>5</v>
      </c>
      <c r="H9" s="107">
        <v>28</v>
      </c>
      <c r="J9" s="300"/>
    </row>
    <row r="10" spans="1:10" ht="22.8">
      <c r="A10" s="92" t="s">
        <v>831</v>
      </c>
      <c r="B10" s="471">
        <v>592</v>
      </c>
      <c r="C10" s="471" t="s">
        <v>5</v>
      </c>
      <c r="D10" s="471" t="s">
        <v>5</v>
      </c>
      <c r="E10" s="471" t="s">
        <v>5</v>
      </c>
      <c r="F10" s="471">
        <v>32</v>
      </c>
      <c r="G10" s="471" t="s">
        <v>5</v>
      </c>
      <c r="H10" s="471">
        <v>624</v>
      </c>
      <c r="J10" s="300"/>
    </row>
    <row r="11" spans="1:10" ht="22.8">
      <c r="A11" s="13" t="s">
        <v>832</v>
      </c>
      <c r="B11" s="107">
        <v>22</v>
      </c>
      <c r="C11" s="107" t="s">
        <v>5</v>
      </c>
      <c r="D11" s="107" t="s">
        <v>5</v>
      </c>
      <c r="E11" s="107" t="s">
        <v>5</v>
      </c>
      <c r="F11" s="107">
        <v>0</v>
      </c>
      <c r="G11" s="107" t="s">
        <v>5</v>
      </c>
      <c r="H11" s="107">
        <v>22</v>
      </c>
      <c r="J11" s="300"/>
    </row>
    <row r="12" spans="1:10">
      <c r="A12" s="92" t="s">
        <v>353</v>
      </c>
      <c r="B12" s="471">
        <v>786</v>
      </c>
      <c r="C12" s="471" t="s">
        <v>5</v>
      </c>
      <c r="D12" s="471">
        <v>1</v>
      </c>
      <c r="E12" s="471">
        <v>0</v>
      </c>
      <c r="F12" s="471">
        <v>48</v>
      </c>
      <c r="G12" s="471" t="s">
        <v>5</v>
      </c>
      <c r="H12" s="471">
        <v>835</v>
      </c>
      <c r="J12" s="300"/>
    </row>
    <row r="13" spans="1:10">
      <c r="A13" s="13" t="s">
        <v>354</v>
      </c>
      <c r="B13" s="107">
        <v>591</v>
      </c>
      <c r="C13" s="107" t="s">
        <v>5</v>
      </c>
      <c r="D13" s="107">
        <v>0</v>
      </c>
      <c r="E13" s="107">
        <v>0</v>
      </c>
      <c r="F13" s="107">
        <v>8</v>
      </c>
      <c r="G13" s="107">
        <v>0</v>
      </c>
      <c r="H13" s="107">
        <v>599</v>
      </c>
      <c r="J13" s="300"/>
    </row>
    <row r="14" spans="1:10" ht="22.8">
      <c r="A14" s="92" t="s">
        <v>833</v>
      </c>
      <c r="B14" s="471" t="s">
        <v>5</v>
      </c>
      <c r="C14" s="471" t="s">
        <v>5</v>
      </c>
      <c r="D14" s="471">
        <v>719</v>
      </c>
      <c r="E14" s="471" t="s">
        <v>5</v>
      </c>
      <c r="F14" s="471" t="s">
        <v>5</v>
      </c>
      <c r="G14" s="471">
        <v>89</v>
      </c>
      <c r="H14" s="471">
        <v>808</v>
      </c>
      <c r="J14" s="300"/>
    </row>
    <row r="15" spans="1:10" ht="12">
      <c r="A15" s="111" t="s">
        <v>355</v>
      </c>
      <c r="B15" s="104">
        <v>558255</v>
      </c>
      <c r="C15" s="103" t="s">
        <v>5</v>
      </c>
      <c r="D15" s="104">
        <v>1116</v>
      </c>
      <c r="E15" s="103">
        <v>348</v>
      </c>
      <c r="F15" s="104">
        <v>22716</v>
      </c>
      <c r="G15" s="103">
        <v>117</v>
      </c>
      <c r="H15" s="104">
        <v>582552</v>
      </c>
      <c r="J15" s="300"/>
    </row>
    <row r="16" spans="1:10">
      <c r="A16" s="92" t="s">
        <v>356</v>
      </c>
      <c r="B16" s="109">
        <v>1246</v>
      </c>
      <c r="C16" s="471" t="s">
        <v>5</v>
      </c>
      <c r="D16" s="471">
        <v>149</v>
      </c>
      <c r="E16" s="471">
        <v>5</v>
      </c>
      <c r="F16" s="471">
        <v>54</v>
      </c>
      <c r="G16" s="471">
        <v>5</v>
      </c>
      <c r="H16" s="109">
        <v>1460</v>
      </c>
      <c r="J16" s="300"/>
    </row>
    <row r="17" spans="1:10" ht="22.8">
      <c r="A17" s="13" t="s">
        <v>834</v>
      </c>
      <c r="B17" s="107">
        <v>16</v>
      </c>
      <c r="C17" s="107" t="s">
        <v>5</v>
      </c>
      <c r="D17" s="107">
        <v>0</v>
      </c>
      <c r="E17" s="107" t="s">
        <v>5</v>
      </c>
      <c r="F17" s="107" t="s">
        <v>5</v>
      </c>
      <c r="G17" s="107" t="s">
        <v>5</v>
      </c>
      <c r="H17" s="107">
        <v>16</v>
      </c>
      <c r="J17" s="300"/>
    </row>
    <row r="18" spans="1:10">
      <c r="A18" s="92" t="s">
        <v>357</v>
      </c>
      <c r="B18" s="471" t="s">
        <v>5</v>
      </c>
      <c r="C18" s="471" t="s">
        <v>5</v>
      </c>
      <c r="D18" s="471" t="s">
        <v>5</v>
      </c>
      <c r="E18" s="471">
        <v>1</v>
      </c>
      <c r="F18" s="471" t="s">
        <v>5</v>
      </c>
      <c r="G18" s="471" t="s">
        <v>5</v>
      </c>
      <c r="H18" s="471">
        <v>1</v>
      </c>
      <c r="J18" s="300"/>
    </row>
    <row r="19" spans="1:10" ht="22.8">
      <c r="A19" s="13" t="s">
        <v>835</v>
      </c>
      <c r="B19" s="107">
        <v>45</v>
      </c>
      <c r="C19" s="107" t="s">
        <v>5</v>
      </c>
      <c r="D19" s="107">
        <v>0</v>
      </c>
      <c r="E19" s="107">
        <v>19</v>
      </c>
      <c r="F19" s="107" t="s">
        <v>5</v>
      </c>
      <c r="G19" s="107" t="s">
        <v>5</v>
      </c>
      <c r="H19" s="107">
        <v>64</v>
      </c>
      <c r="J19" s="300"/>
    </row>
    <row r="20" spans="1:10">
      <c r="A20" s="92" t="s">
        <v>358</v>
      </c>
      <c r="B20" s="109">
        <v>4084</v>
      </c>
      <c r="C20" s="471" t="s">
        <v>5</v>
      </c>
      <c r="D20" s="109">
        <v>1002</v>
      </c>
      <c r="E20" s="471">
        <v>3</v>
      </c>
      <c r="F20" s="471">
        <v>314</v>
      </c>
      <c r="G20" s="471">
        <v>14</v>
      </c>
      <c r="H20" s="109">
        <v>5417</v>
      </c>
      <c r="J20" s="300"/>
    </row>
    <row r="21" spans="1:10" ht="22.8">
      <c r="A21" s="13" t="s">
        <v>506</v>
      </c>
      <c r="B21" s="107">
        <v>59</v>
      </c>
      <c r="C21" s="107" t="s">
        <v>5</v>
      </c>
      <c r="D21" s="107">
        <v>0</v>
      </c>
      <c r="E21" s="107" t="s">
        <v>5</v>
      </c>
      <c r="F21" s="107" t="s">
        <v>5</v>
      </c>
      <c r="G21" s="107" t="s">
        <v>5</v>
      </c>
      <c r="H21" s="107">
        <v>59</v>
      </c>
      <c r="J21" s="300"/>
    </row>
    <row r="22" spans="1:10" ht="12">
      <c r="A22" s="1" t="s">
        <v>359</v>
      </c>
      <c r="B22" s="106">
        <v>563705</v>
      </c>
      <c r="C22" s="105" t="s">
        <v>5</v>
      </c>
      <c r="D22" s="106">
        <v>2268</v>
      </c>
      <c r="E22" s="105">
        <v>376</v>
      </c>
      <c r="F22" s="106">
        <v>23084</v>
      </c>
      <c r="G22" s="105">
        <v>136</v>
      </c>
      <c r="H22" s="106">
        <v>589569</v>
      </c>
      <c r="J22" s="300"/>
    </row>
    <row r="23" spans="1:10" ht="22.8">
      <c r="A23" s="13" t="s">
        <v>360</v>
      </c>
      <c r="B23" s="107" t="s">
        <v>5</v>
      </c>
      <c r="C23" s="107" t="s">
        <v>5</v>
      </c>
      <c r="D23" s="489">
        <v>210756</v>
      </c>
      <c r="E23" s="107" t="s">
        <v>5</v>
      </c>
      <c r="F23" s="107" t="s">
        <v>5</v>
      </c>
      <c r="G23" s="107" t="s">
        <v>5</v>
      </c>
      <c r="H23" s="489">
        <v>210756</v>
      </c>
      <c r="J23" s="300"/>
    </row>
    <row r="24" spans="1:10" ht="22.8">
      <c r="A24" s="92" t="s">
        <v>361</v>
      </c>
      <c r="B24" s="471" t="s">
        <v>5</v>
      </c>
      <c r="C24" s="471" t="s">
        <v>5</v>
      </c>
      <c r="D24" s="471">
        <v>167</v>
      </c>
      <c r="E24" s="471" t="s">
        <v>5</v>
      </c>
      <c r="F24" s="471" t="s">
        <v>5</v>
      </c>
      <c r="G24" s="471" t="s">
        <v>5</v>
      </c>
      <c r="H24" s="471">
        <v>167</v>
      </c>
      <c r="J24" s="300"/>
    </row>
    <row r="25" spans="1:10" ht="24">
      <c r="A25" s="111" t="s">
        <v>836</v>
      </c>
      <c r="B25" s="103" t="s">
        <v>5</v>
      </c>
      <c r="C25" s="103" t="s">
        <v>5</v>
      </c>
      <c r="D25" s="104">
        <v>210923</v>
      </c>
      <c r="E25" s="103" t="s">
        <v>5</v>
      </c>
      <c r="F25" s="103" t="s">
        <v>5</v>
      </c>
      <c r="G25" s="103" t="s">
        <v>5</v>
      </c>
      <c r="H25" s="104">
        <v>210923</v>
      </c>
      <c r="J25" s="300"/>
    </row>
    <row r="26" spans="1:10" ht="24">
      <c r="A26" s="1" t="s">
        <v>837</v>
      </c>
      <c r="B26" s="105" t="s">
        <v>5</v>
      </c>
      <c r="C26" s="105" t="s">
        <v>5</v>
      </c>
      <c r="D26" s="105" t="s">
        <v>5</v>
      </c>
      <c r="E26" s="105" t="s">
        <v>5</v>
      </c>
      <c r="F26" s="105" t="s">
        <v>5</v>
      </c>
      <c r="G26" s="106">
        <v>21466</v>
      </c>
      <c r="H26" s="106">
        <v>21466</v>
      </c>
      <c r="J26" s="300"/>
    </row>
    <row r="27" spans="1:10" ht="12.6" thickBot="1">
      <c r="A27" s="112" t="s">
        <v>507</v>
      </c>
      <c r="B27" s="49">
        <v>563705</v>
      </c>
      <c r="C27" s="50" t="s">
        <v>5</v>
      </c>
      <c r="D27" s="49">
        <v>213192</v>
      </c>
      <c r="E27" s="50">
        <v>376</v>
      </c>
      <c r="F27" s="49">
        <v>23084</v>
      </c>
      <c r="G27" s="49">
        <v>21601</v>
      </c>
      <c r="H27" s="49">
        <v>821958</v>
      </c>
      <c r="J27" s="300"/>
    </row>
    <row r="31" spans="1:10">
      <c r="B31" s="300"/>
      <c r="C31" s="300"/>
      <c r="D31" s="300"/>
      <c r="E31" s="300"/>
      <c r="F31" s="300"/>
      <c r="G31" s="300"/>
      <c r="H31" s="300"/>
    </row>
    <row r="32" spans="1:10">
      <c r="B32" s="300"/>
      <c r="C32" s="300"/>
      <c r="D32" s="300"/>
      <c r="E32" s="300"/>
      <c r="F32" s="300"/>
      <c r="G32" s="300"/>
      <c r="H32" s="300"/>
    </row>
    <row r="35" spans="2:8">
      <c r="B35" s="300"/>
      <c r="C35" s="300"/>
      <c r="D35" s="300"/>
      <c r="E35" s="300"/>
      <c r="F35" s="300"/>
      <c r="G35" s="300"/>
      <c r="H35" s="300"/>
    </row>
  </sheetData>
  <mergeCells count="5">
    <mergeCell ref="A3:H3"/>
    <mergeCell ref="A4:H4"/>
    <mergeCell ref="A5:H5"/>
    <mergeCell ref="A6:A7"/>
    <mergeCell ref="H6:H7"/>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tabColor rgb="FFFFFF00"/>
  </sheetPr>
  <dimension ref="A1:Q82"/>
  <sheetViews>
    <sheetView showGridLines="0" topLeftCell="A12" zoomScaleNormal="100" workbookViewId="0">
      <selection activeCell="C1" sqref="C1"/>
    </sheetView>
  </sheetViews>
  <sheetFormatPr defaultColWidth="9.21875" defaultRowHeight="11.4"/>
  <cols>
    <col min="1" max="1" width="35.77734375" style="28" customWidth="1"/>
    <col min="2" max="10" width="9.21875" style="28"/>
    <col min="11" max="11" width="9.21875" style="42"/>
    <col min="12" max="14" width="9.21875" style="28"/>
    <col min="15" max="15" width="9.77734375" style="28" bestFit="1" customWidth="1"/>
    <col min="16" max="16" width="10.77734375" style="28" bestFit="1" customWidth="1"/>
    <col min="17" max="16384" width="9.21875" style="28"/>
  </cols>
  <sheetData>
    <row r="1" spans="1:17" s="1411" customFormat="1" ht="15">
      <c r="A1" s="1409" t="str">
        <f ca="1">(MID(CELL("nomefile",J2),FIND("]",CELL("nomefile",J2),1)+1,20))</f>
        <v>Tavola 4.1.9</v>
      </c>
      <c r="B1" s="1435"/>
      <c r="C1" s="1435"/>
      <c r="D1" s="1435"/>
      <c r="E1" s="1435"/>
      <c r="F1" s="1435"/>
      <c r="G1" s="1435"/>
      <c r="H1" s="1435"/>
      <c r="I1" s="1426"/>
    </row>
    <row r="3" spans="1:17" ht="12">
      <c r="A3" s="1595" t="s">
        <v>2046</v>
      </c>
      <c r="B3" s="1595"/>
      <c r="C3" s="1595"/>
      <c r="D3" s="1595"/>
      <c r="E3" s="1595"/>
      <c r="F3" s="1595"/>
      <c r="G3" s="1595"/>
      <c r="H3" s="1595"/>
    </row>
    <row r="4" spans="1:17">
      <c r="A4" s="1625" t="s">
        <v>430</v>
      </c>
      <c r="B4" s="1625"/>
      <c r="C4" s="1625"/>
      <c r="D4" s="1625"/>
      <c r="E4" s="1625"/>
      <c r="F4" s="1625"/>
      <c r="G4" s="1625"/>
      <c r="H4" s="1625"/>
    </row>
    <row r="5" spans="1:17" ht="12" thickBot="1">
      <c r="A5" s="1648" t="s">
        <v>2</v>
      </c>
      <c r="B5" s="1648"/>
      <c r="C5" s="1648"/>
      <c r="D5" s="1648"/>
      <c r="E5" s="1648"/>
      <c r="F5" s="1648"/>
      <c r="G5" s="1648"/>
      <c r="H5" s="1648"/>
    </row>
    <row r="6" spans="1:17">
      <c r="A6" s="1649"/>
      <c r="B6" s="110" t="s">
        <v>504</v>
      </c>
      <c r="C6" s="110" t="s">
        <v>504</v>
      </c>
      <c r="D6" s="110" t="s">
        <v>504</v>
      </c>
      <c r="E6" s="110" t="s">
        <v>504</v>
      </c>
      <c r="F6" s="110" t="s">
        <v>504</v>
      </c>
      <c r="G6" s="110" t="s">
        <v>504</v>
      </c>
      <c r="H6" s="1651" t="s">
        <v>1</v>
      </c>
    </row>
    <row r="7" spans="1:17">
      <c r="A7" s="1650"/>
      <c r="B7" s="100" t="s">
        <v>122</v>
      </c>
      <c r="C7" s="100" t="s">
        <v>124</v>
      </c>
      <c r="D7" s="100" t="s">
        <v>505</v>
      </c>
      <c r="E7" s="100" t="s">
        <v>140</v>
      </c>
      <c r="F7" s="100" t="s">
        <v>166</v>
      </c>
      <c r="G7" s="100" t="s">
        <v>144</v>
      </c>
      <c r="H7" s="1652"/>
    </row>
    <row r="8" spans="1:17" ht="22.8">
      <c r="A8" s="92" t="s">
        <v>830</v>
      </c>
      <c r="B8" s="109">
        <v>550083</v>
      </c>
      <c r="C8" s="108" t="s">
        <v>5</v>
      </c>
      <c r="D8" s="108">
        <v>382</v>
      </c>
      <c r="E8" s="108">
        <v>454</v>
      </c>
      <c r="F8" s="108">
        <v>20606</v>
      </c>
      <c r="G8" s="108">
        <v>33</v>
      </c>
      <c r="H8" s="109">
        <v>571557</v>
      </c>
      <c r="I8" s="352"/>
      <c r="J8" s="351"/>
      <c r="K8" s="351"/>
      <c r="L8" s="351"/>
      <c r="M8" s="351"/>
      <c r="N8" s="351"/>
      <c r="O8" s="351"/>
      <c r="P8" s="351"/>
      <c r="Q8" s="351"/>
    </row>
    <row r="9" spans="1:17" ht="14.4">
      <c r="A9" s="13" t="s">
        <v>352</v>
      </c>
      <c r="B9" s="107">
        <v>28</v>
      </c>
      <c r="C9" s="107" t="s">
        <v>5</v>
      </c>
      <c r="D9" s="107">
        <v>0</v>
      </c>
      <c r="E9" s="107">
        <v>2</v>
      </c>
      <c r="F9" s="107" t="s">
        <v>5</v>
      </c>
      <c r="G9" s="107" t="s">
        <v>5</v>
      </c>
      <c r="H9" s="107">
        <v>30</v>
      </c>
      <c r="I9" s="352"/>
      <c r="J9" s="306"/>
      <c r="K9" s="306"/>
      <c r="L9" s="351"/>
      <c r="M9" s="351"/>
      <c r="N9" s="351"/>
      <c r="O9" s="351"/>
      <c r="P9" s="306"/>
      <c r="Q9" s="351"/>
    </row>
    <row r="10" spans="1:17" ht="22.8">
      <c r="A10" s="92" t="s">
        <v>831</v>
      </c>
      <c r="B10" s="108">
        <v>567</v>
      </c>
      <c r="C10" s="108" t="s">
        <v>5</v>
      </c>
      <c r="D10" s="108" t="s">
        <v>5</v>
      </c>
      <c r="E10" s="108">
        <v>0</v>
      </c>
      <c r="F10" s="108">
        <v>18</v>
      </c>
      <c r="G10" s="108">
        <v>0</v>
      </c>
      <c r="H10" s="108">
        <v>585</v>
      </c>
      <c r="I10" s="352"/>
      <c r="J10" s="306"/>
      <c r="K10" s="306"/>
      <c r="L10" s="351"/>
      <c r="M10" s="351"/>
      <c r="N10" s="306"/>
      <c r="O10" s="351"/>
      <c r="P10" s="306"/>
      <c r="Q10" s="351"/>
    </row>
    <row r="11" spans="1:17" ht="22.8">
      <c r="A11" s="13" t="s">
        <v>832</v>
      </c>
      <c r="B11" s="107">
        <v>36</v>
      </c>
      <c r="C11" s="107" t="s">
        <v>5</v>
      </c>
      <c r="D11" s="107" t="s">
        <v>5</v>
      </c>
      <c r="E11" s="107" t="s">
        <v>5</v>
      </c>
      <c r="F11" s="107">
        <v>0</v>
      </c>
      <c r="G11" s="107" t="s">
        <v>5</v>
      </c>
      <c r="H11" s="107">
        <v>36</v>
      </c>
      <c r="I11" s="352"/>
      <c r="J11" s="306"/>
      <c r="K11" s="306"/>
      <c r="L11" s="351"/>
      <c r="M11" s="351"/>
      <c r="N11" s="351"/>
      <c r="O11" s="351"/>
      <c r="P11" s="306"/>
      <c r="Q11" s="351"/>
    </row>
    <row r="12" spans="1:17" ht="14.4">
      <c r="A12" s="92" t="s">
        <v>353</v>
      </c>
      <c r="B12" s="108">
        <v>768</v>
      </c>
      <c r="C12" s="108" t="s">
        <v>5</v>
      </c>
      <c r="D12" s="108">
        <v>1</v>
      </c>
      <c r="E12" s="108">
        <v>0</v>
      </c>
      <c r="F12" s="108">
        <v>49</v>
      </c>
      <c r="G12" s="108" t="s">
        <v>5</v>
      </c>
      <c r="H12" s="108">
        <v>818</v>
      </c>
      <c r="I12" s="352"/>
      <c r="J12" s="306"/>
      <c r="K12" s="306"/>
      <c r="L12" s="351"/>
      <c r="M12" s="306"/>
      <c r="N12" s="306"/>
      <c r="O12" s="351"/>
      <c r="P12" s="306"/>
      <c r="Q12" s="351"/>
    </row>
    <row r="13" spans="1:17" ht="14.4">
      <c r="A13" s="13" t="s">
        <v>354</v>
      </c>
      <c r="B13" s="107">
        <v>514</v>
      </c>
      <c r="C13" s="107" t="s">
        <v>5</v>
      </c>
      <c r="D13" s="107" t="s">
        <v>5</v>
      </c>
      <c r="E13" s="107" t="s">
        <v>5</v>
      </c>
      <c r="F13" s="107">
        <v>8</v>
      </c>
      <c r="G13" s="107" t="s">
        <v>5</v>
      </c>
      <c r="H13" s="107">
        <v>522</v>
      </c>
      <c r="I13" s="352"/>
      <c r="J13" s="306"/>
      <c r="K13" s="306"/>
      <c r="L13" s="351"/>
      <c r="M13" s="351"/>
      <c r="N13" s="306"/>
      <c r="O13" s="351"/>
      <c r="P13" s="306"/>
      <c r="Q13" s="351"/>
    </row>
    <row r="14" spans="1:17" ht="22.8">
      <c r="A14" s="92" t="s">
        <v>833</v>
      </c>
      <c r="B14" s="108" t="s">
        <v>5</v>
      </c>
      <c r="C14" s="108" t="s">
        <v>5</v>
      </c>
      <c r="D14" s="108">
        <v>739</v>
      </c>
      <c r="E14" s="108" t="s">
        <v>5</v>
      </c>
      <c r="F14" s="108" t="s">
        <v>5</v>
      </c>
      <c r="G14" s="108">
        <v>105</v>
      </c>
      <c r="H14" s="108">
        <v>844</v>
      </c>
      <c r="I14" s="352"/>
      <c r="J14" s="351"/>
      <c r="K14" s="351"/>
      <c r="L14" s="306"/>
      <c r="M14" s="351"/>
      <c r="N14" s="351"/>
      <c r="O14" s="306"/>
      <c r="P14" s="306"/>
      <c r="Q14" s="351"/>
    </row>
    <row r="15" spans="1:17" ht="12">
      <c r="A15" s="111" t="s">
        <v>355</v>
      </c>
      <c r="B15" s="104">
        <v>551997</v>
      </c>
      <c r="C15" s="103" t="s">
        <v>5</v>
      </c>
      <c r="D15" s="104">
        <v>1121</v>
      </c>
      <c r="E15" s="103">
        <v>457</v>
      </c>
      <c r="F15" s="104">
        <v>20681</v>
      </c>
      <c r="G15" s="103">
        <v>138</v>
      </c>
      <c r="H15" s="104">
        <v>574393</v>
      </c>
      <c r="I15" s="352"/>
      <c r="J15" s="351"/>
      <c r="K15" s="351"/>
      <c r="L15" s="351"/>
      <c r="M15" s="351"/>
      <c r="N15" s="351"/>
      <c r="O15" s="351"/>
      <c r="P15" s="351"/>
      <c r="Q15" s="351"/>
    </row>
    <row r="16" spans="1:17">
      <c r="A16" s="92" t="s">
        <v>356</v>
      </c>
      <c r="B16" s="109">
        <v>1139</v>
      </c>
      <c r="C16" s="108" t="s">
        <v>5</v>
      </c>
      <c r="D16" s="108">
        <v>163</v>
      </c>
      <c r="E16" s="108">
        <v>8</v>
      </c>
      <c r="F16" s="108">
        <v>47</v>
      </c>
      <c r="G16" s="108">
        <v>4</v>
      </c>
      <c r="H16" s="109">
        <v>1361</v>
      </c>
      <c r="I16" s="352"/>
      <c r="J16" s="352"/>
      <c r="K16" s="352"/>
      <c r="L16" s="352"/>
      <c r="M16" s="352"/>
      <c r="N16" s="352"/>
      <c r="O16" s="352"/>
      <c r="P16" s="352"/>
      <c r="Q16" s="352"/>
    </row>
    <row r="17" spans="1:17" ht="22.8">
      <c r="A17" s="13" t="s">
        <v>834</v>
      </c>
      <c r="B17" s="107">
        <v>14</v>
      </c>
      <c r="C17" s="107" t="s">
        <v>5</v>
      </c>
      <c r="D17" s="107" t="s">
        <v>5</v>
      </c>
      <c r="E17" s="107" t="s">
        <v>5</v>
      </c>
      <c r="F17" s="107" t="s">
        <v>5</v>
      </c>
      <c r="G17" s="107" t="s">
        <v>5</v>
      </c>
      <c r="H17" s="107">
        <v>14</v>
      </c>
      <c r="I17" s="352"/>
      <c r="J17" s="352"/>
      <c r="L17" s="42"/>
      <c r="M17" s="42"/>
      <c r="N17" s="42"/>
      <c r="O17" s="42"/>
      <c r="P17" s="352"/>
      <c r="Q17" s="352"/>
    </row>
    <row r="18" spans="1:17">
      <c r="A18" s="92" t="s">
        <v>357</v>
      </c>
      <c r="B18" s="108">
        <v>29</v>
      </c>
      <c r="C18" s="108" t="s">
        <v>5</v>
      </c>
      <c r="D18" s="108" t="s">
        <v>5</v>
      </c>
      <c r="E18" s="108">
        <v>0</v>
      </c>
      <c r="F18" s="108" t="s">
        <v>5</v>
      </c>
      <c r="G18" s="108" t="s">
        <v>5</v>
      </c>
      <c r="H18" s="108">
        <v>29</v>
      </c>
      <c r="I18" s="352"/>
      <c r="J18" s="351"/>
      <c r="K18" s="351"/>
      <c r="L18" s="351"/>
      <c r="M18" s="351"/>
      <c r="N18" s="351"/>
      <c r="O18" s="351"/>
      <c r="P18" s="351"/>
      <c r="Q18" s="352"/>
    </row>
    <row r="19" spans="1:17" ht="22.8">
      <c r="A19" s="13" t="s">
        <v>835</v>
      </c>
      <c r="B19" s="107">
        <v>42</v>
      </c>
      <c r="C19" s="107" t="s">
        <v>5</v>
      </c>
      <c r="D19" s="107" t="s">
        <v>5</v>
      </c>
      <c r="E19" s="107">
        <v>24</v>
      </c>
      <c r="F19" s="107" t="s">
        <v>5</v>
      </c>
      <c r="G19" s="107" t="s">
        <v>5</v>
      </c>
      <c r="H19" s="107">
        <v>66</v>
      </c>
      <c r="I19" s="352"/>
      <c r="J19" s="1216"/>
      <c r="K19" s="1216"/>
      <c r="L19" s="1216"/>
      <c r="M19" s="1216"/>
      <c r="N19" s="1216"/>
      <c r="O19" s="1216"/>
      <c r="P19" s="1216"/>
      <c r="Q19" s="352"/>
    </row>
    <row r="20" spans="1:17">
      <c r="A20" s="92" t="s">
        <v>358</v>
      </c>
      <c r="B20" s="109">
        <v>4167</v>
      </c>
      <c r="C20" s="108" t="s">
        <v>5</v>
      </c>
      <c r="D20" s="109">
        <v>1020</v>
      </c>
      <c r="E20" s="108">
        <v>4</v>
      </c>
      <c r="F20" s="108">
        <v>170</v>
      </c>
      <c r="G20" s="108">
        <v>13</v>
      </c>
      <c r="H20" s="109">
        <v>5374</v>
      </c>
      <c r="I20" s="352"/>
      <c r="J20" s="351"/>
      <c r="K20" s="351"/>
      <c r="L20" s="351"/>
      <c r="M20" s="351"/>
      <c r="N20" s="351"/>
      <c r="O20" s="351"/>
      <c r="P20" s="351"/>
      <c r="Q20" s="352"/>
    </row>
    <row r="21" spans="1:17" ht="22.8">
      <c r="A21" s="13" t="s">
        <v>506</v>
      </c>
      <c r="B21" s="107">
        <v>58</v>
      </c>
      <c r="C21" s="107" t="s">
        <v>5</v>
      </c>
      <c r="D21" s="107">
        <v>0</v>
      </c>
      <c r="E21" s="107" t="s">
        <v>5</v>
      </c>
      <c r="F21" s="107" t="s">
        <v>5</v>
      </c>
      <c r="G21" s="107" t="s">
        <v>5</v>
      </c>
      <c r="H21" s="107">
        <v>58</v>
      </c>
      <c r="I21" s="352"/>
      <c r="J21" s="306"/>
      <c r="L21" s="306"/>
      <c r="Q21" s="352"/>
    </row>
    <row r="22" spans="1:17" ht="12">
      <c r="A22" s="1" t="s">
        <v>359</v>
      </c>
      <c r="B22" s="106">
        <v>557446</v>
      </c>
      <c r="C22" s="105" t="s">
        <v>5</v>
      </c>
      <c r="D22" s="106">
        <v>2304</v>
      </c>
      <c r="E22" s="105">
        <v>494</v>
      </c>
      <c r="F22" s="106">
        <v>20898</v>
      </c>
      <c r="G22" s="105">
        <v>154</v>
      </c>
      <c r="H22" s="106">
        <v>581296</v>
      </c>
      <c r="I22" s="352"/>
      <c r="J22" s="351"/>
      <c r="K22" s="351"/>
      <c r="L22" s="351"/>
      <c r="M22" s="351"/>
      <c r="N22" s="351"/>
      <c r="O22" s="351"/>
      <c r="P22" s="351"/>
      <c r="Q22" s="352"/>
    </row>
    <row r="23" spans="1:17" ht="22.8">
      <c r="A23" s="13" t="s">
        <v>360</v>
      </c>
      <c r="B23" s="107" t="s">
        <v>5</v>
      </c>
      <c r="C23" s="107" t="s">
        <v>5</v>
      </c>
      <c r="D23" s="25">
        <v>184771</v>
      </c>
      <c r="E23" s="107" t="s">
        <v>5</v>
      </c>
      <c r="F23" s="107" t="s">
        <v>5</v>
      </c>
      <c r="G23" s="107" t="s">
        <v>5</v>
      </c>
      <c r="H23" s="25">
        <v>184771</v>
      </c>
      <c r="I23" s="352"/>
      <c r="J23" s="351"/>
      <c r="K23" s="351"/>
      <c r="L23" s="306"/>
      <c r="M23" s="351"/>
      <c r="N23" s="351"/>
      <c r="O23" s="351"/>
      <c r="P23" s="306"/>
    </row>
    <row r="24" spans="1:17" ht="22.8">
      <c r="A24" s="92" t="s">
        <v>361</v>
      </c>
      <c r="B24" s="109" t="s">
        <v>5</v>
      </c>
      <c r="C24" s="109" t="s">
        <v>5</v>
      </c>
      <c r="D24" s="109">
        <v>1228</v>
      </c>
      <c r="E24" s="109" t="s">
        <v>5</v>
      </c>
      <c r="F24" s="109" t="s">
        <v>5</v>
      </c>
      <c r="G24" s="109" t="s">
        <v>5</v>
      </c>
      <c r="H24" s="109">
        <v>1228</v>
      </c>
      <c r="I24" s="352"/>
      <c r="L24" s="306"/>
      <c r="N24" s="42"/>
      <c r="O24" s="42"/>
      <c r="P24" s="306"/>
    </row>
    <row r="25" spans="1:17" ht="24">
      <c r="A25" s="111" t="s">
        <v>836</v>
      </c>
      <c r="B25" s="103" t="s">
        <v>5</v>
      </c>
      <c r="C25" s="103" t="s">
        <v>5</v>
      </c>
      <c r="D25" s="104">
        <v>185998</v>
      </c>
      <c r="E25" s="103" t="s">
        <v>5</v>
      </c>
      <c r="F25" s="103" t="s">
        <v>5</v>
      </c>
      <c r="G25" s="103" t="s">
        <v>5</v>
      </c>
      <c r="H25" s="104">
        <v>185998</v>
      </c>
      <c r="I25" s="352"/>
      <c r="J25" s="42"/>
      <c r="L25" s="306"/>
      <c r="M25" s="42"/>
      <c r="N25" s="42"/>
      <c r="O25" s="42"/>
      <c r="P25" s="306"/>
    </row>
    <row r="26" spans="1:17" ht="24">
      <c r="A26" s="1" t="s">
        <v>837</v>
      </c>
      <c r="B26" s="105" t="s">
        <v>5</v>
      </c>
      <c r="C26" s="105" t="s">
        <v>5</v>
      </c>
      <c r="D26" s="105" t="s">
        <v>5</v>
      </c>
      <c r="E26" s="105" t="s">
        <v>5</v>
      </c>
      <c r="F26" s="105" t="s">
        <v>5</v>
      </c>
      <c r="G26" s="106">
        <v>20853</v>
      </c>
      <c r="H26" s="106">
        <v>20853</v>
      </c>
      <c r="I26" s="352"/>
      <c r="L26" s="42"/>
      <c r="M26" s="42"/>
      <c r="N26" s="42"/>
      <c r="O26" s="306"/>
      <c r="P26" s="306"/>
    </row>
    <row r="27" spans="1:17" ht="12.6" thickBot="1">
      <c r="A27" s="112" t="s">
        <v>507</v>
      </c>
      <c r="B27" s="49">
        <v>557446</v>
      </c>
      <c r="C27" s="50" t="s">
        <v>5</v>
      </c>
      <c r="D27" s="49">
        <v>188303</v>
      </c>
      <c r="E27" s="50">
        <v>494</v>
      </c>
      <c r="F27" s="49">
        <v>20898</v>
      </c>
      <c r="G27" s="49">
        <v>21008</v>
      </c>
      <c r="H27" s="49">
        <v>788148</v>
      </c>
      <c r="I27" s="352"/>
      <c r="J27" s="351"/>
      <c r="K27" s="351"/>
      <c r="L27" s="351"/>
      <c r="M27" s="351"/>
      <c r="N27" s="351"/>
      <c r="O27" s="351"/>
      <c r="P27" s="351"/>
    </row>
    <row r="28" spans="1:17">
      <c r="I28" s="299"/>
    </row>
    <row r="29" spans="1:17">
      <c r="B29" s="351"/>
      <c r="C29" s="351"/>
      <c r="D29" s="351"/>
      <c r="E29" s="351"/>
      <c r="F29" s="351"/>
      <c r="G29" s="351"/>
      <c r="H29" s="351"/>
      <c r="I29" s="352"/>
    </row>
    <row r="30" spans="1:17">
      <c r="B30" s="351"/>
      <c r="C30" s="351"/>
      <c r="D30" s="351"/>
      <c r="E30" s="351"/>
      <c r="F30" s="351"/>
      <c r="G30" s="351"/>
      <c r="H30" s="351"/>
      <c r="I30" s="352"/>
    </row>
    <row r="31" spans="1:17">
      <c r="D31" s="351"/>
      <c r="H31" s="351"/>
      <c r="I31" s="299"/>
    </row>
    <row r="32" spans="1:17">
      <c r="I32" s="299"/>
    </row>
    <row r="33" spans="9:9">
      <c r="I33" s="299"/>
    </row>
    <row r="34" spans="9:9">
      <c r="I34" s="299"/>
    </row>
    <row r="35" spans="9:9">
      <c r="I35" s="299"/>
    </row>
    <row r="36" spans="9:9">
      <c r="I36" s="299"/>
    </row>
    <row r="37" spans="9:9">
      <c r="I37" s="299"/>
    </row>
    <row r="38" spans="9:9">
      <c r="I38" s="299"/>
    </row>
    <row r="39" spans="9:9">
      <c r="I39" s="299"/>
    </row>
    <row r="40" spans="9:9">
      <c r="I40" s="299"/>
    </row>
    <row r="41" spans="9:9">
      <c r="I41" s="299"/>
    </row>
    <row r="42" spans="9:9">
      <c r="I42" s="299"/>
    </row>
    <row r="43" spans="9:9">
      <c r="I43" s="299"/>
    </row>
    <row r="44" spans="9:9">
      <c r="I44" s="299"/>
    </row>
    <row r="45" spans="9:9">
      <c r="I45" s="299"/>
    </row>
    <row r="46" spans="9:9">
      <c r="I46" s="299"/>
    </row>
    <row r="47" spans="9:9">
      <c r="I47" s="299"/>
    </row>
    <row r="48" spans="9:9">
      <c r="I48" s="299"/>
    </row>
    <row r="49" spans="9:9">
      <c r="I49" s="299"/>
    </row>
    <row r="50" spans="9:9">
      <c r="I50" s="299"/>
    </row>
    <row r="51" spans="9:9">
      <c r="I51" s="299"/>
    </row>
    <row r="52" spans="9:9">
      <c r="I52" s="299"/>
    </row>
    <row r="53" spans="9:9">
      <c r="I53" s="299"/>
    </row>
    <row r="54" spans="9:9">
      <c r="I54" s="299"/>
    </row>
    <row r="55" spans="9:9">
      <c r="I55" s="299"/>
    </row>
    <row r="56" spans="9:9">
      <c r="I56" s="299"/>
    </row>
    <row r="57" spans="9:9">
      <c r="I57" s="299"/>
    </row>
    <row r="58" spans="9:9">
      <c r="I58" s="299"/>
    </row>
    <row r="59" spans="9:9">
      <c r="I59" s="299"/>
    </row>
    <row r="60" spans="9:9">
      <c r="I60" s="299"/>
    </row>
    <row r="61" spans="9:9">
      <c r="I61" s="299"/>
    </row>
    <row r="62" spans="9:9">
      <c r="I62" s="299"/>
    </row>
    <row r="63" spans="9:9">
      <c r="I63" s="299"/>
    </row>
    <row r="64" spans="9:9">
      <c r="I64" s="299"/>
    </row>
    <row r="65" spans="9:9">
      <c r="I65" s="299"/>
    </row>
    <row r="66" spans="9:9">
      <c r="I66" s="299"/>
    </row>
    <row r="67" spans="9:9">
      <c r="I67" s="299"/>
    </row>
    <row r="68" spans="9:9">
      <c r="I68" s="299"/>
    </row>
    <row r="69" spans="9:9">
      <c r="I69" s="299"/>
    </row>
    <row r="70" spans="9:9">
      <c r="I70" s="299"/>
    </row>
    <row r="71" spans="9:9">
      <c r="I71" s="299"/>
    </row>
    <row r="72" spans="9:9">
      <c r="I72" s="299"/>
    </row>
    <row r="73" spans="9:9">
      <c r="I73" s="299"/>
    </row>
    <row r="74" spans="9:9">
      <c r="I74" s="299"/>
    </row>
    <row r="75" spans="9:9">
      <c r="I75" s="299"/>
    </row>
    <row r="76" spans="9:9">
      <c r="I76" s="299"/>
    </row>
    <row r="77" spans="9:9">
      <c r="I77" s="299"/>
    </row>
    <row r="78" spans="9:9">
      <c r="I78" s="299"/>
    </row>
    <row r="79" spans="9:9">
      <c r="I79" s="299"/>
    </row>
    <row r="80" spans="9:9">
      <c r="I80" s="299"/>
    </row>
    <row r="81" spans="9:9">
      <c r="I81" s="299"/>
    </row>
    <row r="82" spans="9:9">
      <c r="I82" s="299"/>
    </row>
  </sheetData>
  <mergeCells count="5">
    <mergeCell ref="A3:H3"/>
    <mergeCell ref="A4:H4"/>
    <mergeCell ref="A5:H5"/>
    <mergeCell ref="A6:A7"/>
    <mergeCell ref="H6:H7"/>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tabColor rgb="FFFFFF00"/>
  </sheetPr>
  <dimension ref="A1:F26"/>
  <sheetViews>
    <sheetView showGridLines="0" zoomScaleNormal="100" workbookViewId="0">
      <selection activeCell="C1" sqref="C1"/>
    </sheetView>
  </sheetViews>
  <sheetFormatPr defaultColWidth="9.21875" defaultRowHeight="11.4"/>
  <cols>
    <col min="1" max="1" width="33.21875" style="28" bestFit="1" customWidth="1"/>
    <col min="2" max="2" width="10.77734375" style="28" customWidth="1"/>
    <col min="3" max="3" width="11" style="28" customWidth="1"/>
    <col min="4" max="4" width="11.77734375" style="28" customWidth="1"/>
    <col min="5" max="5" width="14.5546875" style="28" customWidth="1"/>
    <col min="6" max="16384" width="9.21875" style="28"/>
  </cols>
  <sheetData>
    <row r="1" spans="1:6" s="1411" customFormat="1" ht="15">
      <c r="A1" s="1409" t="str">
        <f ca="1">(MID(CELL("nomefile",J2),FIND("]",CELL("nomefile",J2),1)+1,20))</f>
        <v>Tavola 4.1.10</v>
      </c>
      <c r="B1" s="1435"/>
      <c r="C1" s="1435"/>
      <c r="D1" s="1435"/>
      <c r="E1" s="1435"/>
      <c r="F1" s="1426"/>
    </row>
    <row r="3" spans="1:6" ht="28.95" customHeight="1">
      <c r="A3" s="1569" t="s">
        <v>2048</v>
      </c>
      <c r="B3" s="1603"/>
      <c r="C3" s="1603"/>
      <c r="D3" s="1603"/>
      <c r="E3" s="1603"/>
    </row>
    <row r="4" spans="1:6" ht="14.7" customHeight="1">
      <c r="A4" s="1570" t="s">
        <v>430</v>
      </c>
      <c r="B4" s="1570"/>
      <c r="C4" s="1570"/>
      <c r="D4" s="1570"/>
      <c r="E4" s="1570"/>
    </row>
    <row r="5" spans="1:6" ht="15" customHeight="1" thickBot="1">
      <c r="A5" s="1653" t="s">
        <v>2</v>
      </c>
      <c r="B5" s="1653"/>
      <c r="C5" s="1653"/>
      <c r="D5" s="1653"/>
      <c r="E5" s="1653"/>
    </row>
    <row r="6" spans="1:6" s="41" customFormat="1" ht="42.45" customHeight="1">
      <c r="A6" s="350" t="s">
        <v>508</v>
      </c>
      <c r="B6" s="350" t="s">
        <v>997</v>
      </c>
      <c r="C6" s="350" t="s">
        <v>998</v>
      </c>
      <c r="D6" s="350" t="s">
        <v>363</v>
      </c>
      <c r="E6" s="350" t="s">
        <v>364</v>
      </c>
    </row>
    <row r="7" spans="1:6">
      <c r="A7" s="99" t="s">
        <v>86</v>
      </c>
      <c r="B7" s="216">
        <v>1601</v>
      </c>
      <c r="C7" s="216">
        <v>1810</v>
      </c>
      <c r="D7" s="18">
        <v>50</v>
      </c>
      <c r="E7" s="216">
        <f>SUM(B7:D7)</f>
        <v>3461</v>
      </c>
      <c r="F7" s="351"/>
    </row>
    <row r="8" spans="1:6">
      <c r="A8" s="19" t="s">
        <v>47</v>
      </c>
      <c r="B8" s="217">
        <v>1342</v>
      </c>
      <c r="C8" s="217">
        <v>1727</v>
      </c>
      <c r="D8" s="347">
        <v>124</v>
      </c>
      <c r="E8" s="217">
        <f t="shared" ref="E8:E25" si="0">SUM(B8:D8)</f>
        <v>3193</v>
      </c>
      <c r="F8" s="351"/>
    </row>
    <row r="9" spans="1:6">
      <c r="A9" s="99" t="s">
        <v>87</v>
      </c>
      <c r="B9" s="216">
        <v>1586</v>
      </c>
      <c r="C9" s="18">
        <v>783</v>
      </c>
      <c r="D9" s="18">
        <v>62</v>
      </c>
      <c r="E9" s="18">
        <f t="shared" si="0"/>
        <v>2431</v>
      </c>
      <c r="F9" s="351"/>
    </row>
    <row r="10" spans="1:6">
      <c r="A10" s="19" t="s">
        <v>365</v>
      </c>
      <c r="B10" s="347">
        <v>3</v>
      </c>
      <c r="C10" s="347">
        <v>51</v>
      </c>
      <c r="D10" s="347">
        <v>0</v>
      </c>
      <c r="E10" s="347">
        <f t="shared" si="0"/>
        <v>54</v>
      </c>
      <c r="F10" s="351"/>
    </row>
    <row r="11" spans="1:6">
      <c r="A11" s="99" t="s">
        <v>88</v>
      </c>
      <c r="B11" s="18">
        <v>4</v>
      </c>
      <c r="C11" s="18">
        <v>14</v>
      </c>
      <c r="D11" s="18">
        <v>0</v>
      </c>
      <c r="E11" s="18">
        <f t="shared" si="0"/>
        <v>18</v>
      </c>
      <c r="F11" s="351"/>
    </row>
    <row r="12" spans="1:6">
      <c r="A12" s="19" t="s">
        <v>366</v>
      </c>
      <c r="B12" s="347">
        <v>80</v>
      </c>
      <c r="C12" s="347">
        <v>277</v>
      </c>
      <c r="D12" s="347">
        <v>3</v>
      </c>
      <c r="E12" s="347">
        <f t="shared" si="0"/>
        <v>360</v>
      </c>
      <c r="F12" s="351"/>
    </row>
    <row r="13" spans="1:6">
      <c r="A13" s="99" t="s">
        <v>89</v>
      </c>
      <c r="B13" s="18">
        <v>30</v>
      </c>
      <c r="C13" s="18">
        <v>154</v>
      </c>
      <c r="D13" s="18">
        <v>10</v>
      </c>
      <c r="E13" s="18">
        <f t="shared" si="0"/>
        <v>194</v>
      </c>
      <c r="F13" s="351"/>
    </row>
    <row r="14" spans="1:6">
      <c r="A14" s="19" t="s">
        <v>53</v>
      </c>
      <c r="B14" s="217">
        <v>2740</v>
      </c>
      <c r="C14" s="217">
        <v>2311</v>
      </c>
      <c r="D14" s="347">
        <v>148</v>
      </c>
      <c r="E14" s="217">
        <f t="shared" si="0"/>
        <v>5199</v>
      </c>
      <c r="F14" s="351"/>
    </row>
    <row r="15" spans="1:6">
      <c r="A15" s="99" t="s">
        <v>367</v>
      </c>
      <c r="B15" s="216">
        <v>1435</v>
      </c>
      <c r="C15" s="216">
        <v>1480</v>
      </c>
      <c r="D15" s="18">
        <v>36</v>
      </c>
      <c r="E15" s="216">
        <f t="shared" si="0"/>
        <v>2951</v>
      </c>
      <c r="F15" s="351"/>
    </row>
    <row r="16" spans="1:6">
      <c r="A16" s="19" t="s">
        <v>509</v>
      </c>
      <c r="B16" s="217">
        <v>4293</v>
      </c>
      <c r="C16" s="217">
        <v>17810</v>
      </c>
      <c r="D16" s="347">
        <v>10</v>
      </c>
      <c r="E16" s="217">
        <f t="shared" si="0"/>
        <v>22113</v>
      </c>
      <c r="F16" s="351"/>
    </row>
    <row r="17" spans="1:6">
      <c r="A17" s="99" t="s">
        <v>510</v>
      </c>
      <c r="B17" s="18">
        <v>2</v>
      </c>
      <c r="C17" s="18">
        <v>14</v>
      </c>
      <c r="D17" s="18" t="s">
        <v>5</v>
      </c>
      <c r="E17" s="18">
        <f t="shared" si="0"/>
        <v>16</v>
      </c>
      <c r="F17" s="351"/>
    </row>
    <row r="18" spans="1:6">
      <c r="A18" s="19" t="s">
        <v>511</v>
      </c>
      <c r="B18" s="347">
        <v>17</v>
      </c>
      <c r="C18" s="347">
        <v>81</v>
      </c>
      <c r="D18" s="347" t="s">
        <v>5</v>
      </c>
      <c r="E18" s="347">
        <f t="shared" si="0"/>
        <v>98</v>
      </c>
      <c r="F18" s="351"/>
    </row>
    <row r="19" spans="1:6">
      <c r="A19" s="99" t="s">
        <v>512</v>
      </c>
      <c r="B19" s="216">
        <v>1350</v>
      </c>
      <c r="C19" s="216">
        <v>10643</v>
      </c>
      <c r="D19" s="18">
        <v>5</v>
      </c>
      <c r="E19" s="216">
        <f t="shared" si="0"/>
        <v>11998</v>
      </c>
      <c r="F19" s="351"/>
    </row>
    <row r="20" spans="1:6">
      <c r="A20" s="19" t="s">
        <v>59</v>
      </c>
      <c r="B20" s="347">
        <v>223</v>
      </c>
      <c r="C20" s="347">
        <v>72</v>
      </c>
      <c r="D20" s="347">
        <v>10</v>
      </c>
      <c r="E20" s="347">
        <f t="shared" si="0"/>
        <v>305</v>
      </c>
      <c r="F20" s="351"/>
    </row>
    <row r="21" spans="1:6">
      <c r="A21" s="99" t="s">
        <v>60</v>
      </c>
      <c r="B21" s="18">
        <v>656</v>
      </c>
      <c r="C21" s="18">
        <v>857</v>
      </c>
      <c r="D21" s="18" t="s">
        <v>5</v>
      </c>
      <c r="E21" s="18">
        <f t="shared" si="0"/>
        <v>1513</v>
      </c>
      <c r="F21" s="351"/>
    </row>
    <row r="22" spans="1:6">
      <c r="A22" s="19" t="s">
        <v>368</v>
      </c>
      <c r="B22" s="347">
        <v>748</v>
      </c>
      <c r="C22" s="347">
        <v>215</v>
      </c>
      <c r="D22" s="347">
        <v>10</v>
      </c>
      <c r="E22" s="347">
        <f t="shared" si="0"/>
        <v>973</v>
      </c>
      <c r="F22" s="351"/>
    </row>
    <row r="23" spans="1:6">
      <c r="A23" s="99" t="s">
        <v>369</v>
      </c>
      <c r="B23" s="18">
        <v>181</v>
      </c>
      <c r="C23" s="18">
        <v>473</v>
      </c>
      <c r="D23" s="18">
        <v>0</v>
      </c>
      <c r="E23" s="18">
        <f t="shared" si="0"/>
        <v>654</v>
      </c>
      <c r="F23" s="351"/>
    </row>
    <row r="24" spans="1:6">
      <c r="A24" s="19" t="s">
        <v>90</v>
      </c>
      <c r="B24" s="347">
        <v>288</v>
      </c>
      <c r="C24" s="347">
        <v>108</v>
      </c>
      <c r="D24" s="347">
        <v>1</v>
      </c>
      <c r="E24" s="347">
        <f t="shared" si="0"/>
        <v>397</v>
      </c>
      <c r="F24" s="351"/>
    </row>
    <row r="25" spans="1:6" ht="12.6" thickBot="1">
      <c r="A25" s="21" t="s">
        <v>370</v>
      </c>
      <c r="B25" s="22">
        <v>16579</v>
      </c>
      <c r="C25" s="22">
        <v>38880</v>
      </c>
      <c r="D25" s="23">
        <v>469</v>
      </c>
      <c r="E25" s="22">
        <f t="shared" si="0"/>
        <v>55928</v>
      </c>
      <c r="F25" s="351"/>
    </row>
    <row r="26" spans="1:6" ht="14.4">
      <c r="A26" s="71"/>
      <c r="B26"/>
      <c r="C26"/>
      <c r="D26"/>
      <c r="E26"/>
    </row>
  </sheetData>
  <mergeCells count="3">
    <mergeCell ref="A3:E3"/>
    <mergeCell ref="A4:E4"/>
    <mergeCell ref="A5:E5"/>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tabColor rgb="FFFFFF00"/>
  </sheetPr>
  <dimension ref="A1:F26"/>
  <sheetViews>
    <sheetView showGridLines="0" topLeftCell="A3" zoomScale="110" zoomScaleNormal="110" workbookViewId="0">
      <selection activeCell="C1" sqref="C1"/>
    </sheetView>
  </sheetViews>
  <sheetFormatPr defaultColWidth="9.21875" defaultRowHeight="11.4"/>
  <cols>
    <col min="1" max="1" width="38.21875" style="28" customWidth="1"/>
    <col min="2" max="16384" width="9.21875" style="28"/>
  </cols>
  <sheetData>
    <row r="1" spans="1:6" s="1411" customFormat="1" ht="15">
      <c r="A1" s="1409" t="str">
        <f ca="1">(MID(CELL("nomefile",J2),FIND("]",CELL("nomefile",J2),1)+1,20))</f>
        <v>Tavola 4.1.11</v>
      </c>
      <c r="B1" s="1435"/>
      <c r="C1" s="1435"/>
      <c r="D1" s="1435"/>
      <c r="E1" s="1435"/>
      <c r="F1" s="1426"/>
    </row>
    <row r="2" spans="1:6" s="29" customFormat="1" ht="12">
      <c r="A2" s="91"/>
      <c r="B2" s="91"/>
      <c r="C2" s="91"/>
      <c r="D2" s="91"/>
      <c r="E2" s="91"/>
    </row>
    <row r="3" spans="1:6" ht="28.95" customHeight="1">
      <c r="A3" s="1569" t="s">
        <v>2047</v>
      </c>
      <c r="B3" s="1603"/>
      <c r="C3" s="1603"/>
      <c r="D3" s="1603"/>
      <c r="E3" s="1603"/>
    </row>
    <row r="4" spans="1:6" ht="14.7" customHeight="1">
      <c r="A4" s="1570" t="s">
        <v>430</v>
      </c>
      <c r="B4" s="1570"/>
      <c r="C4" s="1570"/>
      <c r="D4" s="1570"/>
      <c r="E4" s="1570"/>
    </row>
    <row r="5" spans="1:6" ht="15" customHeight="1" thickBot="1">
      <c r="A5" s="1653" t="s">
        <v>2</v>
      </c>
      <c r="B5" s="1653"/>
      <c r="C5" s="1653"/>
      <c r="D5" s="1653"/>
      <c r="E5" s="1653"/>
    </row>
    <row r="6" spans="1:6" s="41" customFormat="1" ht="36.6" customHeight="1">
      <c r="A6" s="350" t="s">
        <v>362</v>
      </c>
      <c r="B6" s="350" t="s">
        <v>997</v>
      </c>
      <c r="C6" s="350" t="s">
        <v>998</v>
      </c>
      <c r="D6" s="350" t="s">
        <v>513</v>
      </c>
      <c r="E6" s="350" t="s">
        <v>364</v>
      </c>
    </row>
    <row r="7" spans="1:6">
      <c r="A7" s="99" t="s">
        <v>86</v>
      </c>
      <c r="B7" s="47">
        <v>1636</v>
      </c>
      <c r="C7" s="47">
        <v>1953</v>
      </c>
      <c r="D7" s="18">
        <v>52</v>
      </c>
      <c r="E7" s="47">
        <f>SUM(B7:D7)</f>
        <v>3641</v>
      </c>
    </row>
    <row r="8" spans="1:6">
      <c r="A8" s="19" t="s">
        <v>47</v>
      </c>
      <c r="B8" s="48">
        <v>1453</v>
      </c>
      <c r="C8" s="48">
        <v>1703</v>
      </c>
      <c r="D8" s="20">
        <v>145</v>
      </c>
      <c r="E8" s="48">
        <f t="shared" ref="E8:E25" si="0">SUM(B8:D8)</f>
        <v>3301</v>
      </c>
    </row>
    <row r="9" spans="1:6">
      <c r="A9" s="99" t="s">
        <v>87</v>
      </c>
      <c r="B9" s="216">
        <v>1689</v>
      </c>
      <c r="C9" s="18">
        <v>863</v>
      </c>
      <c r="D9" s="18">
        <v>67</v>
      </c>
      <c r="E9" s="216">
        <f t="shared" si="0"/>
        <v>2619</v>
      </c>
    </row>
    <row r="10" spans="1:6">
      <c r="A10" s="19" t="s">
        <v>365</v>
      </c>
      <c r="B10" s="20">
        <v>3</v>
      </c>
      <c r="C10" s="20">
        <v>51</v>
      </c>
      <c r="D10" s="20">
        <v>0</v>
      </c>
      <c r="E10" s="217">
        <f t="shared" si="0"/>
        <v>54</v>
      </c>
    </row>
    <row r="11" spans="1:6">
      <c r="A11" s="99" t="s">
        <v>88</v>
      </c>
      <c r="B11" s="18">
        <v>6</v>
      </c>
      <c r="C11" s="18">
        <v>35</v>
      </c>
      <c r="D11" s="18">
        <v>0</v>
      </c>
      <c r="E11" s="216">
        <f t="shared" si="0"/>
        <v>41</v>
      </c>
    </row>
    <row r="12" spans="1:6">
      <c r="A12" s="19" t="s">
        <v>366</v>
      </c>
      <c r="B12" s="20">
        <v>81</v>
      </c>
      <c r="C12" s="20">
        <v>390</v>
      </c>
      <c r="D12" s="20">
        <v>3</v>
      </c>
      <c r="E12" s="217">
        <f t="shared" si="0"/>
        <v>474</v>
      </c>
    </row>
    <row r="13" spans="1:6">
      <c r="A13" s="99" t="s">
        <v>89</v>
      </c>
      <c r="B13" s="18">
        <v>32</v>
      </c>
      <c r="C13" s="18">
        <v>165</v>
      </c>
      <c r="D13" s="18">
        <v>10</v>
      </c>
      <c r="E13" s="216">
        <f t="shared" si="0"/>
        <v>207</v>
      </c>
    </row>
    <row r="14" spans="1:6">
      <c r="A14" s="19" t="s">
        <v>53</v>
      </c>
      <c r="B14" s="48">
        <v>3064</v>
      </c>
      <c r="C14" s="48">
        <v>2631</v>
      </c>
      <c r="D14" s="20">
        <v>160</v>
      </c>
      <c r="E14" s="217">
        <f t="shared" si="0"/>
        <v>5855</v>
      </c>
    </row>
    <row r="15" spans="1:6">
      <c r="A15" s="99" t="s">
        <v>367</v>
      </c>
      <c r="B15" s="47">
        <v>1532</v>
      </c>
      <c r="C15" s="47">
        <v>1518</v>
      </c>
      <c r="D15" s="18">
        <v>44</v>
      </c>
      <c r="E15" s="216">
        <f t="shared" si="0"/>
        <v>3094</v>
      </c>
    </row>
    <row r="16" spans="1:6">
      <c r="A16" s="19" t="s">
        <v>509</v>
      </c>
      <c r="B16" s="48">
        <v>4243</v>
      </c>
      <c r="C16" s="48">
        <v>17796</v>
      </c>
      <c r="D16" s="20">
        <v>10</v>
      </c>
      <c r="E16" s="217">
        <f t="shared" si="0"/>
        <v>22049</v>
      </c>
    </row>
    <row r="17" spans="1:5">
      <c r="A17" s="99" t="s">
        <v>510</v>
      </c>
      <c r="B17" s="18">
        <v>3</v>
      </c>
      <c r="C17" s="18">
        <v>12</v>
      </c>
      <c r="D17" s="18" t="s">
        <v>5</v>
      </c>
      <c r="E17" s="216">
        <f t="shared" si="0"/>
        <v>15</v>
      </c>
    </row>
    <row r="18" spans="1:5">
      <c r="A18" s="19" t="s">
        <v>511</v>
      </c>
      <c r="B18" s="20">
        <v>19</v>
      </c>
      <c r="C18" s="20">
        <v>82</v>
      </c>
      <c r="D18" s="20" t="s">
        <v>5</v>
      </c>
      <c r="E18" s="217">
        <f t="shared" si="0"/>
        <v>101</v>
      </c>
    </row>
    <row r="19" spans="1:5">
      <c r="A19" s="99" t="s">
        <v>512</v>
      </c>
      <c r="B19" s="47">
        <v>1412</v>
      </c>
      <c r="C19" s="47">
        <v>10349</v>
      </c>
      <c r="D19" s="18">
        <v>5</v>
      </c>
      <c r="E19" s="216">
        <f t="shared" si="0"/>
        <v>11766</v>
      </c>
    </row>
    <row r="20" spans="1:5">
      <c r="A20" s="19" t="s">
        <v>59</v>
      </c>
      <c r="B20" s="20">
        <v>245</v>
      </c>
      <c r="C20" s="20">
        <v>82</v>
      </c>
      <c r="D20" s="20">
        <v>16</v>
      </c>
      <c r="E20" s="217">
        <f t="shared" si="0"/>
        <v>343</v>
      </c>
    </row>
    <row r="21" spans="1:5">
      <c r="A21" s="99" t="s">
        <v>60</v>
      </c>
      <c r="B21" s="18">
        <v>696</v>
      </c>
      <c r="C21" s="18">
        <v>825</v>
      </c>
      <c r="D21" s="18" t="s">
        <v>5</v>
      </c>
      <c r="E21" s="216">
        <f t="shared" si="0"/>
        <v>1521</v>
      </c>
    </row>
    <row r="22" spans="1:5">
      <c r="A22" s="19" t="s">
        <v>368</v>
      </c>
      <c r="B22" s="20">
        <v>762</v>
      </c>
      <c r="C22" s="20">
        <v>262</v>
      </c>
      <c r="D22" s="20">
        <v>11</v>
      </c>
      <c r="E22" s="217">
        <f t="shared" si="0"/>
        <v>1035</v>
      </c>
    </row>
    <row r="23" spans="1:5">
      <c r="A23" s="99" t="s">
        <v>369</v>
      </c>
      <c r="B23" s="18">
        <v>191</v>
      </c>
      <c r="C23" s="18">
        <v>468</v>
      </c>
      <c r="D23" s="18">
        <v>0</v>
      </c>
      <c r="E23" s="216">
        <f t="shared" si="0"/>
        <v>659</v>
      </c>
    </row>
    <row r="24" spans="1:5">
      <c r="A24" s="19" t="s">
        <v>90</v>
      </c>
      <c r="B24" s="20">
        <v>300</v>
      </c>
      <c r="C24" s="20">
        <v>130</v>
      </c>
      <c r="D24" s="20">
        <v>8</v>
      </c>
      <c r="E24" s="217">
        <f t="shared" si="0"/>
        <v>438</v>
      </c>
    </row>
    <row r="25" spans="1:5" ht="12.6" thickBot="1">
      <c r="A25" s="21" t="s">
        <v>370</v>
      </c>
      <c r="B25" s="22">
        <v>17366</v>
      </c>
      <c r="C25" s="22">
        <v>39314</v>
      </c>
      <c r="D25" s="23">
        <v>531</v>
      </c>
      <c r="E25" s="22">
        <f t="shared" si="0"/>
        <v>57211</v>
      </c>
    </row>
    <row r="26" spans="1:5" ht="14.4">
      <c r="A26" s="51"/>
      <c r="B26" s="306"/>
      <c r="C26" s="306"/>
      <c r="D26"/>
      <c r="E26"/>
    </row>
  </sheetData>
  <mergeCells count="3">
    <mergeCell ref="A3:E3"/>
    <mergeCell ref="A4:E4"/>
    <mergeCell ref="A5:E5"/>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tabColor theme="5"/>
  </sheetPr>
  <dimension ref="A1:L117"/>
  <sheetViews>
    <sheetView showGridLines="0" topLeftCell="A87" zoomScale="90" zoomScaleNormal="90" workbookViewId="0">
      <selection activeCell="C1" sqref="C1"/>
    </sheetView>
  </sheetViews>
  <sheetFormatPr defaultColWidth="9.21875" defaultRowHeight="11.4"/>
  <cols>
    <col min="1" max="1" width="3.44140625" style="219" bestFit="1" customWidth="1"/>
    <col min="2" max="2" width="51.44140625" style="219" customWidth="1"/>
    <col min="3" max="3" width="2" style="219" bestFit="1" customWidth="1"/>
    <col min="4" max="5" width="10" style="219" bestFit="1" customWidth="1"/>
    <col min="6" max="6" width="9.77734375" style="219" bestFit="1" customWidth="1"/>
    <col min="7" max="10" width="9.21875" style="219"/>
    <col min="11" max="11" width="12.44140625" style="219" customWidth="1"/>
    <col min="12" max="16384" width="9.21875" style="219"/>
  </cols>
  <sheetData>
    <row r="1" spans="1:11" s="1411" customFormat="1" ht="15">
      <c r="A1" s="1409" t="str">
        <f ca="1">(MID(CELL("nomefile",J2),FIND("]",CELL("nomefile",J2),1)+1,20))</f>
        <v>Tavola 4.3.1</v>
      </c>
      <c r="B1" s="1435"/>
      <c r="C1" s="1435"/>
      <c r="D1" s="1435"/>
      <c r="E1" s="1435"/>
      <c r="F1" s="1435"/>
      <c r="G1" s="1435"/>
      <c r="H1" s="1452"/>
    </row>
    <row r="3" spans="1:11" ht="12">
      <c r="A3" s="1603" t="s">
        <v>2049</v>
      </c>
      <c r="B3" s="1603"/>
      <c r="C3" s="1603"/>
      <c r="D3" s="1603"/>
      <c r="E3" s="1603"/>
      <c r="F3" s="1603"/>
      <c r="G3" s="1603"/>
      <c r="H3" s="1603"/>
    </row>
    <row r="4" spans="1:11">
      <c r="A4" s="1570" t="s">
        <v>446</v>
      </c>
      <c r="B4" s="1570"/>
      <c r="C4" s="1570"/>
      <c r="D4" s="1570"/>
      <c r="E4" s="1570"/>
      <c r="F4" s="1570"/>
      <c r="G4" s="1570"/>
      <c r="H4" s="1570"/>
    </row>
    <row r="5" spans="1:11" ht="15" customHeight="1" thickBot="1">
      <c r="A5" s="1644" t="s">
        <v>2</v>
      </c>
      <c r="B5" s="1644"/>
      <c r="C5" s="1644"/>
      <c r="D5" s="1644"/>
      <c r="E5" s="1644"/>
      <c r="F5" s="1644"/>
      <c r="G5" s="1644"/>
      <c r="H5" s="1644"/>
    </row>
    <row r="6" spans="1:11" ht="12" thickBot="1">
      <c r="A6" s="309"/>
      <c r="B6" s="311"/>
      <c r="C6" s="311"/>
      <c r="D6" s="310">
        <v>2017</v>
      </c>
      <c r="E6" s="309">
        <v>2018</v>
      </c>
      <c r="F6" s="309">
        <v>2019</v>
      </c>
      <c r="G6" s="668">
        <v>2020</v>
      </c>
      <c r="H6" s="538">
        <v>2021</v>
      </c>
    </row>
    <row r="7" spans="1:11" ht="12">
      <c r="A7" s="330"/>
      <c r="B7" s="393" t="s">
        <v>644</v>
      </c>
      <c r="C7" s="397"/>
      <c r="D7" s="232"/>
      <c r="E7" s="232"/>
      <c r="F7" s="232"/>
      <c r="G7" s="232"/>
      <c r="H7" s="232"/>
    </row>
    <row r="8" spans="1:11" ht="24">
      <c r="A8" s="214" t="s">
        <v>173</v>
      </c>
      <c r="B8" s="394" t="s">
        <v>460</v>
      </c>
      <c r="C8" s="398"/>
      <c r="D8" s="228"/>
      <c r="E8" s="228"/>
      <c r="I8" s="316"/>
      <c r="K8" s="316"/>
    </row>
    <row r="9" spans="1:11">
      <c r="A9" s="330"/>
      <c r="B9" s="391" t="s">
        <v>174</v>
      </c>
      <c r="C9" s="399" t="s">
        <v>175</v>
      </c>
      <c r="D9" s="231">
        <v>34326.1</v>
      </c>
      <c r="E9" s="231">
        <v>35026.800000000003</v>
      </c>
      <c r="F9" s="231">
        <v>36607.300000000003</v>
      </c>
      <c r="G9" s="670">
        <v>36019.1</v>
      </c>
      <c r="H9" s="539">
        <v>37597.953856</v>
      </c>
    </row>
    <row r="10" spans="1:11">
      <c r="B10" s="390" t="s">
        <v>176</v>
      </c>
      <c r="C10" s="400" t="s">
        <v>5</v>
      </c>
      <c r="D10" s="227">
        <v>4313.7</v>
      </c>
      <c r="E10" s="227">
        <v>4632.3999999999996</v>
      </c>
      <c r="F10" s="227">
        <v>4841.1000000000004</v>
      </c>
      <c r="G10" s="227">
        <v>5021</v>
      </c>
      <c r="H10" s="227">
        <v>5882.8392739999999</v>
      </c>
    </row>
    <row r="11" spans="1:11">
      <c r="A11" s="330"/>
      <c r="B11" s="391" t="s">
        <v>177</v>
      </c>
      <c r="C11" s="399" t="s">
        <v>5</v>
      </c>
      <c r="D11" s="231">
        <v>517.29999999999995</v>
      </c>
      <c r="E11" s="231">
        <v>583.1</v>
      </c>
      <c r="F11" s="231">
        <v>847.1</v>
      </c>
      <c r="G11" s="670">
        <v>393.1</v>
      </c>
      <c r="H11" s="539">
        <v>432.52174500000001</v>
      </c>
    </row>
    <row r="12" spans="1:11">
      <c r="B12" s="390" t="s">
        <v>461</v>
      </c>
      <c r="C12" s="400" t="s">
        <v>175</v>
      </c>
      <c r="D12" s="227">
        <v>75.599999999999994</v>
      </c>
      <c r="E12" s="227">
        <v>-27.5</v>
      </c>
      <c r="F12" s="227">
        <v>113.1</v>
      </c>
      <c r="G12" s="227">
        <v>54.9</v>
      </c>
      <c r="H12" s="227">
        <v>185.49826999999999</v>
      </c>
    </row>
    <row r="13" spans="1:11" ht="24">
      <c r="A13" s="215" t="s">
        <v>178</v>
      </c>
      <c r="B13" s="393" t="s">
        <v>985</v>
      </c>
      <c r="C13" s="399" t="s">
        <v>175</v>
      </c>
      <c r="D13" s="231">
        <v>1278</v>
      </c>
      <c r="E13" s="231">
        <v>825</v>
      </c>
      <c r="F13" s="231">
        <v>1346</v>
      </c>
      <c r="G13" s="670">
        <v>889.9</v>
      </c>
      <c r="H13" s="539">
        <v>1085.457975</v>
      </c>
      <c r="I13" s="316"/>
      <c r="K13" s="316"/>
    </row>
    <row r="14" spans="1:11" ht="24">
      <c r="A14" s="214" t="s">
        <v>179</v>
      </c>
      <c r="B14" s="394" t="s">
        <v>978</v>
      </c>
      <c r="C14" s="400" t="s">
        <v>175</v>
      </c>
      <c r="D14" s="227">
        <v>401.1</v>
      </c>
      <c r="E14" s="227">
        <v>379.1</v>
      </c>
      <c r="F14" s="227">
        <v>353.4</v>
      </c>
      <c r="G14" s="227">
        <v>345.4</v>
      </c>
      <c r="H14" s="227">
        <v>426.67515200000003</v>
      </c>
      <c r="I14" s="316"/>
      <c r="K14" s="316"/>
    </row>
    <row r="15" spans="1:11" ht="24">
      <c r="A15" s="215" t="s">
        <v>180</v>
      </c>
      <c r="B15" s="393" t="s">
        <v>462</v>
      </c>
      <c r="C15" s="399"/>
      <c r="D15" s="231"/>
      <c r="E15" s="231"/>
      <c r="F15" s="231"/>
      <c r="G15" s="670"/>
      <c r="H15" s="539"/>
      <c r="K15" s="316"/>
    </row>
    <row r="16" spans="1:11">
      <c r="B16" s="390" t="s">
        <v>181</v>
      </c>
      <c r="C16" s="400"/>
      <c r="D16" s="227"/>
      <c r="E16" s="227"/>
      <c r="F16" s="227"/>
      <c r="G16" s="227"/>
      <c r="H16" s="227"/>
      <c r="I16" s="219" t="s">
        <v>1069</v>
      </c>
      <c r="J16" s="316"/>
    </row>
    <row r="17" spans="1:11">
      <c r="A17" s="330"/>
      <c r="B17" s="391" t="s">
        <v>645</v>
      </c>
      <c r="C17" s="399" t="s">
        <v>5</v>
      </c>
      <c r="D17" s="231">
        <v>23456.9</v>
      </c>
      <c r="E17" s="231">
        <v>23392</v>
      </c>
      <c r="F17" s="231">
        <v>24364</v>
      </c>
      <c r="G17" s="670">
        <v>22507</v>
      </c>
      <c r="H17" s="539">
        <v>23153.657257999999</v>
      </c>
    </row>
    <row r="18" spans="1:11">
      <c r="B18" s="390" t="s">
        <v>646</v>
      </c>
      <c r="C18" s="400" t="s">
        <v>175</v>
      </c>
      <c r="D18" s="227">
        <v>2815</v>
      </c>
      <c r="E18" s="227">
        <v>2578.9</v>
      </c>
      <c r="F18" s="227">
        <v>2887.9</v>
      </c>
      <c r="G18" s="227">
        <v>2857</v>
      </c>
      <c r="H18" s="227">
        <v>3446.7358680000002</v>
      </c>
    </row>
    <row r="19" spans="1:11" ht="22.8">
      <c r="A19" s="330"/>
      <c r="B19" s="391" t="s">
        <v>463</v>
      </c>
      <c r="C19" s="399"/>
      <c r="D19" s="231"/>
      <c r="E19" s="231"/>
      <c r="F19" s="231"/>
      <c r="G19" s="670"/>
      <c r="H19" s="539"/>
      <c r="J19" s="316"/>
    </row>
    <row r="20" spans="1:11">
      <c r="B20" s="390" t="s">
        <v>645</v>
      </c>
      <c r="C20" s="400" t="s">
        <v>175</v>
      </c>
      <c r="D20" s="227">
        <v>483.9</v>
      </c>
      <c r="E20" s="227">
        <v>451</v>
      </c>
      <c r="F20" s="227">
        <v>508.7</v>
      </c>
      <c r="G20" s="227">
        <v>474.5</v>
      </c>
      <c r="H20" s="227">
        <v>488.11431900000002</v>
      </c>
    </row>
    <row r="21" spans="1:11">
      <c r="A21" s="330"/>
      <c r="B21" s="391" t="s">
        <v>646</v>
      </c>
      <c r="C21" s="399" t="s">
        <v>5</v>
      </c>
      <c r="D21" s="231">
        <v>55.1</v>
      </c>
      <c r="E21" s="231">
        <v>40.200000000000003</v>
      </c>
      <c r="F21" s="231">
        <v>44.7</v>
      </c>
      <c r="G21" s="670">
        <v>39.6</v>
      </c>
      <c r="H21" s="539">
        <v>60.190959999999997</v>
      </c>
    </row>
    <row r="22" spans="1:11">
      <c r="B22" s="390" t="s">
        <v>182</v>
      </c>
      <c r="C22" s="400"/>
      <c r="D22" s="227"/>
      <c r="E22" s="227"/>
      <c r="F22" s="227"/>
      <c r="G22" s="227"/>
      <c r="H22" s="227"/>
      <c r="J22" s="316"/>
    </row>
    <row r="23" spans="1:11">
      <c r="A23" s="330"/>
      <c r="B23" s="391" t="s">
        <v>645</v>
      </c>
      <c r="C23" s="399" t="s">
        <v>5</v>
      </c>
      <c r="D23" s="231">
        <v>-1332.2</v>
      </c>
      <c r="E23" s="231">
        <v>-1420.6</v>
      </c>
      <c r="F23" s="231">
        <v>-1249.4000000000001</v>
      </c>
      <c r="G23" s="670">
        <v>-1458.6</v>
      </c>
      <c r="H23" s="539">
        <v>1125.112932</v>
      </c>
    </row>
    <row r="24" spans="1:11">
      <c r="B24" s="390" t="s">
        <v>646</v>
      </c>
      <c r="C24" s="400" t="s">
        <v>175</v>
      </c>
      <c r="D24" s="227">
        <v>110.7</v>
      </c>
      <c r="E24" s="227">
        <v>236.7</v>
      </c>
      <c r="F24" s="227">
        <v>5.7</v>
      </c>
      <c r="G24" s="227">
        <v>14.9</v>
      </c>
      <c r="H24" s="227">
        <v>624.87370699999997</v>
      </c>
    </row>
    <row r="25" spans="1:11" ht="24">
      <c r="A25" s="215" t="s">
        <v>183</v>
      </c>
      <c r="B25" s="393" t="s">
        <v>464</v>
      </c>
      <c r="C25" s="399" t="s">
        <v>5</v>
      </c>
      <c r="D25" s="231">
        <v>2.1</v>
      </c>
      <c r="E25" s="231">
        <v>5.5</v>
      </c>
      <c r="F25" s="231">
        <v>10.4</v>
      </c>
      <c r="G25" s="670">
        <v>8.4</v>
      </c>
      <c r="H25" s="539">
        <v>7.8744329999999998</v>
      </c>
      <c r="K25" s="316"/>
    </row>
    <row r="26" spans="1:11" ht="24">
      <c r="A26" s="214" t="s">
        <v>184</v>
      </c>
      <c r="B26" s="394" t="s">
        <v>465</v>
      </c>
      <c r="C26" s="400" t="s">
        <v>5</v>
      </c>
      <c r="D26" s="227">
        <v>29.9</v>
      </c>
      <c r="E26" s="227">
        <v>51.4</v>
      </c>
      <c r="F26" s="227">
        <v>21.3</v>
      </c>
      <c r="G26" s="227">
        <v>68.5</v>
      </c>
      <c r="H26" s="227">
        <v>25.129854000000002</v>
      </c>
      <c r="K26" s="316"/>
    </row>
    <row r="27" spans="1:11" ht="12">
      <c r="A27" s="215" t="s">
        <v>185</v>
      </c>
      <c r="B27" s="393" t="s">
        <v>186</v>
      </c>
      <c r="C27" s="399"/>
      <c r="D27" s="231"/>
      <c r="E27" s="231"/>
      <c r="F27" s="231"/>
      <c r="G27" s="670"/>
      <c r="H27" s="539"/>
      <c r="K27" s="316"/>
    </row>
    <row r="28" spans="1:11">
      <c r="B28" s="390" t="s">
        <v>187</v>
      </c>
      <c r="C28" s="400" t="s">
        <v>5</v>
      </c>
      <c r="D28" s="227">
        <v>5324.1</v>
      </c>
      <c r="E28" s="227">
        <v>5471</v>
      </c>
      <c r="F28" s="227">
        <v>5723.1</v>
      </c>
      <c r="G28" s="227">
        <v>5650.1</v>
      </c>
      <c r="H28" s="227">
        <v>6026.9448599999996</v>
      </c>
    </row>
    <row r="29" spans="1:11">
      <c r="A29" s="330"/>
      <c r="B29" s="391" t="s">
        <v>188</v>
      </c>
      <c r="C29" s="399" t="s">
        <v>5</v>
      </c>
      <c r="D29" s="231">
        <v>1513.5</v>
      </c>
      <c r="E29" s="231">
        <v>1561.9</v>
      </c>
      <c r="F29" s="231">
        <v>1719.4</v>
      </c>
      <c r="G29" s="670">
        <v>1697.9</v>
      </c>
      <c r="H29" s="539">
        <v>1676.4784770000001</v>
      </c>
    </row>
    <row r="30" spans="1:11" ht="22.8">
      <c r="B30" s="390" t="s">
        <v>189</v>
      </c>
      <c r="C30" s="400" t="s">
        <v>175</v>
      </c>
      <c r="D30" s="227">
        <v>0</v>
      </c>
      <c r="E30" s="227">
        <v>4.0999999999999996</v>
      </c>
      <c r="F30" s="227">
        <v>-9.1999999999999993</v>
      </c>
      <c r="G30" s="227">
        <v>-10.6</v>
      </c>
      <c r="H30" s="227">
        <v>-6.1556949999999997</v>
      </c>
    </row>
    <row r="31" spans="1:11">
      <c r="B31" s="390" t="s">
        <v>207</v>
      </c>
      <c r="C31" s="400"/>
      <c r="D31" s="227">
        <v>757.6</v>
      </c>
      <c r="E31" s="227">
        <v>752.5</v>
      </c>
      <c r="F31" s="227">
        <v>764.4</v>
      </c>
      <c r="G31" s="227">
        <v>739.1</v>
      </c>
      <c r="H31" s="227">
        <v>740.66473099999996</v>
      </c>
      <c r="K31" s="334"/>
    </row>
    <row r="32" spans="1:11">
      <c r="A32" s="330"/>
      <c r="B32" s="391" t="s">
        <v>190</v>
      </c>
      <c r="C32" s="399" t="s">
        <v>5</v>
      </c>
      <c r="D32" s="231">
        <v>1786.3</v>
      </c>
      <c r="E32" s="231">
        <v>1858.7</v>
      </c>
      <c r="F32" s="231">
        <v>1905.9</v>
      </c>
      <c r="G32" s="670">
        <v>1886.5</v>
      </c>
      <c r="H32" s="539">
        <v>1977.6739459999999</v>
      </c>
      <c r="K32" s="334"/>
    </row>
    <row r="33" spans="1:11">
      <c r="B33" s="390" t="s">
        <v>979</v>
      </c>
      <c r="C33" s="401" t="s">
        <v>175</v>
      </c>
      <c r="D33" s="316">
        <v>1071</v>
      </c>
      <c r="E33" s="316">
        <v>1129.7</v>
      </c>
      <c r="F33" s="316">
        <v>1223</v>
      </c>
      <c r="G33" s="316">
        <v>1267.5</v>
      </c>
      <c r="H33" s="316">
        <v>1348.827076</v>
      </c>
      <c r="K33" s="334"/>
    </row>
    <row r="34" spans="1:11" ht="24">
      <c r="A34" s="215" t="s">
        <v>191</v>
      </c>
      <c r="B34" s="393" t="s">
        <v>470</v>
      </c>
      <c r="C34" s="399" t="s">
        <v>5</v>
      </c>
      <c r="D34" s="231">
        <v>969.2</v>
      </c>
      <c r="E34" s="231">
        <v>892.9</v>
      </c>
      <c r="F34" s="231">
        <v>900.5</v>
      </c>
      <c r="G34" s="670">
        <v>1086.2</v>
      </c>
      <c r="H34" s="539">
        <v>990.01745800000003</v>
      </c>
      <c r="K34" s="334"/>
    </row>
    <row r="35" spans="1:11" ht="12">
      <c r="A35" s="214" t="s">
        <v>192</v>
      </c>
      <c r="B35" s="394" t="s">
        <v>466</v>
      </c>
      <c r="C35" s="400" t="s">
        <v>5</v>
      </c>
      <c r="D35" s="227">
        <v>11.3</v>
      </c>
      <c r="E35" s="227">
        <v>15.8</v>
      </c>
      <c r="F35" s="227">
        <v>11</v>
      </c>
      <c r="G35" s="227">
        <v>15.5</v>
      </c>
      <c r="H35" s="227">
        <v>23.331834000000001</v>
      </c>
      <c r="K35" s="334"/>
    </row>
    <row r="36" spans="1:11" ht="24">
      <c r="A36" s="215" t="s">
        <v>193</v>
      </c>
      <c r="B36" s="393" t="s">
        <v>194</v>
      </c>
      <c r="C36" s="402"/>
      <c r="D36" s="303">
        <v>3156.6</v>
      </c>
      <c r="E36" s="303">
        <v>2857.8</v>
      </c>
      <c r="F36" s="303">
        <v>3142.3</v>
      </c>
      <c r="G36" s="303">
        <v>4258.3999999999996</v>
      </c>
      <c r="H36" s="303">
        <v>3075.542774</v>
      </c>
      <c r="I36" s="316"/>
      <c r="K36" s="316"/>
    </row>
    <row r="37" spans="1:11" ht="12">
      <c r="B37" s="394" t="s">
        <v>647</v>
      </c>
      <c r="C37" s="400"/>
      <c r="D37" s="227"/>
      <c r="E37" s="227"/>
      <c r="F37" s="227"/>
      <c r="G37" s="227"/>
      <c r="H37" s="227"/>
    </row>
    <row r="38" spans="1:11" ht="24">
      <c r="A38" s="215" t="s">
        <v>173</v>
      </c>
      <c r="B38" s="393" t="s">
        <v>976</v>
      </c>
      <c r="C38" s="399"/>
      <c r="D38" s="231"/>
      <c r="E38" s="231"/>
      <c r="F38" s="231"/>
      <c r="G38" s="670"/>
      <c r="H38" s="539"/>
      <c r="K38" s="316"/>
    </row>
    <row r="39" spans="1:11">
      <c r="B39" s="390" t="s">
        <v>174</v>
      </c>
      <c r="C39" s="400" t="s">
        <v>175</v>
      </c>
      <c r="D39" s="227">
        <v>100230.5</v>
      </c>
      <c r="E39" s="227">
        <v>103568.8</v>
      </c>
      <c r="F39" s="227">
        <v>107551.8</v>
      </c>
      <c r="G39" s="227">
        <v>102731.2</v>
      </c>
      <c r="H39" s="227">
        <v>107442.36984</v>
      </c>
    </row>
    <row r="40" spans="1:11">
      <c r="A40" s="330"/>
      <c r="B40" s="391" t="s">
        <v>195</v>
      </c>
      <c r="C40" s="399" t="s">
        <v>5</v>
      </c>
      <c r="D40" s="231">
        <v>950.3</v>
      </c>
      <c r="E40" s="231">
        <v>959.7</v>
      </c>
      <c r="F40" s="231">
        <v>897.3</v>
      </c>
      <c r="G40" s="670">
        <v>827</v>
      </c>
      <c r="H40" s="539">
        <v>884.24189100000001</v>
      </c>
    </row>
    <row r="41" spans="1:11" ht="12">
      <c r="A41" s="214" t="s">
        <v>178</v>
      </c>
      <c r="B41" s="394" t="s">
        <v>196</v>
      </c>
      <c r="C41" s="400"/>
      <c r="D41" s="227"/>
      <c r="E41" s="227"/>
      <c r="F41" s="227"/>
      <c r="G41" s="227"/>
      <c r="H41" s="227"/>
      <c r="K41" s="316"/>
    </row>
    <row r="42" spans="1:11">
      <c r="A42" s="330"/>
      <c r="B42" s="391" t="s">
        <v>197</v>
      </c>
      <c r="C42" s="399" t="s">
        <v>175</v>
      </c>
      <c r="D42" s="231">
        <v>1787.5</v>
      </c>
      <c r="E42" s="231">
        <v>1861.9</v>
      </c>
      <c r="F42" s="231">
        <v>2310.8000000000002</v>
      </c>
      <c r="G42" s="670">
        <v>2984.4</v>
      </c>
      <c r="H42" s="539">
        <v>2418.623767</v>
      </c>
      <c r="J42" s="316"/>
    </row>
    <row r="43" spans="1:11">
      <c r="B43" s="390" t="s">
        <v>198</v>
      </c>
      <c r="C43" s="400"/>
      <c r="D43" s="227"/>
      <c r="E43" s="227"/>
      <c r="F43" s="227"/>
      <c r="G43" s="227"/>
      <c r="H43" s="227"/>
      <c r="J43" s="316"/>
    </row>
    <row r="44" spans="1:11">
      <c r="A44" s="330"/>
      <c r="B44" s="391" t="s">
        <v>648</v>
      </c>
      <c r="C44" s="399" t="s">
        <v>175</v>
      </c>
      <c r="D44" s="231">
        <v>21.4</v>
      </c>
      <c r="E44" s="231">
        <v>20.8</v>
      </c>
      <c r="F44" s="231">
        <v>17.2</v>
      </c>
      <c r="G44" s="670">
        <v>14</v>
      </c>
      <c r="H44" s="539">
        <v>13.358012</v>
      </c>
    </row>
    <row r="45" spans="1:11">
      <c r="B45" s="390" t="s">
        <v>649</v>
      </c>
      <c r="C45" s="400" t="s">
        <v>175</v>
      </c>
      <c r="D45" s="227">
        <v>16446.5</v>
      </c>
      <c r="E45" s="227">
        <v>16511.8</v>
      </c>
      <c r="F45" s="227">
        <v>16558.8</v>
      </c>
      <c r="G45" s="227">
        <v>16023.5</v>
      </c>
      <c r="H45" s="227">
        <v>15863.681575000001</v>
      </c>
    </row>
    <row r="46" spans="1:11">
      <c r="A46" s="330"/>
      <c r="B46" s="391" t="s">
        <v>199</v>
      </c>
      <c r="C46" s="399" t="s">
        <v>175</v>
      </c>
      <c r="D46" s="231">
        <v>553.29999999999995</v>
      </c>
      <c r="E46" s="231">
        <v>293.60000000000002</v>
      </c>
      <c r="F46" s="231">
        <v>2221.4</v>
      </c>
      <c r="G46" s="670">
        <v>521.9</v>
      </c>
      <c r="H46" s="539">
        <v>875.748873</v>
      </c>
    </row>
    <row r="47" spans="1:11">
      <c r="B47" s="390" t="s">
        <v>200</v>
      </c>
      <c r="C47" s="400" t="s">
        <v>175</v>
      </c>
      <c r="D47" s="227">
        <v>2028.9</v>
      </c>
      <c r="E47" s="227">
        <v>1895</v>
      </c>
      <c r="F47" s="227">
        <v>2430.1</v>
      </c>
      <c r="G47" s="227">
        <v>2521.4</v>
      </c>
      <c r="H47" s="227">
        <v>1939.7176380000001</v>
      </c>
    </row>
    <row r="48" spans="1:11" ht="48">
      <c r="A48" s="289" t="s">
        <v>179</v>
      </c>
      <c r="B48" s="393" t="s">
        <v>977</v>
      </c>
      <c r="C48" s="399" t="s">
        <v>175</v>
      </c>
      <c r="D48" s="331">
        <v>8245.7999999999993</v>
      </c>
      <c r="E48" s="331">
        <v>2457</v>
      </c>
      <c r="F48" s="331">
        <v>20487.7</v>
      </c>
      <c r="G48" s="331">
        <v>14608.9</v>
      </c>
      <c r="H48" s="331">
        <v>22249.665875999999</v>
      </c>
      <c r="K48" s="316"/>
    </row>
    <row r="49" spans="1:11" ht="24">
      <c r="A49" s="290" t="s">
        <v>180</v>
      </c>
      <c r="B49" s="394" t="s">
        <v>978</v>
      </c>
      <c r="C49" s="401" t="s">
        <v>175</v>
      </c>
      <c r="D49" s="316">
        <v>2497.3000000000002</v>
      </c>
      <c r="E49" s="316">
        <v>2784.6</v>
      </c>
      <c r="F49" s="316">
        <v>3096.7</v>
      </c>
      <c r="G49" s="316">
        <v>3112</v>
      </c>
      <c r="H49" s="316">
        <v>3674.4631119999999</v>
      </c>
      <c r="K49" s="316"/>
    </row>
    <row r="50" spans="1:11" ht="24">
      <c r="A50" s="215" t="s">
        <v>183</v>
      </c>
      <c r="B50" s="393" t="s">
        <v>201</v>
      </c>
      <c r="C50" s="399"/>
      <c r="D50" s="231"/>
      <c r="E50" s="231"/>
      <c r="F50" s="231"/>
      <c r="G50" s="670"/>
      <c r="H50" s="539"/>
      <c r="K50" s="316"/>
    </row>
    <row r="51" spans="1:11">
      <c r="B51" s="390" t="s">
        <v>202</v>
      </c>
      <c r="C51" s="400"/>
      <c r="D51" s="227"/>
      <c r="E51" s="227"/>
      <c r="F51" s="227"/>
      <c r="G51" s="227"/>
      <c r="H51" s="227"/>
      <c r="J51" s="316"/>
    </row>
    <row r="52" spans="1:11">
      <c r="A52" s="330"/>
      <c r="B52" s="391" t="s">
        <v>645</v>
      </c>
      <c r="C52" s="399" t="s">
        <v>5</v>
      </c>
      <c r="D52" s="231">
        <v>73351.8</v>
      </c>
      <c r="E52" s="231">
        <v>73865.100000000006</v>
      </c>
      <c r="F52" s="231">
        <v>77772.7</v>
      </c>
      <c r="G52" s="670">
        <v>76676.5</v>
      </c>
      <c r="H52" s="539">
        <v>78589.827554000003</v>
      </c>
    </row>
    <row r="53" spans="1:11">
      <c r="B53" s="390" t="s">
        <v>650</v>
      </c>
      <c r="C53" s="400" t="s">
        <v>175</v>
      </c>
      <c r="D53" s="227">
        <v>1444.1</v>
      </c>
      <c r="E53" s="227">
        <v>1661</v>
      </c>
      <c r="F53" s="227">
        <v>1741.3</v>
      </c>
      <c r="G53" s="227">
        <v>1698.5</v>
      </c>
      <c r="H53" s="227">
        <v>1184.56963</v>
      </c>
      <c r="I53" s="298"/>
    </row>
    <row r="54" spans="1:11">
      <c r="A54" s="330"/>
      <c r="B54" s="391" t="s">
        <v>203</v>
      </c>
      <c r="C54" s="399"/>
      <c r="D54" s="231"/>
      <c r="E54" s="231"/>
      <c r="F54" s="231"/>
      <c r="G54" s="670"/>
      <c r="H54" s="539"/>
      <c r="J54" s="316"/>
    </row>
    <row r="55" spans="1:11">
      <c r="B55" s="390" t="s">
        <v>645</v>
      </c>
      <c r="C55" s="400" t="s">
        <v>5</v>
      </c>
      <c r="D55" s="227">
        <v>-89.2</v>
      </c>
      <c r="E55" s="227">
        <v>1092.9000000000001</v>
      </c>
      <c r="F55" s="227">
        <v>157.6</v>
      </c>
      <c r="G55" s="227">
        <v>1559.9</v>
      </c>
      <c r="H55" s="227">
        <v>-1137.3782779999999</v>
      </c>
    </row>
    <row r="56" spans="1:11">
      <c r="A56" s="330"/>
      <c r="B56" s="391" t="s">
        <v>650</v>
      </c>
      <c r="C56" s="399" t="s">
        <v>175</v>
      </c>
      <c r="D56" s="231">
        <v>69.599999999999994</v>
      </c>
      <c r="E56" s="231">
        <v>107.4</v>
      </c>
      <c r="F56" s="231">
        <v>72.099999999999994</v>
      </c>
      <c r="G56" s="670">
        <v>57.4</v>
      </c>
      <c r="H56" s="539">
        <v>-40.498041999999998</v>
      </c>
    </row>
    <row r="57" spans="1:11" ht="36">
      <c r="A57" s="214" t="s">
        <v>184</v>
      </c>
      <c r="B57" s="394" t="s">
        <v>467</v>
      </c>
      <c r="C57" s="400"/>
      <c r="D57" s="227"/>
      <c r="E57" s="227"/>
      <c r="F57" s="227"/>
      <c r="G57" s="227"/>
      <c r="H57" s="227"/>
      <c r="K57" s="316"/>
    </row>
    <row r="58" spans="1:11">
      <c r="A58" s="330"/>
      <c r="B58" s="391" t="s">
        <v>204</v>
      </c>
      <c r="C58" s="399"/>
      <c r="D58" s="231"/>
      <c r="E58" s="231"/>
      <c r="F58" s="231"/>
      <c r="G58" s="670"/>
      <c r="H58" s="539"/>
      <c r="J58" s="316"/>
    </row>
    <row r="59" spans="1:11">
      <c r="B59" s="390" t="s">
        <v>645</v>
      </c>
      <c r="C59" s="400" t="s">
        <v>5</v>
      </c>
      <c r="D59" s="227">
        <v>23200.9</v>
      </c>
      <c r="E59" s="227">
        <v>23871</v>
      </c>
      <c r="F59" s="227">
        <v>25883.862217999998</v>
      </c>
      <c r="G59" s="227">
        <v>18571.2</v>
      </c>
      <c r="H59" s="227">
        <v>15474.719644999999</v>
      </c>
    </row>
    <row r="60" spans="1:11">
      <c r="A60" s="330"/>
      <c r="B60" s="391" t="s">
        <v>650</v>
      </c>
      <c r="C60" s="399" t="s">
        <v>175</v>
      </c>
      <c r="D60" s="231">
        <v>-663</v>
      </c>
      <c r="E60" s="231">
        <v>-948.9</v>
      </c>
      <c r="F60" s="231">
        <v>-972.01989500000002</v>
      </c>
      <c r="G60" s="670">
        <v>-1062</v>
      </c>
      <c r="H60" s="539">
        <v>-426.870858</v>
      </c>
    </row>
    <row r="61" spans="1:11">
      <c r="B61" s="390" t="s">
        <v>205</v>
      </c>
      <c r="C61" s="400"/>
      <c r="D61" s="332"/>
      <c r="E61" s="332"/>
      <c r="F61" s="332"/>
      <c r="G61" s="332"/>
      <c r="H61" s="332"/>
      <c r="J61" s="316"/>
    </row>
    <row r="62" spans="1:11">
      <c r="A62" s="330"/>
      <c r="B62" s="391" t="s">
        <v>645</v>
      </c>
      <c r="C62" s="399" t="s">
        <v>5</v>
      </c>
      <c r="D62" s="231">
        <v>-2.1</v>
      </c>
      <c r="E62" s="231">
        <v>11.4</v>
      </c>
      <c r="F62" s="231">
        <v>1.1708149999999999</v>
      </c>
      <c r="G62" s="670">
        <v>1.8</v>
      </c>
      <c r="H62" s="539">
        <v>3.456178</v>
      </c>
    </row>
    <row r="63" spans="1:11">
      <c r="B63" s="390" t="s">
        <v>650</v>
      </c>
      <c r="C63" s="400" t="s">
        <v>175</v>
      </c>
      <c r="D63" s="227">
        <v>9.6</v>
      </c>
      <c r="E63" s="227">
        <v>0.5</v>
      </c>
      <c r="F63" s="227">
        <v>-0.84340400000000004</v>
      </c>
      <c r="G63" s="227">
        <v>6.2</v>
      </c>
      <c r="H63" s="227">
        <v>6.1151999999999998E-2</v>
      </c>
    </row>
    <row r="64" spans="1:11">
      <c r="A64" s="330"/>
      <c r="B64" s="391" t="s">
        <v>206</v>
      </c>
      <c r="C64" s="399"/>
      <c r="D64" s="333"/>
      <c r="E64" s="333"/>
      <c r="F64" s="333"/>
      <c r="G64" s="333"/>
      <c r="H64" s="333"/>
      <c r="J64" s="316"/>
    </row>
    <row r="65" spans="1:11">
      <c r="B65" s="390" t="s">
        <v>645</v>
      </c>
      <c r="C65" s="400" t="s">
        <v>5</v>
      </c>
      <c r="D65" s="227">
        <v>21.1</v>
      </c>
      <c r="E65" s="227">
        <v>9.6</v>
      </c>
      <c r="F65" s="227">
        <v>208.39697899999999</v>
      </c>
      <c r="G65" s="227">
        <v>-21.4</v>
      </c>
      <c r="H65" s="227">
        <v>15.602356</v>
      </c>
    </row>
    <row r="66" spans="1:11">
      <c r="A66" s="330"/>
      <c r="B66" s="391" t="s">
        <v>650</v>
      </c>
      <c r="C66" s="399" t="s">
        <v>175</v>
      </c>
      <c r="D66" s="231">
        <v>-3.4</v>
      </c>
      <c r="E66" s="231">
        <v>-4.4000000000000004</v>
      </c>
      <c r="F66" s="231">
        <v>-13.255376999999999</v>
      </c>
      <c r="G66" s="670">
        <v>-4.9000000000000004</v>
      </c>
      <c r="H66" s="539">
        <v>-0.44944200000000001</v>
      </c>
    </row>
    <row r="67" spans="1:11" ht="22.8">
      <c r="B67" s="390" t="s">
        <v>468</v>
      </c>
      <c r="C67" s="400"/>
      <c r="D67" s="332"/>
      <c r="E67" s="332"/>
      <c r="F67" s="332"/>
      <c r="G67" s="332"/>
      <c r="H67" s="332"/>
      <c r="J67" s="316"/>
    </row>
    <row r="68" spans="1:11">
      <c r="A68" s="330"/>
      <c r="B68" s="391" t="s">
        <v>645</v>
      </c>
      <c r="C68" s="399" t="s">
        <v>5</v>
      </c>
      <c r="D68" s="231">
        <v>14615.7</v>
      </c>
      <c r="E68" s="231">
        <v>579.4</v>
      </c>
      <c r="F68" s="231">
        <v>27100.676071000002</v>
      </c>
      <c r="G68" s="670">
        <v>16734.7</v>
      </c>
      <c r="H68" s="539">
        <v>35565.435437</v>
      </c>
    </row>
    <row r="69" spans="1:11">
      <c r="B69" s="390" t="s">
        <v>650</v>
      </c>
      <c r="C69" s="400" t="s">
        <v>175</v>
      </c>
      <c r="D69" s="227">
        <v>-10.8</v>
      </c>
      <c r="E69" s="227">
        <v>-17.899999999999999</v>
      </c>
      <c r="F69" s="227">
        <v>-70.566331000000005</v>
      </c>
      <c r="G69" s="227">
        <v>-26.1</v>
      </c>
      <c r="H69" s="227">
        <v>-9.0907640000000001</v>
      </c>
    </row>
    <row r="70" spans="1:11" ht="24">
      <c r="A70" s="215" t="s">
        <v>185</v>
      </c>
      <c r="B70" s="393" t="s">
        <v>465</v>
      </c>
      <c r="C70" s="399" t="s">
        <v>5</v>
      </c>
      <c r="D70" s="231">
        <v>76.400000000000006</v>
      </c>
      <c r="E70" s="231">
        <v>92.5</v>
      </c>
      <c r="F70" s="231">
        <v>84.931264999999996</v>
      </c>
      <c r="G70" s="670">
        <v>63.4</v>
      </c>
      <c r="H70" s="539">
        <v>57.331184999999998</v>
      </c>
      <c r="K70" s="316"/>
    </row>
    <row r="71" spans="1:11" ht="12">
      <c r="A71" s="214" t="s">
        <v>191</v>
      </c>
      <c r="B71" s="394" t="s">
        <v>186</v>
      </c>
      <c r="C71" s="400"/>
      <c r="D71" s="227"/>
      <c r="E71" s="227"/>
      <c r="F71" s="227"/>
      <c r="G71" s="227"/>
      <c r="H71" s="227"/>
      <c r="K71" s="316"/>
    </row>
    <row r="72" spans="1:11">
      <c r="A72" s="330"/>
      <c r="B72" s="391" t="s">
        <v>187</v>
      </c>
      <c r="C72" s="399" t="s">
        <v>5</v>
      </c>
      <c r="D72" s="231">
        <v>2268.6999999999998</v>
      </c>
      <c r="E72" s="231">
        <v>2205.6</v>
      </c>
      <c r="F72" s="231">
        <v>2122.142194</v>
      </c>
      <c r="G72" s="670">
        <v>1915.6</v>
      </c>
      <c r="H72" s="539">
        <v>2086.3195989999999</v>
      </c>
    </row>
    <row r="73" spans="1:11">
      <c r="B73" s="390" t="s">
        <v>188</v>
      </c>
      <c r="C73" s="400" t="s">
        <v>5</v>
      </c>
      <c r="D73" s="227">
        <v>683.6</v>
      </c>
      <c r="E73" s="227">
        <v>691.7</v>
      </c>
      <c r="F73" s="227">
        <v>751.91526099999999</v>
      </c>
      <c r="G73" s="227">
        <v>714.3</v>
      </c>
      <c r="H73" s="227">
        <v>735.69469800000002</v>
      </c>
    </row>
    <row r="74" spans="1:11" ht="22.8">
      <c r="A74" s="330"/>
      <c r="B74" s="391" t="s">
        <v>986</v>
      </c>
      <c r="C74" s="399" t="s">
        <v>175</v>
      </c>
      <c r="D74" s="231">
        <v>59.9</v>
      </c>
      <c r="E74" s="231">
        <v>69.099999999999994</v>
      </c>
      <c r="F74" s="231">
        <v>-29.621896</v>
      </c>
      <c r="G74" s="670">
        <v>-73.400000000000006</v>
      </c>
      <c r="H74" s="539">
        <v>-62.34198</v>
      </c>
    </row>
    <row r="75" spans="1:11">
      <c r="B75" s="390" t="s">
        <v>207</v>
      </c>
      <c r="C75" s="400" t="s">
        <v>5</v>
      </c>
      <c r="D75" s="227">
        <v>257.5</v>
      </c>
      <c r="E75" s="227">
        <v>275</v>
      </c>
      <c r="F75" s="227">
        <v>237.353646</v>
      </c>
      <c r="G75" s="227">
        <v>270.3</v>
      </c>
      <c r="H75" s="227">
        <v>233.30248900000001</v>
      </c>
    </row>
    <row r="76" spans="1:11">
      <c r="A76" s="330"/>
      <c r="B76" s="391" t="s">
        <v>190</v>
      </c>
      <c r="C76" s="399" t="s">
        <v>5</v>
      </c>
      <c r="D76" s="231">
        <v>1043</v>
      </c>
      <c r="E76" s="231">
        <v>1066.7</v>
      </c>
      <c r="F76" s="231">
        <v>1080.472753</v>
      </c>
      <c r="G76" s="670">
        <v>1084.4000000000001</v>
      </c>
      <c r="H76" s="539">
        <v>1151.172321</v>
      </c>
    </row>
    <row r="77" spans="1:11">
      <c r="B77" s="390" t="s">
        <v>979</v>
      </c>
      <c r="C77" s="401" t="s">
        <v>175</v>
      </c>
      <c r="D77" s="316">
        <v>159.5</v>
      </c>
      <c r="E77" s="316">
        <v>167.7</v>
      </c>
      <c r="F77" s="316">
        <v>175.72126900000001</v>
      </c>
      <c r="G77" s="316">
        <v>149.1</v>
      </c>
      <c r="H77" s="316">
        <v>168.729896</v>
      </c>
    </row>
    <row r="78" spans="1:11" ht="12">
      <c r="A78" s="215" t="s">
        <v>192</v>
      </c>
      <c r="B78" s="393" t="s">
        <v>208</v>
      </c>
      <c r="C78" s="399"/>
      <c r="D78" s="231"/>
      <c r="E78" s="231"/>
      <c r="F78" s="231"/>
      <c r="G78" s="670"/>
      <c r="H78" s="539"/>
      <c r="K78" s="316"/>
    </row>
    <row r="79" spans="1:11">
      <c r="B79" s="390" t="s">
        <v>980</v>
      </c>
      <c r="C79" s="400" t="s">
        <v>5</v>
      </c>
      <c r="D79" s="316">
        <v>1689.9</v>
      </c>
      <c r="E79" s="316">
        <v>1687.6</v>
      </c>
      <c r="F79" s="316">
        <v>1990.2438790000001</v>
      </c>
      <c r="G79" s="316">
        <v>2125.6999999999998</v>
      </c>
      <c r="H79" s="316">
        <v>2083.2600170000001</v>
      </c>
    </row>
    <row r="80" spans="1:11">
      <c r="A80" s="330"/>
      <c r="B80" s="391" t="s">
        <v>209</v>
      </c>
      <c r="C80" s="399" t="s">
        <v>5</v>
      </c>
      <c r="D80" s="231">
        <v>1921.4</v>
      </c>
      <c r="E80" s="231">
        <v>4186.6000000000004</v>
      </c>
      <c r="F80" s="231">
        <v>1299.047118</v>
      </c>
      <c r="G80" s="670">
        <v>1970.2</v>
      </c>
      <c r="H80" s="539">
        <v>2344.3250560000001</v>
      </c>
    </row>
    <row r="81" spans="1:11">
      <c r="B81" s="390" t="s">
        <v>210</v>
      </c>
      <c r="C81" s="400" t="s">
        <v>5</v>
      </c>
      <c r="D81" s="227">
        <v>545.70000000000005</v>
      </c>
      <c r="E81" s="227">
        <v>946.5</v>
      </c>
      <c r="F81" s="227">
        <v>699.05515800000001</v>
      </c>
      <c r="G81" s="227">
        <v>1889.6</v>
      </c>
      <c r="H81" s="227">
        <v>750.69420600000001</v>
      </c>
    </row>
    <row r="82" spans="1:11" ht="60">
      <c r="A82" s="215" t="s">
        <v>193</v>
      </c>
      <c r="B82" s="393" t="s">
        <v>469</v>
      </c>
      <c r="C82" s="399" t="s">
        <v>5</v>
      </c>
      <c r="D82" s="231">
        <v>4379</v>
      </c>
      <c r="E82" s="231">
        <v>13556.6</v>
      </c>
      <c r="F82" s="231">
        <v>3353.8006019999998</v>
      </c>
      <c r="G82" s="670">
        <v>9660.9</v>
      </c>
      <c r="H82" s="539">
        <v>6602.8527299999996</v>
      </c>
      <c r="K82" s="316"/>
    </row>
    <row r="83" spans="1:11" ht="24">
      <c r="A83" s="214" t="s">
        <v>211</v>
      </c>
      <c r="B83" s="394" t="s">
        <v>470</v>
      </c>
      <c r="C83" s="400" t="s">
        <v>5</v>
      </c>
      <c r="D83" s="227">
        <v>2828.3</v>
      </c>
      <c r="E83" s="227">
        <v>3061.5</v>
      </c>
      <c r="F83" s="227">
        <v>3373.1189770000001</v>
      </c>
      <c r="G83" s="227">
        <v>3451.1</v>
      </c>
      <c r="H83" s="227">
        <v>3869.0599779999998</v>
      </c>
      <c r="K83" s="316"/>
    </row>
    <row r="84" spans="1:11" ht="24">
      <c r="A84" s="215" t="s">
        <v>212</v>
      </c>
      <c r="B84" s="393" t="s">
        <v>653</v>
      </c>
      <c r="C84" s="399" t="s">
        <v>5</v>
      </c>
      <c r="D84" s="231">
        <v>1773</v>
      </c>
      <c r="E84" s="231">
        <v>1442.4</v>
      </c>
      <c r="F84" s="231">
        <v>2200.3937350000001</v>
      </c>
      <c r="G84" s="670">
        <v>2372.9</v>
      </c>
      <c r="H84" s="539">
        <v>1962.2522839999999</v>
      </c>
      <c r="K84" s="316"/>
    </row>
    <row r="85" spans="1:11" ht="12.6" thickBot="1">
      <c r="A85" s="214" t="s">
        <v>213</v>
      </c>
      <c r="B85" s="394" t="s">
        <v>987</v>
      </c>
      <c r="C85" s="403"/>
      <c r="D85" s="227">
        <v>3362.1</v>
      </c>
      <c r="E85" s="227">
        <v>826</v>
      </c>
      <c r="F85" s="227">
        <v>6363.0448809999998</v>
      </c>
      <c r="G85" s="227">
        <v>3393.9</v>
      </c>
      <c r="H85" s="227">
        <v>4019.5689389999998</v>
      </c>
      <c r="I85" s="316"/>
      <c r="K85" s="316"/>
    </row>
    <row r="86" spans="1:11" ht="12.6" thickTop="1">
      <c r="A86" s="291"/>
      <c r="B86" s="395" t="s">
        <v>654</v>
      </c>
      <c r="C86" s="404"/>
      <c r="D86" s="304"/>
      <c r="E86" s="304"/>
      <c r="F86" s="304"/>
      <c r="G86" s="304"/>
      <c r="H86" s="304"/>
    </row>
    <row r="87" spans="1:11" ht="24">
      <c r="A87" s="214" t="s">
        <v>173</v>
      </c>
      <c r="B87" s="394" t="s">
        <v>981</v>
      </c>
      <c r="C87" s="400" t="s">
        <v>175</v>
      </c>
      <c r="D87" s="227">
        <v>3156.6</v>
      </c>
      <c r="E87" s="227">
        <v>2857.8</v>
      </c>
      <c r="F87" s="227">
        <v>3142.2817439999999</v>
      </c>
      <c r="G87" s="227">
        <v>4258.3999999999996</v>
      </c>
      <c r="H87" s="227">
        <v>3075.542774</v>
      </c>
      <c r="I87" s="316"/>
      <c r="K87" s="316"/>
    </row>
    <row r="88" spans="1:11" ht="12">
      <c r="A88" s="215" t="s">
        <v>178</v>
      </c>
      <c r="B88" s="393" t="s">
        <v>982</v>
      </c>
      <c r="C88" s="399" t="s">
        <v>175</v>
      </c>
      <c r="D88" s="231">
        <v>3362.1</v>
      </c>
      <c r="E88" s="231">
        <v>826</v>
      </c>
      <c r="F88" s="231">
        <v>6363.0448809999998</v>
      </c>
      <c r="G88" s="670">
        <v>3393.9</v>
      </c>
      <c r="H88" s="539">
        <v>4019.5689389999998</v>
      </c>
      <c r="I88" s="316"/>
      <c r="K88" s="316"/>
    </row>
    <row r="89" spans="1:11" ht="12">
      <c r="A89" s="214" t="s">
        <v>179</v>
      </c>
      <c r="B89" s="394" t="s">
        <v>471</v>
      </c>
      <c r="C89" s="400"/>
      <c r="D89" s="227"/>
      <c r="E89" s="227"/>
      <c r="F89" s="227"/>
      <c r="G89" s="227"/>
      <c r="H89" s="227"/>
      <c r="I89" s="316"/>
      <c r="K89" s="316"/>
    </row>
    <row r="90" spans="1:11">
      <c r="A90" s="330"/>
      <c r="B90" s="391" t="s">
        <v>197</v>
      </c>
      <c r="C90" s="399" t="s">
        <v>175</v>
      </c>
      <c r="D90" s="231">
        <v>1316.3</v>
      </c>
      <c r="E90" s="231">
        <v>1627.1</v>
      </c>
      <c r="F90" s="231">
        <v>1677.895935</v>
      </c>
      <c r="G90" s="670">
        <v>2510.6999999999998</v>
      </c>
      <c r="H90" s="539">
        <v>1875.869723</v>
      </c>
    </row>
    <row r="91" spans="1:11">
      <c r="B91" s="390" t="s">
        <v>198</v>
      </c>
      <c r="C91" s="400"/>
      <c r="D91" s="227"/>
      <c r="E91" s="227"/>
      <c r="F91" s="227"/>
      <c r="G91" s="227"/>
      <c r="H91" s="227"/>
      <c r="J91" s="316"/>
    </row>
    <row r="92" spans="1:11">
      <c r="A92" s="330"/>
      <c r="B92" s="391" t="s">
        <v>648</v>
      </c>
      <c r="C92" s="399" t="s">
        <v>175</v>
      </c>
      <c r="D92" s="231">
        <v>160.9</v>
      </c>
      <c r="E92" s="231">
        <v>156</v>
      </c>
      <c r="F92" s="231">
        <v>167.90539100000001</v>
      </c>
      <c r="G92" s="670">
        <v>141.69999999999999</v>
      </c>
      <c r="H92" s="539">
        <v>127.765613</v>
      </c>
    </row>
    <row r="93" spans="1:11">
      <c r="B93" s="390" t="s">
        <v>649</v>
      </c>
      <c r="C93" s="400" t="s">
        <v>175</v>
      </c>
      <c r="D93" s="227">
        <v>1544.8</v>
      </c>
      <c r="E93" s="227">
        <v>1507.5</v>
      </c>
      <c r="F93" s="227">
        <v>1474.5404309999999</v>
      </c>
      <c r="G93" s="227">
        <v>1282.4000000000001</v>
      </c>
      <c r="H93" s="227">
        <v>1292.4919689999999</v>
      </c>
    </row>
    <row r="94" spans="1:11">
      <c r="A94" s="330"/>
      <c r="B94" s="391" t="s">
        <v>199</v>
      </c>
      <c r="C94" s="399" t="s">
        <v>175</v>
      </c>
      <c r="D94" s="231">
        <v>179.7</v>
      </c>
      <c r="E94" s="231">
        <v>109.5</v>
      </c>
      <c r="F94" s="231">
        <v>462.15028999999998</v>
      </c>
      <c r="G94" s="670">
        <v>90.1</v>
      </c>
      <c r="H94" s="539">
        <v>130.16825800000001</v>
      </c>
    </row>
    <row r="95" spans="1:11" ht="12" thickBot="1">
      <c r="B95" s="390" t="s">
        <v>200</v>
      </c>
      <c r="C95" s="405" t="s">
        <v>175</v>
      </c>
      <c r="D95" s="227">
        <v>644</v>
      </c>
      <c r="E95" s="227">
        <v>464.9</v>
      </c>
      <c r="F95" s="227">
        <v>566.69985099999997</v>
      </c>
      <c r="G95" s="227">
        <v>533.6</v>
      </c>
      <c r="H95" s="227">
        <v>386.41226</v>
      </c>
    </row>
    <row r="96" spans="1:11" ht="24">
      <c r="A96" s="215" t="s">
        <v>180</v>
      </c>
      <c r="B96" s="393" t="s">
        <v>988</v>
      </c>
      <c r="C96" s="406" t="s">
        <v>175</v>
      </c>
      <c r="D96" s="231">
        <v>1773</v>
      </c>
      <c r="E96" s="231">
        <v>1442.4</v>
      </c>
      <c r="F96" s="231">
        <v>2200.4</v>
      </c>
      <c r="G96" s="670">
        <v>2372.9</v>
      </c>
      <c r="H96" s="539">
        <v>1962.2522839999999</v>
      </c>
      <c r="I96" s="316"/>
      <c r="K96" s="316"/>
    </row>
    <row r="97" spans="1:12" ht="12">
      <c r="A97" s="214" t="s">
        <v>183</v>
      </c>
      <c r="B97" s="394" t="s">
        <v>983</v>
      </c>
      <c r="C97" s="400"/>
      <c r="D97" s="227"/>
      <c r="E97" s="227"/>
      <c r="F97" s="227"/>
      <c r="G97" s="227"/>
      <c r="H97" s="227"/>
      <c r="I97" s="316"/>
      <c r="J97" s="316"/>
      <c r="K97" s="316"/>
      <c r="L97" s="316"/>
    </row>
    <row r="98" spans="1:12">
      <c r="A98" s="1655"/>
      <c r="B98" s="391" t="s">
        <v>651</v>
      </c>
      <c r="C98" s="1656" t="s">
        <v>5</v>
      </c>
      <c r="D98" s="1654">
        <v>389.8</v>
      </c>
      <c r="E98" s="1654">
        <v>362.3</v>
      </c>
      <c r="F98" s="1654">
        <v>376.471</v>
      </c>
      <c r="G98" s="1654">
        <v>328.4</v>
      </c>
      <c r="H98" s="1654">
        <v>315.77615400000002</v>
      </c>
    </row>
    <row r="99" spans="1:12">
      <c r="A99" s="1655"/>
      <c r="B99" s="391" t="s">
        <v>652</v>
      </c>
      <c r="C99" s="1656"/>
      <c r="D99" s="1654"/>
      <c r="E99" s="1654"/>
      <c r="F99" s="1654"/>
      <c r="G99" s="1654"/>
      <c r="H99" s="1654"/>
    </row>
    <row r="100" spans="1:12">
      <c r="B100" s="390" t="s">
        <v>209</v>
      </c>
      <c r="C100" s="400" t="s">
        <v>5</v>
      </c>
      <c r="D100" s="227">
        <v>585.1</v>
      </c>
      <c r="E100" s="227">
        <v>1125.4000000000001</v>
      </c>
      <c r="F100" s="227">
        <v>543.15534500000001</v>
      </c>
      <c r="G100" s="227">
        <v>772.9</v>
      </c>
      <c r="H100" s="227">
        <v>663.55182500000001</v>
      </c>
    </row>
    <row r="101" spans="1:12">
      <c r="A101" s="330"/>
      <c r="B101" s="391" t="s">
        <v>210</v>
      </c>
      <c r="C101" s="399" t="s">
        <v>5</v>
      </c>
      <c r="D101" s="231">
        <v>197.8</v>
      </c>
      <c r="E101" s="231">
        <v>233.5</v>
      </c>
      <c r="F101" s="231">
        <v>427.79855600000002</v>
      </c>
      <c r="G101" s="670">
        <v>506.8</v>
      </c>
      <c r="H101" s="539">
        <v>199.72538800000001</v>
      </c>
    </row>
    <row r="102" spans="1:12" ht="24">
      <c r="A102" s="214" t="s">
        <v>184</v>
      </c>
      <c r="B102" s="394" t="s">
        <v>984</v>
      </c>
      <c r="C102" s="400" t="s">
        <v>5</v>
      </c>
      <c r="D102" s="227">
        <v>1278</v>
      </c>
      <c r="E102" s="227">
        <v>825</v>
      </c>
      <c r="F102" s="227">
        <v>1345.9994919999999</v>
      </c>
      <c r="G102" s="1209">
        <v>889.9</v>
      </c>
      <c r="H102" s="227">
        <v>1085.457975</v>
      </c>
      <c r="I102" s="316"/>
      <c r="K102" s="316"/>
    </row>
    <row r="103" spans="1:12" ht="12">
      <c r="A103" s="215" t="s">
        <v>185</v>
      </c>
      <c r="B103" s="393" t="s">
        <v>214</v>
      </c>
      <c r="C103" s="399" t="s">
        <v>175</v>
      </c>
      <c r="D103" s="231">
        <v>1708.7</v>
      </c>
      <c r="E103" s="231">
        <v>1358</v>
      </c>
      <c r="F103" s="231">
        <v>1386.616802</v>
      </c>
      <c r="G103" s="670">
        <v>1525.8</v>
      </c>
      <c r="H103" s="539">
        <v>1653.1896710000001</v>
      </c>
      <c r="I103" s="316"/>
      <c r="K103" s="316"/>
    </row>
    <row r="104" spans="1:12" ht="12">
      <c r="A104" s="214" t="s">
        <v>191</v>
      </c>
      <c r="B104" s="394" t="s">
        <v>215</v>
      </c>
      <c r="C104" s="400" t="s">
        <v>5</v>
      </c>
      <c r="D104" s="227">
        <v>4069.9</v>
      </c>
      <c r="E104" s="227">
        <v>3841.4</v>
      </c>
      <c r="F104" s="227">
        <v>4086.4500170000001</v>
      </c>
      <c r="G104" s="227">
        <v>4218.7</v>
      </c>
      <c r="H104" s="227">
        <v>4341.136219</v>
      </c>
      <c r="I104" s="316"/>
      <c r="K104" s="316"/>
    </row>
    <row r="105" spans="1:12" ht="12">
      <c r="A105" s="215" t="s">
        <v>192</v>
      </c>
      <c r="B105" s="393" t="s">
        <v>472</v>
      </c>
      <c r="C105" s="399"/>
      <c r="D105" s="231">
        <v>7325.5</v>
      </c>
      <c r="E105" s="231">
        <v>3961.6</v>
      </c>
      <c r="F105" s="231">
        <v>10661.654654</v>
      </c>
      <c r="G105" s="670">
        <v>9392.9</v>
      </c>
      <c r="H105" s="539">
        <v>7917.6139320000002</v>
      </c>
      <c r="I105" s="316"/>
      <c r="J105" s="316"/>
      <c r="K105" s="757"/>
    </row>
    <row r="106" spans="1:12" ht="12">
      <c r="A106" s="214" t="s">
        <v>193</v>
      </c>
      <c r="B106" s="394" t="s">
        <v>216</v>
      </c>
      <c r="C106" s="400" t="s">
        <v>175</v>
      </c>
      <c r="D106" s="227">
        <v>855.8</v>
      </c>
      <c r="E106" s="227">
        <v>1030.8</v>
      </c>
      <c r="F106" s="227">
        <v>1224.2342140000001</v>
      </c>
      <c r="G106" s="227">
        <v>1343.7</v>
      </c>
      <c r="H106" s="227">
        <v>686.49669500000005</v>
      </c>
      <c r="I106" s="316"/>
      <c r="K106" s="316"/>
    </row>
    <row r="107" spans="1:12" ht="12">
      <c r="A107" s="215" t="s">
        <v>211</v>
      </c>
      <c r="B107" s="393" t="s">
        <v>217</v>
      </c>
      <c r="C107" s="399" t="s">
        <v>5</v>
      </c>
      <c r="D107" s="231">
        <v>397.1</v>
      </c>
      <c r="E107" s="231">
        <v>490</v>
      </c>
      <c r="F107" s="231">
        <v>690.77153099999998</v>
      </c>
      <c r="G107" s="670">
        <v>378.3</v>
      </c>
      <c r="H107" s="539">
        <v>317.08800300000001</v>
      </c>
      <c r="I107" s="316"/>
      <c r="K107" s="316"/>
    </row>
    <row r="108" spans="1:12" ht="12">
      <c r="A108" s="214" t="s">
        <v>212</v>
      </c>
      <c r="B108" s="394" t="s">
        <v>473</v>
      </c>
      <c r="C108" s="400"/>
      <c r="D108" s="227">
        <v>458.8</v>
      </c>
      <c r="E108" s="227">
        <v>540.79999999999995</v>
      </c>
      <c r="F108" s="227">
        <v>533.46267899999998</v>
      </c>
      <c r="G108" s="227">
        <v>965.4</v>
      </c>
      <c r="H108" s="227">
        <v>369.40868899999998</v>
      </c>
      <c r="I108" s="316"/>
      <c r="K108" s="316"/>
    </row>
    <row r="109" spans="1:12" ht="12">
      <c r="A109" s="215" t="s">
        <v>213</v>
      </c>
      <c r="B109" s="393" t="s">
        <v>218</v>
      </c>
      <c r="C109" s="399"/>
      <c r="D109" s="231">
        <v>7783.9</v>
      </c>
      <c r="E109" s="231">
        <v>4502.2</v>
      </c>
      <c r="F109" s="231">
        <v>11195.117332</v>
      </c>
      <c r="G109" s="670">
        <v>10358.299999999999</v>
      </c>
      <c r="H109" s="539">
        <v>8287.0226230000007</v>
      </c>
      <c r="I109" s="316"/>
      <c r="K109" s="316"/>
    </row>
    <row r="110" spans="1:12" ht="12">
      <c r="A110" s="214" t="s">
        <v>219</v>
      </c>
      <c r="B110" s="394" t="s">
        <v>220</v>
      </c>
      <c r="C110" s="400" t="s">
        <v>5</v>
      </c>
      <c r="D110" s="227">
        <v>1802.7</v>
      </c>
      <c r="E110" s="227">
        <v>337</v>
      </c>
      <c r="F110" s="227">
        <v>2565.224115</v>
      </c>
      <c r="G110" s="227">
        <v>1773.7</v>
      </c>
      <c r="H110" s="227">
        <v>1594.7707419999999</v>
      </c>
      <c r="I110" s="316"/>
      <c r="K110" s="316"/>
    </row>
    <row r="111" spans="1:12" ht="12.6" thickBot="1">
      <c r="A111" s="60" t="s">
        <v>221</v>
      </c>
      <c r="B111" s="396" t="s">
        <v>222</v>
      </c>
      <c r="C111" s="407"/>
      <c r="D111" s="305">
        <v>5981.2</v>
      </c>
      <c r="E111" s="305">
        <v>4165.2</v>
      </c>
      <c r="F111" s="305">
        <v>8629.8932210000003</v>
      </c>
      <c r="G111" s="305">
        <v>8584.5</v>
      </c>
      <c r="H111" s="305">
        <v>6692.2518840000002</v>
      </c>
      <c r="I111" s="316"/>
      <c r="K111" s="757"/>
    </row>
    <row r="116" ht="11.7" customHeight="1"/>
    <row r="117" ht="11.7" customHeight="1"/>
  </sheetData>
  <mergeCells count="10">
    <mergeCell ref="A3:H3"/>
    <mergeCell ref="A4:H4"/>
    <mergeCell ref="A5:H5"/>
    <mergeCell ref="G98:G99"/>
    <mergeCell ref="H98:H99"/>
    <mergeCell ref="F98:F99"/>
    <mergeCell ref="D98:D99"/>
    <mergeCell ref="E98:E99"/>
    <mergeCell ref="A98:A99"/>
    <mergeCell ref="C98:C99"/>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tabColor theme="5"/>
  </sheetPr>
  <dimension ref="A1:H31"/>
  <sheetViews>
    <sheetView showGridLines="0" zoomScaleNormal="100" workbookViewId="0">
      <selection activeCell="C1" sqref="C1"/>
    </sheetView>
  </sheetViews>
  <sheetFormatPr defaultColWidth="9.21875" defaultRowHeight="11.4"/>
  <cols>
    <col min="1" max="1" width="38.5546875" style="28" customWidth="1"/>
    <col min="2" max="2" width="2" style="28" bestFit="1" customWidth="1"/>
    <col min="3" max="5" width="10.44140625" style="28" customWidth="1"/>
    <col min="6" max="6" width="10.44140625" style="42" customWidth="1"/>
    <col min="7" max="7" width="10.44140625" style="28" customWidth="1"/>
    <col min="8" max="16384" width="9.21875" style="28"/>
  </cols>
  <sheetData>
    <row r="1" spans="1:8" s="1411" customFormat="1" ht="15">
      <c r="A1" s="1409" t="str">
        <f ca="1">(MID(CELL("nomefile",J2),FIND("]",CELL("nomefile",J2),1)+1,20))</f>
        <v>Tavola 4.3.2</v>
      </c>
      <c r="B1" s="1435"/>
      <c r="C1" s="1435"/>
      <c r="D1" s="1435"/>
      <c r="E1" s="1435"/>
      <c r="F1" s="1435"/>
      <c r="G1" s="1426"/>
    </row>
    <row r="3" spans="1:8" ht="11.7" customHeight="1">
      <c r="A3" s="1660" t="s">
        <v>2050</v>
      </c>
      <c r="B3" s="1660"/>
      <c r="C3" s="1660"/>
      <c r="D3" s="1660"/>
      <c r="E3" s="1660"/>
      <c r="F3" s="1660"/>
      <c r="G3" s="1660"/>
    </row>
    <row r="4" spans="1:8" ht="12" customHeight="1">
      <c r="A4" s="1661" t="s">
        <v>446</v>
      </c>
      <c r="B4" s="1661"/>
      <c r="C4" s="1661"/>
      <c r="D4" s="1661"/>
      <c r="E4" s="1661"/>
      <c r="F4" s="1661"/>
      <c r="G4" s="1661"/>
    </row>
    <row r="5" spans="1:8" ht="15" customHeight="1" thickBot="1">
      <c r="A5" s="1644" t="s">
        <v>2</v>
      </c>
      <c r="B5" s="1644"/>
      <c r="C5" s="1644"/>
      <c r="D5" s="1644"/>
      <c r="E5" s="1644"/>
      <c r="F5" s="1644"/>
      <c r="G5" s="1644"/>
    </row>
    <row r="6" spans="1:8">
      <c r="A6" s="354"/>
      <c r="B6" s="354"/>
      <c r="C6" s="677">
        <v>2017</v>
      </c>
      <c r="D6" s="677">
        <v>2018</v>
      </c>
      <c r="E6" s="677">
        <v>2019</v>
      </c>
      <c r="F6" s="677">
        <v>2020</v>
      </c>
      <c r="G6" s="353">
        <v>2021</v>
      </c>
    </row>
    <row r="7" spans="1:8" ht="14.4">
      <c r="A7" s="356" t="s">
        <v>229</v>
      </c>
      <c r="B7" s="410" t="s">
        <v>66</v>
      </c>
      <c r="C7" s="357">
        <v>3339.7</v>
      </c>
      <c r="D7" s="357">
        <v>826</v>
      </c>
      <c r="E7" s="357">
        <v>6363.0479999999998</v>
      </c>
      <c r="F7" s="357">
        <v>3393.9</v>
      </c>
      <c r="G7" s="357">
        <v>4019.5650000000001</v>
      </c>
      <c r="H7" s="307"/>
    </row>
    <row r="8" spans="1:8" ht="14.7" customHeight="1">
      <c r="A8" s="358" t="s">
        <v>656</v>
      </c>
      <c r="B8" s="1659" t="s">
        <v>175</v>
      </c>
      <c r="C8" s="671">
        <v>1765.7</v>
      </c>
      <c r="D8" s="671">
        <v>1442.4</v>
      </c>
      <c r="E8" s="671">
        <v>2200.395</v>
      </c>
      <c r="F8" s="1658">
        <v>2372.9</v>
      </c>
      <c r="G8" s="1658">
        <v>1962.251</v>
      </c>
      <c r="H8" s="1657"/>
    </row>
    <row r="9" spans="1:8" ht="14.7" customHeight="1">
      <c r="A9" s="358" t="s">
        <v>657</v>
      </c>
      <c r="B9" s="1659"/>
      <c r="C9" s="671"/>
      <c r="D9" s="671"/>
      <c r="E9" s="671"/>
      <c r="F9" s="1658"/>
      <c r="G9" s="1658"/>
      <c r="H9" s="1657"/>
    </row>
    <row r="10" spans="1:8" ht="14.4">
      <c r="A10" s="356" t="s">
        <v>658</v>
      </c>
      <c r="B10" s="410" t="s">
        <v>66</v>
      </c>
      <c r="C10" s="357">
        <v>5105.3999999999996</v>
      </c>
      <c r="D10" s="357">
        <v>2268.4</v>
      </c>
      <c r="E10" s="357">
        <v>8563.4419999999991</v>
      </c>
      <c r="F10" s="357">
        <v>5766.7</v>
      </c>
      <c r="G10" s="357">
        <v>5981.8159999999998</v>
      </c>
      <c r="H10" s="594"/>
    </row>
    <row r="11" spans="1:8" ht="14.4">
      <c r="A11" s="359" t="s">
        <v>230</v>
      </c>
      <c r="B11" s="411" t="s">
        <v>175</v>
      </c>
      <c r="C11" s="671">
        <v>586.20000000000005</v>
      </c>
      <c r="D11" s="671">
        <v>450.8</v>
      </c>
      <c r="E11" s="671">
        <v>477.608</v>
      </c>
      <c r="F11" s="671">
        <v>569</v>
      </c>
      <c r="G11" s="360">
        <v>668.73299999999995</v>
      </c>
      <c r="H11" s="307"/>
    </row>
    <row r="12" spans="1:8" ht="14.4">
      <c r="A12" s="361" t="s">
        <v>231</v>
      </c>
      <c r="B12" s="412" t="s">
        <v>5</v>
      </c>
      <c r="C12" s="362">
        <v>1472</v>
      </c>
      <c r="D12" s="362">
        <v>1363.5</v>
      </c>
      <c r="E12" s="362">
        <v>1511.8219999999999</v>
      </c>
      <c r="F12" s="362">
        <v>1559.8</v>
      </c>
      <c r="G12" s="362">
        <v>1451.306</v>
      </c>
      <c r="H12" s="307"/>
    </row>
    <row r="13" spans="1:8" ht="14.4">
      <c r="A13" s="359" t="s">
        <v>232</v>
      </c>
      <c r="B13" s="411" t="s">
        <v>175</v>
      </c>
      <c r="C13" s="671">
        <v>418.4</v>
      </c>
      <c r="D13" s="671">
        <v>532.79999999999995</v>
      </c>
      <c r="E13" s="671">
        <v>694.10299999999995</v>
      </c>
      <c r="F13" s="671">
        <v>971.4</v>
      </c>
      <c r="G13" s="360">
        <v>304.30200000000002</v>
      </c>
      <c r="H13" s="307"/>
    </row>
    <row r="14" spans="1:8" ht="14.4">
      <c r="A14" s="361" t="s">
        <v>233</v>
      </c>
      <c r="B14" s="412" t="s">
        <v>5</v>
      </c>
      <c r="C14" s="362">
        <v>168.6</v>
      </c>
      <c r="D14" s="362">
        <v>167.7</v>
      </c>
      <c r="E14" s="362">
        <v>430.08600000000001</v>
      </c>
      <c r="F14" s="362">
        <v>178.9</v>
      </c>
      <c r="G14" s="362">
        <v>105.063</v>
      </c>
      <c r="H14" s="307"/>
    </row>
    <row r="15" spans="1:8" ht="14.4">
      <c r="A15" s="363" t="s">
        <v>234</v>
      </c>
      <c r="B15" s="413" t="s">
        <v>66</v>
      </c>
      <c r="C15" s="364">
        <v>4469.3999999999996</v>
      </c>
      <c r="D15" s="364">
        <v>1720.7</v>
      </c>
      <c r="E15" s="364">
        <v>7793.2420000000002</v>
      </c>
      <c r="F15" s="364">
        <v>5568.4</v>
      </c>
      <c r="G15" s="364">
        <v>5398.482</v>
      </c>
      <c r="H15" s="594"/>
    </row>
    <row r="16" spans="1:8" ht="14.4">
      <c r="A16" s="361" t="s">
        <v>235</v>
      </c>
      <c r="B16" s="412" t="s">
        <v>5</v>
      </c>
      <c r="C16" s="362">
        <v>950</v>
      </c>
      <c r="D16" s="362">
        <v>-262</v>
      </c>
      <c r="E16" s="362">
        <v>1815.2829999999999</v>
      </c>
      <c r="F16" s="362">
        <v>835.3</v>
      </c>
      <c r="G16" s="362">
        <v>1063.1410000000001</v>
      </c>
      <c r="H16" s="307"/>
    </row>
    <row r="17" spans="1:8" ht="15" thickBot="1">
      <c r="A17" s="408" t="s">
        <v>236</v>
      </c>
      <c r="B17" s="414" t="s">
        <v>66</v>
      </c>
      <c r="C17" s="409">
        <v>3519.4</v>
      </c>
      <c r="D17" s="409">
        <v>1982.7</v>
      </c>
      <c r="E17" s="409">
        <v>5977.9579999999996</v>
      </c>
      <c r="F17" s="409">
        <v>4733.1000000000004</v>
      </c>
      <c r="G17" s="409">
        <v>4335.3410000000003</v>
      </c>
      <c r="H17" s="594"/>
    </row>
    <row r="22" spans="1:8" ht="14.4">
      <c r="G22"/>
    </row>
    <row r="23" spans="1:8" ht="14.4">
      <c r="G23"/>
    </row>
    <row r="24" spans="1:8" ht="14.4">
      <c r="G24"/>
    </row>
    <row r="25" spans="1:8" ht="14.4">
      <c r="G25"/>
    </row>
    <row r="26" spans="1:8" ht="14.4">
      <c r="G26"/>
    </row>
    <row r="27" spans="1:8" ht="14.4">
      <c r="G27"/>
    </row>
    <row r="28" spans="1:8" ht="14.4">
      <c r="G28"/>
    </row>
    <row r="29" spans="1:8" ht="14.4">
      <c r="G29"/>
    </row>
    <row r="30" spans="1:8" ht="14.4">
      <c r="G30"/>
    </row>
    <row r="31" spans="1:8" ht="14.4">
      <c r="G31"/>
    </row>
  </sheetData>
  <mergeCells count="7">
    <mergeCell ref="H8:H9"/>
    <mergeCell ref="G8:G9"/>
    <mergeCell ref="B8:B9"/>
    <mergeCell ref="A3:G3"/>
    <mergeCell ref="A4:G4"/>
    <mergeCell ref="A5:G5"/>
    <mergeCell ref="F8:F9"/>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6">
    <tabColor theme="5"/>
  </sheetPr>
  <dimension ref="A1:H18"/>
  <sheetViews>
    <sheetView showGridLines="0" zoomScaleNormal="100" workbookViewId="0">
      <selection activeCell="C1" sqref="C1"/>
    </sheetView>
  </sheetViews>
  <sheetFormatPr defaultColWidth="9.21875" defaultRowHeight="11.4"/>
  <cols>
    <col min="1" max="1" width="32.21875" style="28" customWidth="1"/>
    <col min="2" max="2" width="2" style="28" bestFit="1" customWidth="1"/>
    <col min="3" max="3" width="9.21875" style="28"/>
    <col min="4" max="4" width="11.5546875" style="28" customWidth="1"/>
    <col min="5" max="5" width="9.21875" style="28"/>
    <col min="6" max="6" width="9.21875" style="42"/>
    <col min="7" max="16384" width="9.21875" style="28"/>
  </cols>
  <sheetData>
    <row r="1" spans="1:8" s="1411" customFormat="1" ht="15">
      <c r="A1" s="1409" t="str">
        <f ca="1">(MID(CELL("nomefile",J2),FIND("]",CELL("nomefile",J2),1)+1,20))</f>
        <v>Tavola 4.3.3</v>
      </c>
      <c r="B1" s="1435"/>
      <c r="C1" s="1435"/>
      <c r="D1" s="1435"/>
      <c r="E1" s="1435"/>
      <c r="F1" s="1435"/>
      <c r="G1" s="1426"/>
    </row>
    <row r="3" spans="1:8" ht="11.7" customHeight="1">
      <c r="A3" s="1569" t="s">
        <v>2051</v>
      </c>
      <c r="B3" s="1569"/>
      <c r="C3" s="1569"/>
      <c r="D3" s="1569"/>
      <c r="E3" s="1569"/>
      <c r="F3" s="1569"/>
      <c r="G3" s="1569"/>
    </row>
    <row r="4" spans="1:8" ht="25.95" customHeight="1">
      <c r="A4" s="1623" t="s">
        <v>446</v>
      </c>
      <c r="B4" s="1623"/>
      <c r="C4" s="1623"/>
      <c r="D4" s="1623"/>
      <c r="E4" s="1623"/>
      <c r="F4" s="1623"/>
      <c r="G4" s="1623"/>
    </row>
    <row r="5" spans="1:8" ht="15" customHeight="1">
      <c r="A5" s="1634" t="s">
        <v>2</v>
      </c>
      <c r="B5" s="1634"/>
      <c r="C5" s="1634"/>
      <c r="D5" s="1634"/>
      <c r="E5" s="1634"/>
      <c r="F5" s="1634"/>
      <c r="G5" s="1634"/>
    </row>
    <row r="6" spans="1:8">
      <c r="A6" s="78"/>
      <c r="B6" s="77"/>
      <c r="C6" s="681">
        <v>2017</v>
      </c>
      <c r="D6" s="681">
        <v>2018</v>
      </c>
      <c r="E6" s="365">
        <v>2019</v>
      </c>
      <c r="F6" s="365">
        <v>2020</v>
      </c>
      <c r="G6" s="365">
        <v>2021</v>
      </c>
    </row>
    <row r="7" spans="1:8" ht="12">
      <c r="A7" s="82" t="s">
        <v>229</v>
      </c>
      <c r="B7" s="410" t="s">
        <v>66</v>
      </c>
      <c r="C7" s="357">
        <v>3156.6</v>
      </c>
      <c r="D7" s="357">
        <v>2857.8</v>
      </c>
      <c r="E7" s="357">
        <v>3142.3</v>
      </c>
      <c r="F7" s="357">
        <v>4258.3999999999996</v>
      </c>
      <c r="G7" s="357">
        <v>3075.547</v>
      </c>
    </row>
    <row r="8" spans="1:8">
      <c r="A8" s="87" t="s">
        <v>237</v>
      </c>
      <c r="B8" s="411" t="s">
        <v>175</v>
      </c>
      <c r="C8" s="671">
        <v>3845.6</v>
      </c>
      <c r="D8" s="671">
        <v>3864.9</v>
      </c>
      <c r="E8" s="671">
        <v>4349.2</v>
      </c>
      <c r="F8" s="671">
        <v>4558.6000000000004</v>
      </c>
      <c r="G8" s="360">
        <v>3812.7049999999999</v>
      </c>
    </row>
    <row r="9" spans="1:8">
      <c r="A9" s="86" t="s">
        <v>238</v>
      </c>
      <c r="B9" s="412" t="s">
        <v>5</v>
      </c>
      <c r="C9" s="362">
        <v>1172.8</v>
      </c>
      <c r="D9" s="362">
        <v>1721.2</v>
      </c>
      <c r="E9" s="362">
        <v>1347.4</v>
      </c>
      <c r="F9" s="362">
        <v>1608.1</v>
      </c>
      <c r="G9" s="362">
        <v>1179.0550000000001</v>
      </c>
    </row>
    <row r="10" spans="1:8" ht="22.8">
      <c r="A10" s="292" t="s">
        <v>989</v>
      </c>
      <c r="B10" s="417" t="s">
        <v>5</v>
      </c>
      <c r="C10" s="416">
        <v>1278</v>
      </c>
      <c r="D10" s="416">
        <v>825</v>
      </c>
      <c r="E10" s="416">
        <v>1346</v>
      </c>
      <c r="F10" s="416">
        <v>889.9</v>
      </c>
      <c r="G10" s="416">
        <v>1085.4580000000001</v>
      </c>
    </row>
    <row r="11" spans="1:8" ht="12">
      <c r="A11" s="82" t="s">
        <v>658</v>
      </c>
      <c r="B11" s="410" t="s">
        <v>66</v>
      </c>
      <c r="C11" s="357">
        <v>4551.3999999999996</v>
      </c>
      <c r="D11" s="357">
        <v>4176.5</v>
      </c>
      <c r="E11" s="357">
        <v>4798</v>
      </c>
      <c r="F11" s="357">
        <v>6319</v>
      </c>
      <c r="G11" s="357">
        <v>4623.7389999999996</v>
      </c>
      <c r="H11" s="590"/>
    </row>
    <row r="12" spans="1:8">
      <c r="A12" s="87" t="s">
        <v>230</v>
      </c>
      <c r="B12" s="411" t="s">
        <v>175</v>
      </c>
      <c r="C12" s="671">
        <v>1119.7</v>
      </c>
      <c r="D12" s="671">
        <v>907.2</v>
      </c>
      <c r="E12" s="671">
        <v>909</v>
      </c>
      <c r="F12" s="671">
        <v>956.8</v>
      </c>
      <c r="G12" s="360">
        <v>984.46</v>
      </c>
    </row>
    <row r="13" spans="1:8">
      <c r="A13" s="86" t="s">
        <v>239</v>
      </c>
      <c r="B13" s="412" t="s">
        <v>5</v>
      </c>
      <c r="C13" s="362">
        <v>2590.3000000000002</v>
      </c>
      <c r="D13" s="362">
        <v>2477.9</v>
      </c>
      <c r="E13" s="362">
        <v>2574.6</v>
      </c>
      <c r="F13" s="362">
        <v>2658.8</v>
      </c>
      <c r="G13" s="362">
        <v>2889.8290000000002</v>
      </c>
    </row>
    <row r="14" spans="1:8">
      <c r="A14" s="87" t="s">
        <v>232</v>
      </c>
      <c r="B14" s="411" t="s">
        <v>175</v>
      </c>
      <c r="C14" s="671">
        <v>436.8</v>
      </c>
      <c r="D14" s="671">
        <v>498</v>
      </c>
      <c r="E14" s="671">
        <v>530.1</v>
      </c>
      <c r="F14" s="671">
        <v>372.3</v>
      </c>
      <c r="G14" s="360">
        <v>382.19499999999999</v>
      </c>
    </row>
    <row r="15" spans="1:8">
      <c r="A15" s="86" t="s">
        <v>233</v>
      </c>
      <c r="B15" s="412" t="s">
        <v>5</v>
      </c>
      <c r="C15" s="362">
        <v>228.4</v>
      </c>
      <c r="D15" s="362">
        <v>322.3</v>
      </c>
      <c r="E15" s="362">
        <v>260.7</v>
      </c>
      <c r="F15" s="362">
        <v>199.4</v>
      </c>
      <c r="G15" s="362">
        <v>212.023</v>
      </c>
    </row>
    <row r="16" spans="1:8" ht="12">
      <c r="A16" s="84" t="s">
        <v>240</v>
      </c>
      <c r="B16" s="413" t="s">
        <v>66</v>
      </c>
      <c r="C16" s="364">
        <v>3289.3</v>
      </c>
      <c r="D16" s="364">
        <v>2781.5</v>
      </c>
      <c r="E16" s="364">
        <v>3401.9</v>
      </c>
      <c r="F16" s="364">
        <v>4789.8999999999996</v>
      </c>
      <c r="G16" s="364">
        <v>2888.5419999999995</v>
      </c>
      <c r="H16" s="590"/>
    </row>
    <row r="17" spans="1:8">
      <c r="A17" s="86" t="s">
        <v>235</v>
      </c>
      <c r="B17" s="412" t="s">
        <v>5</v>
      </c>
      <c r="C17" s="362">
        <v>843.9</v>
      </c>
      <c r="D17" s="362">
        <v>599</v>
      </c>
      <c r="E17" s="362">
        <v>749.9</v>
      </c>
      <c r="F17" s="362">
        <v>938.4</v>
      </c>
      <c r="G17" s="362">
        <v>531.62800000000004</v>
      </c>
    </row>
    <row r="18" spans="1:8" ht="12.6" thickBot="1">
      <c r="A18" s="415" t="s">
        <v>241</v>
      </c>
      <c r="B18" s="414" t="s">
        <v>66</v>
      </c>
      <c r="C18" s="409">
        <v>2445.4</v>
      </c>
      <c r="D18" s="409">
        <v>2182.5</v>
      </c>
      <c r="E18" s="409">
        <v>2651.9</v>
      </c>
      <c r="F18" s="409">
        <v>3851.4</v>
      </c>
      <c r="G18" s="409">
        <v>2356.9139999999993</v>
      </c>
      <c r="H18" s="590"/>
    </row>
  </sheetData>
  <mergeCells count="3">
    <mergeCell ref="A5:G5"/>
    <mergeCell ref="A3:G3"/>
    <mergeCell ref="A4:G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7">
    <tabColor theme="5"/>
  </sheetPr>
  <dimension ref="A1:K12"/>
  <sheetViews>
    <sheetView showGridLines="0" workbookViewId="0">
      <selection activeCell="C1" sqref="C1"/>
    </sheetView>
  </sheetViews>
  <sheetFormatPr defaultRowHeight="14.4"/>
  <cols>
    <col min="1" max="1" width="9.77734375" bestFit="1" customWidth="1"/>
    <col min="2" max="11" width="7.77734375" customWidth="1"/>
  </cols>
  <sheetData>
    <row r="1" spans="1:11" s="1415" customFormat="1" ht="15">
      <c r="A1" s="1409" t="str">
        <f ca="1">(MID(CELL("nomefile",J2),FIND("]",CELL("nomefile",J2),1)+1,20))</f>
        <v>Tavola 4.3.4</v>
      </c>
      <c r="B1" s="1414"/>
      <c r="C1" s="1414"/>
      <c r="D1" s="1414"/>
      <c r="E1" s="1414"/>
      <c r="F1" s="1414"/>
      <c r="G1" s="1414"/>
      <c r="H1" s="1414"/>
      <c r="I1" s="1414"/>
      <c r="J1" s="1411"/>
      <c r="K1" s="1426"/>
    </row>
    <row r="2" spans="1:11">
      <c r="J2" s="1396"/>
      <c r="K2" s="1151"/>
    </row>
    <row r="3" spans="1:11">
      <c r="A3" s="1599" t="s">
        <v>2053</v>
      </c>
      <c r="B3" s="1599"/>
      <c r="C3" s="1599"/>
      <c r="D3" s="1599"/>
      <c r="E3" s="1599"/>
      <c r="F3" s="1599"/>
      <c r="G3" s="1599"/>
      <c r="H3" s="1599"/>
      <c r="I3" s="1599"/>
      <c r="J3" s="1599"/>
      <c r="K3" s="1599"/>
    </row>
    <row r="4" spans="1:11" ht="15" thickBot="1">
      <c r="A4" s="1601" t="s">
        <v>78</v>
      </c>
      <c r="B4" s="1601"/>
      <c r="C4" s="1601"/>
      <c r="D4" s="1601"/>
      <c r="E4" s="1601"/>
      <c r="F4" s="1601"/>
      <c r="G4" s="1601"/>
      <c r="H4" s="1601"/>
      <c r="I4" s="1601"/>
      <c r="J4" s="1601"/>
      <c r="K4" s="1601"/>
    </row>
    <row r="5" spans="1:11" ht="15" thickBot="1">
      <c r="A5" s="1102"/>
      <c r="B5" s="1053">
        <v>2013</v>
      </c>
      <c r="C5" s="1053">
        <v>2014</v>
      </c>
      <c r="D5" s="1053">
        <v>2015</v>
      </c>
      <c r="E5" s="1053">
        <v>2016</v>
      </c>
      <c r="F5" s="1053">
        <v>2017</v>
      </c>
      <c r="G5" s="1053">
        <v>2018</v>
      </c>
      <c r="H5" s="1053">
        <v>2019</v>
      </c>
      <c r="I5" s="1053">
        <v>2020</v>
      </c>
      <c r="J5" s="1053">
        <v>2021</v>
      </c>
      <c r="K5" s="1053" t="s">
        <v>2035</v>
      </c>
    </row>
    <row r="6" spans="1:11">
      <c r="A6" s="2" t="s">
        <v>36</v>
      </c>
      <c r="B6" s="3">
        <v>3105</v>
      </c>
      <c r="C6" s="3">
        <v>3498</v>
      </c>
      <c r="D6" s="3">
        <v>3753</v>
      </c>
      <c r="E6" s="3">
        <v>3587</v>
      </c>
      <c r="F6" s="3">
        <v>3519</v>
      </c>
      <c r="G6" s="3">
        <v>1983</v>
      </c>
      <c r="H6" s="3">
        <v>5978</v>
      </c>
      <c r="I6" s="3">
        <v>4733</v>
      </c>
      <c r="J6" s="3">
        <v>4335</v>
      </c>
      <c r="K6" s="5">
        <v>-399</v>
      </c>
    </row>
    <row r="7" spans="1:11">
      <c r="A7" s="4" t="s">
        <v>1347</v>
      </c>
      <c r="B7" s="197">
        <v>3.5999999999999997E-2</v>
      </c>
      <c r="C7" s="197">
        <v>3.1E-2</v>
      </c>
      <c r="D7" s="197">
        <v>3.2000000000000001E-2</v>
      </c>
      <c r="E7" s="197">
        <v>3.4000000000000002E-2</v>
      </c>
      <c r="F7" s="197">
        <v>3.5000000000000003E-2</v>
      </c>
      <c r="G7" s="197">
        <v>1.9E-2</v>
      </c>
      <c r="H7" s="197">
        <v>5.6000000000000001E-2</v>
      </c>
      <c r="I7" s="197">
        <v>4.5999999999999999E-2</v>
      </c>
      <c r="J7" s="197">
        <v>0.04</v>
      </c>
      <c r="K7" s="197">
        <v>-4.0000000000000001E-3</v>
      </c>
    </row>
    <row r="8" spans="1:11">
      <c r="A8" s="2" t="s">
        <v>37</v>
      </c>
      <c r="B8" s="3">
        <v>2125</v>
      </c>
      <c r="C8" s="3">
        <v>2446</v>
      </c>
      <c r="D8" s="3">
        <v>1956</v>
      </c>
      <c r="E8" s="3">
        <v>2114</v>
      </c>
      <c r="F8" s="3">
        <v>2445</v>
      </c>
      <c r="G8" s="3">
        <v>2183</v>
      </c>
      <c r="H8" s="3">
        <v>2652</v>
      </c>
      <c r="I8" s="3">
        <v>3851</v>
      </c>
      <c r="J8" s="3">
        <v>2357</v>
      </c>
      <c r="K8" s="3">
        <v>2684</v>
      </c>
    </row>
    <row r="9" spans="1:11">
      <c r="A9" s="4" t="s">
        <v>1347</v>
      </c>
      <c r="B9" s="197">
        <v>0.06</v>
      </c>
      <c r="C9" s="197">
        <v>7.0999999999999994E-2</v>
      </c>
      <c r="D9" s="197">
        <v>5.8000000000000003E-2</v>
      </c>
      <c r="E9" s="197">
        <v>6.2E-2</v>
      </c>
      <c r="F9" s="197">
        <v>7.0999999999999994E-2</v>
      </c>
      <c r="G9" s="197">
        <v>6.2E-2</v>
      </c>
      <c r="H9" s="197">
        <v>7.1999999999999995E-2</v>
      </c>
      <c r="I9" s="197">
        <v>0.107</v>
      </c>
      <c r="J9" s="197">
        <v>6.3E-2</v>
      </c>
      <c r="K9" s="197">
        <v>6.7000000000000004E-2</v>
      </c>
    </row>
    <row r="10" spans="1:11">
      <c r="A10" s="6" t="s">
        <v>1</v>
      </c>
      <c r="B10" s="7">
        <v>5231</v>
      </c>
      <c r="C10" s="7">
        <v>5945</v>
      </c>
      <c r="D10" s="7">
        <v>5709</v>
      </c>
      <c r="E10" s="7">
        <v>5701</v>
      </c>
      <c r="F10" s="7">
        <v>5965</v>
      </c>
      <c r="G10" s="7">
        <v>4165</v>
      </c>
      <c r="H10" s="7">
        <v>8630</v>
      </c>
      <c r="I10" s="7">
        <v>8585</v>
      </c>
      <c r="J10" s="7">
        <v>6692</v>
      </c>
      <c r="K10" s="7">
        <v>2285</v>
      </c>
    </row>
    <row r="11" spans="1:11" ht="15" thickBot="1">
      <c r="A11" s="1103" t="s">
        <v>1347</v>
      </c>
      <c r="B11" s="1200">
        <v>4.2999999999999997E-2</v>
      </c>
      <c r="C11" s="1200">
        <v>4.1000000000000002E-2</v>
      </c>
      <c r="D11" s="1200">
        <v>3.7999999999999999E-2</v>
      </c>
      <c r="E11" s="1200">
        <v>4.1000000000000002E-2</v>
      </c>
      <c r="F11" s="1200">
        <v>4.3999999999999997E-2</v>
      </c>
      <c r="G11" s="1200">
        <v>0.03</v>
      </c>
      <c r="H11" s="1200">
        <v>0.06</v>
      </c>
      <c r="I11" s="1200">
        <v>6.2E-2</v>
      </c>
      <c r="J11" s="1200">
        <v>4.5999999999999999E-2</v>
      </c>
      <c r="K11" s="1200">
        <v>1.7000000000000001E-2</v>
      </c>
    </row>
    <row r="12" spans="1:11" ht="33" customHeight="1">
      <c r="A12" s="1662" t="s">
        <v>2052</v>
      </c>
      <c r="B12" s="1662"/>
      <c r="C12" s="1662"/>
      <c r="D12" s="1662"/>
      <c r="E12" s="1662"/>
      <c r="F12" s="1662"/>
      <c r="G12" s="1662"/>
      <c r="H12" s="1662"/>
      <c r="I12" s="1662"/>
      <c r="J12" s="1662"/>
      <c r="K12" s="1662"/>
    </row>
  </sheetData>
  <mergeCells count="3">
    <mergeCell ref="A3:K3"/>
    <mergeCell ref="A4:K4"/>
    <mergeCell ref="A12:K12"/>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8">
    <tabColor theme="5"/>
  </sheetPr>
  <dimension ref="A1:K9"/>
  <sheetViews>
    <sheetView showGridLines="0" workbookViewId="0">
      <selection activeCell="C1" sqref="C1"/>
    </sheetView>
  </sheetViews>
  <sheetFormatPr defaultRowHeight="14.4"/>
  <cols>
    <col min="2" max="11" width="7.77734375" customWidth="1"/>
  </cols>
  <sheetData>
    <row r="1" spans="1:11" s="1415" customFormat="1" ht="15">
      <c r="A1" s="1409" t="str">
        <f ca="1">(MID(CELL("nomefile",J2),FIND("]",CELL("nomefile",J2),1)+1,20))</f>
        <v>Tavola 4.3.5</v>
      </c>
      <c r="B1" s="1414"/>
      <c r="C1" s="1414"/>
      <c r="D1" s="1414"/>
      <c r="E1" s="1414"/>
      <c r="F1" s="1414"/>
      <c r="G1" s="1414"/>
      <c r="H1" s="1414"/>
      <c r="I1" s="1414"/>
      <c r="J1" s="1411"/>
      <c r="K1" s="1426"/>
    </row>
    <row r="2" spans="1:11">
      <c r="J2" s="1396"/>
      <c r="K2" s="1151"/>
    </row>
    <row r="3" spans="1:11">
      <c r="A3" s="1599" t="s">
        <v>2054</v>
      </c>
      <c r="B3" s="1599"/>
      <c r="C3" s="1599"/>
      <c r="D3" s="1599"/>
      <c r="E3" s="1599"/>
      <c r="F3" s="1599"/>
      <c r="G3" s="1599"/>
      <c r="H3" s="1599"/>
      <c r="I3" s="1599"/>
      <c r="J3" s="1599"/>
      <c r="K3" s="1599"/>
    </row>
    <row r="4" spans="1:11" ht="15" thickBot="1">
      <c r="A4" s="1663" t="s">
        <v>372</v>
      </c>
      <c r="B4" s="1663"/>
      <c r="C4" s="1663"/>
      <c r="D4" s="1663"/>
      <c r="E4" s="1663"/>
      <c r="F4" s="1663"/>
      <c r="G4" s="1663"/>
      <c r="H4" s="1663"/>
      <c r="I4" s="1663"/>
      <c r="J4" s="1663"/>
      <c r="K4" s="1663"/>
    </row>
    <row r="5" spans="1:11" ht="15" thickBot="1">
      <c r="A5" s="1104"/>
      <c r="B5" s="1105">
        <v>2013</v>
      </c>
      <c r="C5" s="1105">
        <v>2014</v>
      </c>
      <c r="D5" s="1105">
        <v>2015</v>
      </c>
      <c r="E5" s="1105">
        <v>2016</v>
      </c>
      <c r="F5" s="1105">
        <v>2017</v>
      </c>
      <c r="G5" s="1105">
        <v>2018</v>
      </c>
      <c r="H5" s="1105">
        <v>2019</v>
      </c>
      <c r="I5" s="1105">
        <v>2019</v>
      </c>
      <c r="J5" s="1105">
        <v>2021</v>
      </c>
      <c r="K5" s="1105" t="s">
        <v>2035</v>
      </c>
    </row>
    <row r="6" spans="1:11">
      <c r="A6" s="1106" t="s">
        <v>36</v>
      </c>
      <c r="B6" s="1197">
        <v>0.08</v>
      </c>
      <c r="C6" s="1197">
        <v>9.1999999999999998E-2</v>
      </c>
      <c r="D6" s="1197">
        <v>9.6000000000000002E-2</v>
      </c>
      <c r="E6" s="1197">
        <v>9.1999999999999998E-2</v>
      </c>
      <c r="F6" s="1197">
        <v>9.0999999999999998E-2</v>
      </c>
      <c r="G6" s="1197">
        <v>5.2999999999999999E-2</v>
      </c>
      <c r="H6" s="1197">
        <v>0.14499999999999999</v>
      </c>
      <c r="I6" s="1197">
        <v>0.109</v>
      </c>
      <c r="J6" s="1197">
        <v>9.9000000000000005E-2</v>
      </c>
      <c r="K6" s="1197">
        <v>-0.01</v>
      </c>
    </row>
    <row r="7" spans="1:11">
      <c r="A7" s="99" t="s">
        <v>37</v>
      </c>
      <c r="B7" s="1198">
        <v>2.1999999999999999E-2</v>
      </c>
      <c r="C7" s="1198">
        <v>9.1999999999999998E-2</v>
      </c>
      <c r="D7" s="1198">
        <v>7.1999999999999995E-2</v>
      </c>
      <c r="E7" s="1198">
        <v>7.8E-2</v>
      </c>
      <c r="F7" s="1198">
        <v>8.6999999999999994E-2</v>
      </c>
      <c r="G7" s="1198">
        <v>7.8E-2</v>
      </c>
      <c r="H7" s="1198">
        <v>9.1999999999999998E-2</v>
      </c>
      <c r="I7" s="1198">
        <v>0.124</v>
      </c>
      <c r="J7" s="1198">
        <v>7.0999999999999994E-2</v>
      </c>
      <c r="K7" s="1198">
        <v>8.1000000000000003E-2</v>
      </c>
    </row>
    <row r="8" spans="1:11" ht="15" thickBot="1">
      <c r="A8" s="1107" t="s">
        <v>1</v>
      </c>
      <c r="B8" s="1199">
        <v>8.1000000000000003E-2</v>
      </c>
      <c r="C8" s="1199">
        <v>9.1999999999999998E-2</v>
      </c>
      <c r="D8" s="1199">
        <v>8.5999999999999993E-2</v>
      </c>
      <c r="E8" s="1199">
        <v>8.5999999999999993E-2</v>
      </c>
      <c r="F8" s="1199">
        <v>8.8999999999999996E-2</v>
      </c>
      <c r="G8" s="1199">
        <v>6.4000000000000001E-2</v>
      </c>
      <c r="H8" s="1199">
        <v>0.123</v>
      </c>
      <c r="I8" s="1199">
        <v>0.11600000000000001</v>
      </c>
      <c r="J8" s="1199">
        <v>8.6999999999999994E-2</v>
      </c>
      <c r="K8" s="1199">
        <v>3.2000000000000001E-2</v>
      </c>
    </row>
    <row r="9" spans="1:11" ht="37.950000000000003" customHeight="1">
      <c r="A9" s="1664" t="s">
        <v>2052</v>
      </c>
      <c r="B9" s="1664"/>
      <c r="C9" s="1664"/>
      <c r="D9" s="1664"/>
      <c r="E9" s="1664"/>
      <c r="F9" s="1664"/>
      <c r="G9" s="1664"/>
      <c r="H9" s="1664"/>
      <c r="I9" s="1664"/>
      <c r="J9" s="1664"/>
      <c r="K9" s="1664"/>
    </row>
  </sheetData>
  <mergeCells count="3">
    <mergeCell ref="A3:K3"/>
    <mergeCell ref="A4:K4"/>
    <mergeCell ref="A9:K9"/>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tabColor theme="5"/>
  </sheetPr>
  <dimension ref="A1:H25"/>
  <sheetViews>
    <sheetView showGridLines="0" zoomScaleNormal="100" workbookViewId="0">
      <selection activeCell="C1" sqref="C1"/>
    </sheetView>
  </sheetViews>
  <sheetFormatPr defaultColWidth="9.21875" defaultRowHeight="11.4"/>
  <cols>
    <col min="1" max="1" width="38" style="28" customWidth="1"/>
    <col min="2" max="4" width="9.21875" style="28"/>
    <col min="5" max="5" width="9.21875" style="42"/>
    <col min="6" max="16384" width="9.21875" style="28"/>
  </cols>
  <sheetData>
    <row r="1" spans="1:8" s="1411" customFormat="1" ht="15">
      <c r="A1" s="1409" t="str">
        <f ca="1">(MID(CELL("nomefile",J2),FIND("]",CELL("nomefile",J2),1)+1,20))</f>
        <v>Tavola 4.3.6</v>
      </c>
      <c r="B1" s="1435"/>
      <c r="C1" s="1435"/>
      <c r="D1" s="1435"/>
      <c r="E1" s="1435"/>
      <c r="F1" s="1435"/>
      <c r="G1" s="1435"/>
      <c r="H1" s="1426"/>
    </row>
    <row r="3" spans="1:8" ht="12">
      <c r="A3" s="1603" t="s">
        <v>2056</v>
      </c>
      <c r="B3" s="1603"/>
      <c r="C3" s="1603"/>
      <c r="D3" s="1603"/>
      <c r="E3" s="1603"/>
      <c r="F3" s="1603"/>
      <c r="G3" s="1603"/>
    </row>
    <row r="4" spans="1:8">
      <c r="A4" s="1570" t="s">
        <v>431</v>
      </c>
      <c r="B4" s="1570"/>
      <c r="C4" s="1570"/>
      <c r="D4" s="1570"/>
      <c r="E4" s="1570"/>
      <c r="F4" s="1570"/>
      <c r="G4" s="1570"/>
    </row>
    <row r="5" spans="1:8">
      <c r="A5" s="1665" t="s">
        <v>372</v>
      </c>
      <c r="B5" s="1665"/>
      <c r="C5" s="1665"/>
      <c r="D5" s="1665"/>
      <c r="E5" s="1665"/>
      <c r="F5" s="1665"/>
      <c r="G5" s="1665"/>
    </row>
    <row r="6" spans="1:8">
      <c r="A6" s="96" t="s">
        <v>362</v>
      </c>
      <c r="B6" s="472">
        <v>2017</v>
      </c>
      <c r="C6" s="45">
        <v>2018</v>
      </c>
      <c r="D6" s="45">
        <v>2019</v>
      </c>
      <c r="E6" s="45">
        <v>2020</v>
      </c>
      <c r="F6" s="45">
        <v>2021</v>
      </c>
      <c r="G6" s="45">
        <v>2022</v>
      </c>
    </row>
    <row r="7" spans="1:8">
      <c r="A7" s="74" t="s">
        <v>46</v>
      </c>
      <c r="B7" s="18">
        <v>43.4</v>
      </c>
      <c r="C7" s="18">
        <v>43.3</v>
      </c>
      <c r="D7" s="18">
        <v>44.4</v>
      </c>
      <c r="E7" s="18">
        <v>39.200000000000003</v>
      </c>
      <c r="F7" s="18">
        <v>41.9</v>
      </c>
      <c r="G7" s="18">
        <v>45.2</v>
      </c>
    </row>
    <row r="8" spans="1:8">
      <c r="A8" s="76" t="s">
        <v>47</v>
      </c>
      <c r="B8" s="347">
        <v>71.099999999999994</v>
      </c>
      <c r="C8" s="347">
        <v>73.900000000000006</v>
      </c>
      <c r="D8" s="476">
        <v>75</v>
      </c>
      <c r="E8" s="476">
        <v>70.5</v>
      </c>
      <c r="F8" s="476">
        <v>86.1</v>
      </c>
      <c r="G8" s="476">
        <v>76.5</v>
      </c>
    </row>
    <row r="9" spans="1:8">
      <c r="A9" s="74" t="s">
        <v>48</v>
      </c>
      <c r="B9" s="18">
        <v>62.3</v>
      </c>
      <c r="C9" s="18">
        <v>60.3</v>
      </c>
      <c r="D9" s="475">
        <v>69</v>
      </c>
      <c r="E9" s="475">
        <v>55.8</v>
      </c>
      <c r="F9" s="475">
        <v>62.3</v>
      </c>
      <c r="G9" s="475">
        <v>63.8</v>
      </c>
    </row>
    <row r="10" spans="1:8">
      <c r="A10" s="76" t="s">
        <v>49</v>
      </c>
      <c r="B10" s="347">
        <v>26.5</v>
      </c>
      <c r="C10" s="347">
        <v>41.6</v>
      </c>
      <c r="D10" s="347">
        <v>96.7</v>
      </c>
      <c r="E10" s="347">
        <v>485.4</v>
      </c>
      <c r="F10" s="347">
        <v>66.599999999999994</v>
      </c>
      <c r="G10" s="347">
        <v>30.6</v>
      </c>
    </row>
    <row r="11" spans="1:8">
      <c r="A11" s="74" t="s">
        <v>50</v>
      </c>
      <c r="B11" s="18">
        <v>56.6</v>
      </c>
      <c r="C11" s="18">
        <v>67.5</v>
      </c>
      <c r="D11" s="18">
        <v>39.799999999999997</v>
      </c>
      <c r="E11" s="18">
        <v>32.6</v>
      </c>
      <c r="F11" s="18">
        <v>44.2</v>
      </c>
      <c r="G11" s="18">
        <v>216.8</v>
      </c>
    </row>
    <row r="12" spans="1:8">
      <c r="A12" s="76" t="s">
        <v>514</v>
      </c>
      <c r="B12" s="347">
        <v>97.6</v>
      </c>
      <c r="C12" s="347">
        <v>149.5</v>
      </c>
      <c r="D12" s="347">
        <v>90.1</v>
      </c>
      <c r="E12" s="347">
        <v>60.3</v>
      </c>
      <c r="F12" s="476">
        <v>68</v>
      </c>
      <c r="G12" s="476">
        <v>93.5</v>
      </c>
    </row>
    <row r="13" spans="1:8">
      <c r="A13" s="74" t="s">
        <v>52</v>
      </c>
      <c r="B13" s="18">
        <v>58.1</v>
      </c>
      <c r="C13" s="18">
        <v>80.5</v>
      </c>
      <c r="D13" s="18">
        <v>62.6</v>
      </c>
      <c r="E13" s="18">
        <v>55.5</v>
      </c>
      <c r="F13" s="18">
        <v>58.3</v>
      </c>
      <c r="G13" s="18">
        <v>51.2</v>
      </c>
    </row>
    <row r="14" spans="1:8">
      <c r="A14" s="76" t="s">
        <v>53</v>
      </c>
      <c r="B14" s="347">
        <v>76.400000000000006</v>
      </c>
      <c r="C14" s="347">
        <v>69.900000000000006</v>
      </c>
      <c r="D14" s="347">
        <v>80.900000000000006</v>
      </c>
      <c r="E14" s="347">
        <v>76.400000000000006</v>
      </c>
      <c r="F14" s="347">
        <v>67.5</v>
      </c>
      <c r="G14" s="347">
        <v>79.400000000000006</v>
      </c>
    </row>
    <row r="15" spans="1:8">
      <c r="A15" s="74" t="s">
        <v>54</v>
      </c>
      <c r="B15" s="18">
        <v>80.5</v>
      </c>
      <c r="C15" s="18">
        <v>71.8</v>
      </c>
      <c r="D15" s="18">
        <v>73.400000000000006</v>
      </c>
      <c r="E15" s="18">
        <v>65.7</v>
      </c>
      <c r="F15" s="475">
        <v>65</v>
      </c>
      <c r="G15" s="475">
        <v>57.7</v>
      </c>
    </row>
    <row r="16" spans="1:8">
      <c r="A16" s="76" t="s">
        <v>838</v>
      </c>
      <c r="B16" s="347">
        <v>81.2</v>
      </c>
      <c r="C16" s="347">
        <v>80.3</v>
      </c>
      <c r="D16" s="347">
        <v>80.400000000000006</v>
      </c>
      <c r="E16" s="347">
        <v>68.099999999999994</v>
      </c>
      <c r="F16" s="347">
        <v>78.2</v>
      </c>
      <c r="G16" s="347">
        <v>86.1</v>
      </c>
    </row>
    <row r="17" spans="1:7">
      <c r="A17" s="74" t="s">
        <v>510</v>
      </c>
      <c r="B17" s="18">
        <v>37.9</v>
      </c>
      <c r="C17" s="18">
        <v>31.1</v>
      </c>
      <c r="D17" s="18">
        <v>38.6</v>
      </c>
      <c r="E17" s="18">
        <v>68.599999999999994</v>
      </c>
      <c r="F17" s="18">
        <v>29.8</v>
      </c>
      <c r="G17" s="18">
        <v>26.7</v>
      </c>
    </row>
    <row r="18" spans="1:7">
      <c r="A18" s="76" t="s">
        <v>511</v>
      </c>
      <c r="B18" s="347">
        <v>110.5</v>
      </c>
      <c r="C18" s="476">
        <v>100</v>
      </c>
      <c r="D18" s="347">
        <v>84.8</v>
      </c>
      <c r="E18" s="347">
        <v>89.6</v>
      </c>
      <c r="F18" s="347">
        <v>93.2</v>
      </c>
      <c r="G18" s="347">
        <v>100.5</v>
      </c>
    </row>
    <row r="19" spans="1:7">
      <c r="A19" s="74" t="s">
        <v>512</v>
      </c>
      <c r="B19" s="18">
        <v>61.6</v>
      </c>
      <c r="C19" s="18">
        <v>60.4</v>
      </c>
      <c r="D19" s="18">
        <v>56.3</v>
      </c>
      <c r="E19" s="475">
        <v>61</v>
      </c>
      <c r="F19" s="475">
        <v>59.5</v>
      </c>
      <c r="G19" s="475">
        <v>53.5</v>
      </c>
    </row>
    <row r="20" spans="1:7">
      <c r="A20" s="76" t="s">
        <v>59</v>
      </c>
      <c r="B20" s="347">
        <v>53.4</v>
      </c>
      <c r="C20" s="347">
        <v>73.5</v>
      </c>
      <c r="D20" s="347">
        <v>89.2</v>
      </c>
      <c r="E20" s="347">
        <v>88.7</v>
      </c>
      <c r="F20" s="347">
        <v>50.4</v>
      </c>
      <c r="G20" s="347">
        <v>53.4</v>
      </c>
    </row>
    <row r="21" spans="1:7">
      <c r="A21" s="74" t="s">
        <v>515</v>
      </c>
      <c r="B21" s="18">
        <v>52.4</v>
      </c>
      <c r="C21" s="18">
        <v>47.3</v>
      </c>
      <c r="D21" s="18">
        <v>43.3</v>
      </c>
      <c r="E21" s="475">
        <v>43</v>
      </c>
      <c r="F21" s="475">
        <v>37.9</v>
      </c>
      <c r="G21" s="475">
        <v>37</v>
      </c>
    </row>
    <row r="22" spans="1:7">
      <c r="A22" s="76" t="s">
        <v>61</v>
      </c>
      <c r="B22" s="347">
        <v>35.700000000000003</v>
      </c>
      <c r="C22" s="347">
        <v>37.1</v>
      </c>
      <c r="D22" s="347">
        <v>37.6</v>
      </c>
      <c r="E22" s="347">
        <v>45.1</v>
      </c>
      <c r="F22" s="347">
        <v>30.7</v>
      </c>
      <c r="G22" s="347">
        <v>43.4</v>
      </c>
    </row>
    <row r="23" spans="1:7">
      <c r="A23" s="74" t="s">
        <v>516</v>
      </c>
      <c r="B23" s="18">
        <v>27.8</v>
      </c>
      <c r="C23" s="18">
        <v>28.6</v>
      </c>
      <c r="D23" s="18">
        <v>26.3</v>
      </c>
      <c r="E23" s="18">
        <v>22.5</v>
      </c>
      <c r="F23" s="18">
        <v>23.8</v>
      </c>
      <c r="G23" s="18">
        <v>24.2</v>
      </c>
    </row>
    <row r="24" spans="1:7">
      <c r="A24" s="76" t="s">
        <v>90</v>
      </c>
      <c r="B24" s="347">
        <v>35.9</v>
      </c>
      <c r="C24" s="347">
        <v>37.200000000000003</v>
      </c>
      <c r="D24" s="347">
        <v>35.799999999999997</v>
      </c>
      <c r="E24" s="347">
        <v>30.4</v>
      </c>
      <c r="F24" s="347">
        <v>32.799999999999997</v>
      </c>
      <c r="G24" s="347">
        <v>36.4</v>
      </c>
    </row>
    <row r="25" spans="1:7" ht="12.6" thickBot="1">
      <c r="A25" s="57" t="s">
        <v>839</v>
      </c>
      <c r="B25" s="23">
        <v>70.3</v>
      </c>
      <c r="C25" s="23">
        <v>68.900000000000006</v>
      </c>
      <c r="D25" s="23">
        <v>69.8</v>
      </c>
      <c r="E25" s="666">
        <v>62</v>
      </c>
      <c r="F25" s="666">
        <v>66.5</v>
      </c>
      <c r="G25" s="666">
        <v>68.400000000000006</v>
      </c>
    </row>
  </sheetData>
  <mergeCells count="3">
    <mergeCell ref="A3:G3"/>
    <mergeCell ref="A4:G4"/>
    <mergeCell ref="A5:G5"/>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0">
    <tabColor theme="7" tint="0.39997558519241921"/>
  </sheetPr>
  <dimension ref="A1:L19"/>
  <sheetViews>
    <sheetView showGridLines="0" zoomScaleNormal="100" workbookViewId="0">
      <selection activeCell="C1" sqref="C1"/>
    </sheetView>
  </sheetViews>
  <sheetFormatPr defaultColWidth="8.77734375" defaultRowHeight="11.4"/>
  <cols>
    <col min="1" max="1" width="8.77734375" style="898" customWidth="1"/>
    <col min="2" max="2" width="25.21875" style="898" customWidth="1"/>
    <col min="3" max="12" width="6.5546875" style="898" customWidth="1"/>
    <col min="13" max="16384" width="8.77734375" style="898"/>
  </cols>
  <sheetData>
    <row r="1" spans="1:12" s="1418" customFormat="1" ht="15">
      <c r="A1" s="1409" t="str">
        <f ca="1">(MID(CELL("nomefile",J2),FIND("]",CELL("nomefile",J2),1)+1,20))</f>
        <v>Tavola 4.4.1</v>
      </c>
      <c r="B1" s="1411"/>
      <c r="C1" s="1411"/>
      <c r="D1" s="1411"/>
      <c r="E1" s="1411"/>
      <c r="F1" s="1411"/>
      <c r="G1" s="1411"/>
      <c r="H1" s="1411"/>
      <c r="I1" s="1411"/>
      <c r="J1" s="1411"/>
      <c r="K1" s="1416"/>
      <c r="L1" s="1417"/>
    </row>
    <row r="2" spans="1:12" ht="12">
      <c r="K2" s="1155"/>
      <c r="L2" s="1156"/>
    </row>
    <row r="3" spans="1:12" ht="12">
      <c r="A3" s="1558" t="s">
        <v>1438</v>
      </c>
      <c r="B3" s="1558"/>
      <c r="C3" s="1558"/>
      <c r="D3" s="1558"/>
      <c r="E3" s="1558"/>
      <c r="F3" s="1558"/>
      <c r="G3" s="1558"/>
      <c r="H3" s="1558"/>
      <c r="I3" s="1558"/>
      <c r="J3" s="1558"/>
      <c r="K3" s="1558"/>
      <c r="L3" s="1558"/>
    </row>
    <row r="4" spans="1:12" ht="12">
      <c r="A4" s="1558" t="s">
        <v>1439</v>
      </c>
      <c r="B4" s="1558"/>
      <c r="C4" s="1558"/>
      <c r="D4" s="1558"/>
      <c r="E4" s="1558"/>
      <c r="F4" s="1558"/>
      <c r="G4" s="1558"/>
      <c r="H4" s="1558"/>
      <c r="I4" s="1558"/>
      <c r="J4" s="1558"/>
      <c r="K4" s="1558"/>
      <c r="L4" s="1558"/>
    </row>
    <row r="5" spans="1:12" ht="12" thickBot="1">
      <c r="A5" s="1619" t="s">
        <v>78</v>
      </c>
      <c r="B5" s="1619"/>
      <c r="C5" s="1619"/>
      <c r="D5" s="1619"/>
      <c r="E5" s="1619"/>
      <c r="F5" s="1619"/>
      <c r="G5" s="1619"/>
      <c r="H5" s="1619"/>
      <c r="I5" s="1619"/>
      <c r="J5" s="1619"/>
      <c r="K5" s="1619"/>
      <c r="L5" s="1619"/>
    </row>
    <row r="6" spans="1:12" ht="12.6" thickBot="1">
      <c r="A6" s="1143" t="s">
        <v>504</v>
      </c>
      <c r="B6" s="1143" t="s">
        <v>1344</v>
      </c>
      <c r="C6" s="1238">
        <v>2013</v>
      </c>
      <c r="D6" s="1238">
        <v>2014</v>
      </c>
      <c r="E6" s="1238">
        <v>2015</v>
      </c>
      <c r="F6" s="1238">
        <v>2016</v>
      </c>
      <c r="G6" s="1238">
        <v>2017</v>
      </c>
      <c r="H6" s="1238">
        <v>2018</v>
      </c>
      <c r="I6" s="1238">
        <v>2019</v>
      </c>
      <c r="J6" s="1238">
        <v>2020</v>
      </c>
      <c r="K6" s="1238">
        <v>2021</v>
      </c>
      <c r="L6" s="1238" t="s">
        <v>2035</v>
      </c>
    </row>
    <row r="7" spans="1:12">
      <c r="A7" s="9" t="s">
        <v>1440</v>
      </c>
      <c r="B7" s="9" t="s">
        <v>1445</v>
      </c>
      <c r="C7" s="37">
        <v>64.5</v>
      </c>
      <c r="D7" s="37">
        <v>51.3</v>
      </c>
      <c r="E7" s="37">
        <v>63.2</v>
      </c>
      <c r="F7" s="37">
        <v>59.3</v>
      </c>
      <c r="G7" s="37">
        <v>73.400000000000006</v>
      </c>
      <c r="H7" s="37">
        <v>75.900000000000006</v>
      </c>
      <c r="I7" s="37">
        <v>69.900000000000006</v>
      </c>
      <c r="J7" s="37">
        <v>78.599999999999994</v>
      </c>
      <c r="K7" s="37">
        <v>79.8</v>
      </c>
      <c r="L7" s="37">
        <v>87.9</v>
      </c>
    </row>
    <row r="8" spans="1:12">
      <c r="A8" s="8"/>
      <c r="B8" s="10" t="s">
        <v>1441</v>
      </c>
      <c r="C8" s="1239">
        <v>41.1</v>
      </c>
      <c r="D8" s="1239">
        <v>30.3</v>
      </c>
      <c r="E8" s="1239">
        <v>37</v>
      </c>
      <c r="F8" s="1239">
        <v>35.1</v>
      </c>
      <c r="G8" s="1239">
        <v>44.6</v>
      </c>
      <c r="H8" s="1239">
        <v>43.5</v>
      </c>
      <c r="I8" s="1239">
        <v>34.4</v>
      </c>
      <c r="J8" s="1239">
        <v>37.9</v>
      </c>
      <c r="K8" s="1239">
        <v>47</v>
      </c>
      <c r="L8" s="1239">
        <v>58.1</v>
      </c>
    </row>
    <row r="9" spans="1:12">
      <c r="A9" s="9" t="s">
        <v>1442</v>
      </c>
      <c r="B9" s="9" t="s">
        <v>1445</v>
      </c>
      <c r="C9" s="37">
        <v>133.1</v>
      </c>
      <c r="D9" s="37">
        <v>82.4</v>
      </c>
      <c r="E9" s="37">
        <v>54.7</v>
      </c>
      <c r="F9" s="37">
        <v>64</v>
      </c>
      <c r="G9" s="37">
        <v>63.4</v>
      </c>
      <c r="H9" s="37">
        <v>61.4</v>
      </c>
      <c r="I9" s="37">
        <v>66.400000000000006</v>
      </c>
      <c r="J9" s="37">
        <v>59.6</v>
      </c>
      <c r="K9" s="37">
        <v>53.9</v>
      </c>
      <c r="L9" s="37">
        <v>69.099999999999994</v>
      </c>
    </row>
    <row r="10" spans="1:12">
      <c r="A10" s="8"/>
      <c r="B10" s="10" t="s">
        <v>1441</v>
      </c>
      <c r="C10" s="1239">
        <v>69.599999999999994</v>
      </c>
      <c r="D10" s="1239">
        <v>46</v>
      </c>
      <c r="E10" s="1239">
        <v>35.799999999999997</v>
      </c>
      <c r="F10" s="1239">
        <v>48.8</v>
      </c>
      <c r="G10" s="1239">
        <v>40.299999999999997</v>
      </c>
      <c r="H10" s="1239">
        <v>45.2</v>
      </c>
      <c r="I10" s="1239">
        <v>50.1</v>
      </c>
      <c r="J10" s="1239">
        <v>44.3</v>
      </c>
      <c r="K10" s="1239">
        <v>41.6</v>
      </c>
      <c r="L10" s="1239">
        <v>53.1</v>
      </c>
    </row>
    <row r="11" spans="1:12">
      <c r="A11" s="9" t="s">
        <v>1443</v>
      </c>
      <c r="B11" s="9" t="s">
        <v>1445</v>
      </c>
      <c r="C11" s="37">
        <v>101.1</v>
      </c>
      <c r="D11" s="37">
        <v>75.2</v>
      </c>
      <c r="E11" s="37">
        <v>104.4</v>
      </c>
      <c r="F11" s="37">
        <v>104.3</v>
      </c>
      <c r="G11" s="37">
        <v>140.6</v>
      </c>
      <c r="H11" s="37">
        <v>93.3</v>
      </c>
      <c r="I11" s="37">
        <v>219.8</v>
      </c>
      <c r="J11" s="37">
        <v>187.5</v>
      </c>
      <c r="K11" s="37">
        <v>246.3</v>
      </c>
      <c r="L11" s="37">
        <v>227.8</v>
      </c>
    </row>
    <row r="12" spans="1:12">
      <c r="A12" s="8"/>
      <c r="B12" s="10" t="s">
        <v>1441</v>
      </c>
      <c r="C12" s="1239">
        <v>75.3</v>
      </c>
      <c r="D12" s="1239">
        <v>45.2</v>
      </c>
      <c r="E12" s="1239">
        <v>53</v>
      </c>
      <c r="F12" s="1239">
        <v>61</v>
      </c>
      <c r="G12" s="1239">
        <v>109.4</v>
      </c>
      <c r="H12" s="1239">
        <v>55.3</v>
      </c>
      <c r="I12" s="1239">
        <v>96.5</v>
      </c>
      <c r="J12" s="1239">
        <v>90.8</v>
      </c>
      <c r="K12" s="1239">
        <v>129.5</v>
      </c>
      <c r="L12" s="1239">
        <v>173.7</v>
      </c>
    </row>
    <row r="13" spans="1:12">
      <c r="A13" s="9" t="s">
        <v>1444</v>
      </c>
      <c r="B13" s="9" t="s">
        <v>1445</v>
      </c>
      <c r="C13" s="37">
        <v>69.8</v>
      </c>
      <c r="D13" s="37">
        <v>50.8</v>
      </c>
      <c r="E13" s="37">
        <v>54.7</v>
      </c>
      <c r="F13" s="37">
        <v>58.6</v>
      </c>
      <c r="G13" s="37">
        <v>82.2</v>
      </c>
      <c r="H13" s="37">
        <v>51.9</v>
      </c>
      <c r="I13" s="37">
        <v>43.6</v>
      </c>
      <c r="J13" s="37">
        <v>89.2</v>
      </c>
      <c r="K13" s="37">
        <v>58.8</v>
      </c>
      <c r="L13" s="37">
        <v>43.6</v>
      </c>
    </row>
    <row r="14" spans="1:12" ht="12" thickBot="1">
      <c r="A14" s="1240"/>
      <c r="B14" s="1241" t="s">
        <v>1441</v>
      </c>
      <c r="C14" s="1242">
        <v>30.3</v>
      </c>
      <c r="D14" s="1242">
        <v>33.200000000000003</v>
      </c>
      <c r="E14" s="1242">
        <v>46</v>
      </c>
      <c r="F14" s="1242">
        <v>38.200000000000003</v>
      </c>
      <c r="G14" s="1242">
        <v>37.6</v>
      </c>
      <c r="H14" s="1242">
        <v>38.700000000000003</v>
      </c>
      <c r="I14" s="1242">
        <v>33.299999999999997</v>
      </c>
      <c r="J14" s="1242">
        <v>42.9</v>
      </c>
      <c r="K14" s="1242">
        <v>47.2</v>
      </c>
      <c r="L14" s="1242">
        <v>40.6</v>
      </c>
    </row>
    <row r="15" spans="1:12" ht="24">
      <c r="A15" s="53" t="s">
        <v>1</v>
      </c>
      <c r="B15" s="53" t="s">
        <v>1445</v>
      </c>
      <c r="C15" s="966">
        <v>78.5</v>
      </c>
      <c r="D15" s="966">
        <v>58.4</v>
      </c>
      <c r="E15" s="966">
        <v>61.9</v>
      </c>
      <c r="F15" s="966">
        <v>61.5</v>
      </c>
      <c r="G15" s="966">
        <v>72.2</v>
      </c>
      <c r="H15" s="966">
        <v>71.8</v>
      </c>
      <c r="I15" s="966">
        <v>71.8</v>
      </c>
      <c r="J15" s="966">
        <v>75.400000000000006</v>
      </c>
      <c r="K15" s="966">
        <v>71.400000000000006</v>
      </c>
      <c r="L15" s="966">
        <v>82.5</v>
      </c>
    </row>
    <row r="16" spans="1:12">
      <c r="A16" s="8"/>
      <c r="B16" s="10" t="s">
        <v>1441</v>
      </c>
      <c r="C16" s="1239">
        <v>47.4</v>
      </c>
      <c r="D16" s="1239">
        <v>34.1</v>
      </c>
      <c r="E16" s="1239">
        <v>37.200000000000003</v>
      </c>
      <c r="F16" s="1239">
        <v>39</v>
      </c>
      <c r="G16" s="1239">
        <v>44.7</v>
      </c>
      <c r="H16" s="1239">
        <v>44.3</v>
      </c>
      <c r="I16" s="1239">
        <v>39.9</v>
      </c>
      <c r="J16" s="1239">
        <v>40.9</v>
      </c>
      <c r="K16" s="1239">
        <v>45.9</v>
      </c>
      <c r="L16" s="1239">
        <v>57.5</v>
      </c>
    </row>
    <row r="17" spans="1:12" ht="12" thickBot="1">
      <c r="A17" s="1140"/>
      <c r="B17" s="1140" t="s">
        <v>1446</v>
      </c>
      <c r="C17" s="1243">
        <v>18312</v>
      </c>
      <c r="D17" s="1243">
        <v>45941</v>
      </c>
      <c r="E17" s="1243">
        <v>43751</v>
      </c>
      <c r="F17" s="1243">
        <v>39320</v>
      </c>
      <c r="G17" s="1243">
        <v>27456</v>
      </c>
      <c r="H17" s="1243">
        <v>28825</v>
      </c>
      <c r="I17" s="1243">
        <v>29854</v>
      </c>
      <c r="J17" s="1243">
        <v>24882</v>
      </c>
      <c r="K17" s="1243">
        <v>30257</v>
      </c>
      <c r="L17" s="1243">
        <v>16331</v>
      </c>
    </row>
    <row r="19" spans="1:12">
      <c r="A19" s="1629" t="s">
        <v>1447</v>
      </c>
      <c r="B19" s="1629"/>
      <c r="C19" s="1629"/>
      <c r="D19" s="1629"/>
      <c r="E19" s="1629"/>
      <c r="F19" s="1629"/>
      <c r="G19" s="1629"/>
      <c r="H19" s="1629"/>
      <c r="I19" s="1629"/>
      <c r="J19" s="1629"/>
      <c r="K19" s="1629"/>
      <c r="L19" s="1629"/>
    </row>
  </sheetData>
  <mergeCells count="4">
    <mergeCell ref="A19:L19"/>
    <mergeCell ref="A3:L3"/>
    <mergeCell ref="A4:L4"/>
    <mergeCell ref="A5:L5"/>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1">
    <tabColor theme="3" tint="0.79998168889431442"/>
  </sheetPr>
  <dimension ref="A1:Y22"/>
  <sheetViews>
    <sheetView showGridLines="0" topLeftCell="K3" zoomScale="120" zoomScaleNormal="120" workbookViewId="0">
      <selection activeCell="C1" sqref="C1"/>
    </sheetView>
  </sheetViews>
  <sheetFormatPr defaultRowHeight="14.4"/>
  <cols>
    <col min="1" max="1" width="24.21875" customWidth="1"/>
  </cols>
  <sheetData>
    <row r="1" spans="1:25" s="1415" customFormat="1" ht="15">
      <c r="A1" s="1409" t="str">
        <f ca="1">(MID(CELL("nomefile",J2),FIND("]",CELL("nomefile",J2),1)+1,20))</f>
        <v>Tavola 4.5.1.1</v>
      </c>
      <c r="B1" s="1414"/>
      <c r="C1" s="1414"/>
      <c r="D1" s="1414"/>
      <c r="E1" s="1414"/>
      <c r="F1" s="1414"/>
      <c r="G1" s="1414"/>
      <c r="H1" s="1414"/>
      <c r="I1" s="1414"/>
      <c r="J1" s="1414"/>
      <c r="K1" s="1411"/>
      <c r="L1" s="1423"/>
    </row>
    <row r="2" spans="1:25" ht="15" thickBot="1">
      <c r="K2" s="1396"/>
      <c r="L2" s="1151"/>
    </row>
    <row r="3" spans="1:25">
      <c r="A3" s="1667" t="s">
        <v>1350</v>
      </c>
      <c r="B3" s="1667"/>
      <c r="C3" s="1667"/>
      <c r="D3" s="1667"/>
      <c r="E3" s="1667"/>
      <c r="F3" s="1667"/>
      <c r="G3" s="1667"/>
      <c r="H3" s="1667"/>
      <c r="I3" s="1667"/>
      <c r="J3" s="1667"/>
      <c r="K3" s="1667"/>
      <c r="L3" s="1667"/>
    </row>
    <row r="4" spans="1:25" ht="15" thickBot="1">
      <c r="A4" s="1668" t="s">
        <v>1399</v>
      </c>
      <c r="B4" s="1668"/>
      <c r="C4" s="1668"/>
      <c r="D4" s="1668"/>
      <c r="E4" s="1668"/>
      <c r="F4" s="1668"/>
      <c r="G4" s="1668"/>
      <c r="H4" s="1668"/>
      <c r="I4" s="1668"/>
      <c r="J4" s="1668"/>
      <c r="K4" s="1668"/>
      <c r="L4" s="1668"/>
    </row>
    <row r="5" spans="1:25" ht="15" thickBot="1">
      <c r="A5" s="1669" t="s">
        <v>78</v>
      </c>
      <c r="B5" s="1669"/>
      <c r="C5" s="1669"/>
      <c r="D5" s="1669"/>
      <c r="E5" s="1669"/>
      <c r="F5" s="1669"/>
      <c r="G5" s="1669"/>
      <c r="H5" s="1669"/>
      <c r="I5" s="1669"/>
      <c r="J5" s="1669"/>
      <c r="K5" s="1669"/>
      <c r="L5" s="1669"/>
    </row>
    <row r="6" spans="1:25" ht="15" thickBot="1">
      <c r="A6" s="1108" t="s">
        <v>66</v>
      </c>
      <c r="B6" s="1109"/>
      <c r="C6" s="1110">
        <v>2013</v>
      </c>
      <c r="D6" s="1110">
        <v>2014</v>
      </c>
      <c r="E6" s="1110">
        <v>2015</v>
      </c>
      <c r="F6" s="1110">
        <v>2016</v>
      </c>
      <c r="G6" s="1110">
        <v>2017</v>
      </c>
      <c r="H6" s="1110">
        <v>2018</v>
      </c>
      <c r="I6" s="1110">
        <v>2019</v>
      </c>
      <c r="J6" s="1110">
        <v>2020</v>
      </c>
      <c r="K6" s="1110">
        <v>2021</v>
      </c>
      <c r="L6" s="1110">
        <v>2022</v>
      </c>
    </row>
    <row r="7" spans="1:25">
      <c r="A7" s="1111" t="s">
        <v>1351</v>
      </c>
      <c r="B7" s="1670" t="s">
        <v>1352</v>
      </c>
      <c r="C7" s="1112">
        <v>16835</v>
      </c>
      <c r="D7" s="1112">
        <v>15559</v>
      </c>
      <c r="E7" s="1112">
        <v>14450</v>
      </c>
      <c r="F7" s="1112">
        <v>13689</v>
      </c>
      <c r="G7" s="1112">
        <v>13251</v>
      </c>
      <c r="H7" s="1113">
        <v>13235</v>
      </c>
      <c r="I7" s="1113">
        <v>13260</v>
      </c>
      <c r="J7" s="1113">
        <v>12527</v>
      </c>
      <c r="K7" s="1113">
        <v>12213</v>
      </c>
      <c r="L7" s="1113">
        <v>11713</v>
      </c>
    </row>
    <row r="8" spans="1:25">
      <c r="A8" s="1114" t="s">
        <v>1353</v>
      </c>
      <c r="B8" s="1671"/>
      <c r="C8" s="1115">
        <v>-11563</v>
      </c>
      <c r="D8" s="1115">
        <v>-10818</v>
      </c>
      <c r="E8" s="1115">
        <v>-10421</v>
      </c>
      <c r="F8" s="1115">
        <v>-10421</v>
      </c>
      <c r="G8" s="1115">
        <v>-10053</v>
      </c>
      <c r="H8" s="1115">
        <v>-10073</v>
      </c>
      <c r="I8" s="1115">
        <v>-10110</v>
      </c>
      <c r="J8" s="1115">
        <v>-8221</v>
      </c>
      <c r="K8" s="1115">
        <v>-9079</v>
      </c>
      <c r="L8" s="1115">
        <v>-9449</v>
      </c>
    </row>
    <row r="9" spans="1:25">
      <c r="A9" s="1116" t="s">
        <v>1354</v>
      </c>
      <c r="B9" s="1671"/>
      <c r="C9" s="1113">
        <v>-11539</v>
      </c>
      <c r="D9" s="1113">
        <v>-11176</v>
      </c>
      <c r="E9" s="1113">
        <v>-11032</v>
      </c>
      <c r="F9" s="1113">
        <v>-11022</v>
      </c>
      <c r="G9" s="1113">
        <v>-10773</v>
      </c>
      <c r="H9" s="1113">
        <v>-10631</v>
      </c>
      <c r="I9" s="1113">
        <v>-10665</v>
      </c>
      <c r="J9" s="1113">
        <v>-8540</v>
      </c>
      <c r="K9" s="1113">
        <v>-9551</v>
      </c>
      <c r="L9" s="1113">
        <v>-10095</v>
      </c>
    </row>
    <row r="10" spans="1:25">
      <c r="A10" s="1114" t="s">
        <v>1355</v>
      </c>
      <c r="B10" s="1671"/>
      <c r="C10" s="1117">
        <v>-248</v>
      </c>
      <c r="D10" s="1117">
        <v>-143</v>
      </c>
      <c r="E10" s="1117">
        <v>-127</v>
      </c>
      <c r="F10" s="1117">
        <v>-172</v>
      </c>
      <c r="G10" s="1117">
        <v>-185</v>
      </c>
      <c r="H10" s="1117">
        <v>-186</v>
      </c>
      <c r="I10" s="1117">
        <v>-190</v>
      </c>
      <c r="J10" s="1117">
        <v>-330</v>
      </c>
      <c r="K10" s="1117">
        <v>-143</v>
      </c>
      <c r="L10" s="1117">
        <v>-66</v>
      </c>
    </row>
    <row r="11" spans="1:25">
      <c r="A11" s="1118" t="s">
        <v>774</v>
      </c>
      <c r="B11" s="1671"/>
      <c r="C11" s="1113">
        <v>-3167</v>
      </c>
      <c r="D11" s="1113">
        <v>-3187</v>
      </c>
      <c r="E11" s="1113">
        <v>-3060</v>
      </c>
      <c r="F11" s="1113">
        <v>-2900</v>
      </c>
      <c r="G11" s="1113">
        <v>-2805</v>
      </c>
      <c r="H11" s="1113">
        <v>-2795</v>
      </c>
      <c r="I11" s="1113">
        <v>-2815</v>
      </c>
      <c r="J11" s="1113">
        <v>-2684</v>
      </c>
      <c r="K11" s="1113">
        <v>-2603</v>
      </c>
      <c r="L11" s="1113">
        <v>-2517</v>
      </c>
      <c r="N11" s="306"/>
    </row>
    <row r="12" spans="1:25">
      <c r="A12" s="1119" t="s">
        <v>1368</v>
      </c>
      <c r="B12" s="1671"/>
      <c r="C12" s="1133">
        <v>1857</v>
      </c>
      <c r="D12" s="1133">
        <v>1410</v>
      </c>
      <c r="E12" s="1134">
        <v>842</v>
      </c>
      <c r="F12" s="1134">
        <v>196</v>
      </c>
      <c r="G12" s="1134">
        <v>208</v>
      </c>
      <c r="H12" s="1134">
        <v>180</v>
      </c>
      <c r="I12" s="1134">
        <v>144</v>
      </c>
      <c r="J12" s="1133">
        <v>1292</v>
      </c>
      <c r="K12" s="1134">
        <v>389</v>
      </c>
      <c r="L12" s="1134">
        <v>-319</v>
      </c>
    </row>
    <row r="13" spans="1:25">
      <c r="A13" s="1118" t="s">
        <v>1356</v>
      </c>
      <c r="B13" s="1672" t="s">
        <v>1369</v>
      </c>
      <c r="C13" s="1120">
        <v>-44</v>
      </c>
      <c r="D13" s="1120">
        <v>-4</v>
      </c>
      <c r="E13" s="1120">
        <v>12</v>
      </c>
      <c r="F13" s="1120">
        <v>-1</v>
      </c>
      <c r="G13" s="1120">
        <v>-43</v>
      </c>
      <c r="H13" s="1120">
        <v>-34</v>
      </c>
      <c r="I13" s="1120">
        <v>-11</v>
      </c>
      <c r="J13" s="1120">
        <v>-36</v>
      </c>
      <c r="K13" s="1120">
        <v>-45</v>
      </c>
      <c r="L13" s="1120">
        <v>35</v>
      </c>
    </row>
    <row r="14" spans="1:25">
      <c r="A14" s="1114" t="s">
        <v>1370</v>
      </c>
      <c r="B14" s="1672"/>
      <c r="C14" s="1117">
        <v>-7</v>
      </c>
      <c r="D14" s="1117">
        <v>0</v>
      </c>
      <c r="E14" s="1117">
        <v>-8</v>
      </c>
      <c r="F14" s="1117">
        <v>-18</v>
      </c>
      <c r="G14" s="1117">
        <v>5</v>
      </c>
      <c r="H14" s="1117">
        <v>7</v>
      </c>
      <c r="I14" s="1117">
        <v>2</v>
      </c>
      <c r="J14" s="1117">
        <v>-3</v>
      </c>
      <c r="K14" s="1117">
        <v>25</v>
      </c>
      <c r="L14" s="1117">
        <v>1</v>
      </c>
    </row>
    <row r="15" spans="1:25" ht="20.399999999999999">
      <c r="A15" s="1118" t="s">
        <v>1372</v>
      </c>
      <c r="B15" s="1672"/>
      <c r="C15" s="1120">
        <v>617</v>
      </c>
      <c r="D15" s="1120">
        <v>657</v>
      </c>
      <c r="E15" s="1120">
        <v>607</v>
      </c>
      <c r="F15" s="1120">
        <v>503</v>
      </c>
      <c r="G15" s="1120">
        <v>532</v>
      </c>
      <c r="H15" s="1120">
        <v>313</v>
      </c>
      <c r="I15" s="1120">
        <v>509</v>
      </c>
      <c r="J15" s="1120">
        <v>251</v>
      </c>
      <c r="K15" s="1120">
        <v>367</v>
      </c>
      <c r="L15" s="1120">
        <v>157</v>
      </c>
      <c r="N15" s="306"/>
    </row>
    <row r="16" spans="1:25" ht="21" thickBot="1">
      <c r="A16" s="1121" t="s">
        <v>1357</v>
      </c>
      <c r="B16" s="1673"/>
      <c r="C16" s="1122">
        <v>2423</v>
      </c>
      <c r="D16" s="1122">
        <v>2063</v>
      </c>
      <c r="E16" s="1122">
        <v>1452</v>
      </c>
      <c r="F16" s="1123">
        <v>680</v>
      </c>
      <c r="G16" s="1123">
        <v>702</v>
      </c>
      <c r="H16" s="1123">
        <v>466</v>
      </c>
      <c r="I16" s="1123">
        <v>644</v>
      </c>
      <c r="J16" s="1122">
        <v>1503</v>
      </c>
      <c r="K16" s="1123">
        <v>736</v>
      </c>
      <c r="L16" s="1123">
        <v>-126</v>
      </c>
      <c r="M16" s="306"/>
      <c r="N16" s="306"/>
      <c r="O16" s="306"/>
      <c r="P16" s="306"/>
      <c r="Q16" s="306"/>
      <c r="R16" s="306"/>
      <c r="S16" s="306"/>
      <c r="T16" s="306"/>
      <c r="U16" s="306"/>
      <c r="V16" s="306"/>
      <c r="W16" s="306"/>
      <c r="X16" s="306"/>
      <c r="Y16" s="306"/>
    </row>
    <row r="17" spans="1:12" ht="20.399999999999999">
      <c r="A17" s="1116" t="s">
        <v>1358</v>
      </c>
      <c r="B17" s="1124"/>
      <c r="C17" s="1193">
        <v>-4.9000000000000002E-2</v>
      </c>
      <c r="D17" s="1193">
        <v>-7.5999999999999998E-2</v>
      </c>
      <c r="E17" s="1193">
        <v>-7.0999999999999994E-2</v>
      </c>
      <c r="F17" s="1193">
        <v>-5.2999999999999999E-2</v>
      </c>
      <c r="G17" s="1193">
        <v>-3.2000000000000001E-2</v>
      </c>
      <c r="H17" s="1193">
        <v>-1E-3</v>
      </c>
      <c r="I17" s="1193">
        <v>-6.0000000000000001E-3</v>
      </c>
      <c r="J17" s="1193">
        <v>-5.5E-2</v>
      </c>
      <c r="K17" s="1193">
        <v>-2.5000000000000001E-2</v>
      </c>
      <c r="L17" s="1193">
        <v>-0.04</v>
      </c>
    </row>
    <row r="18" spans="1:12">
      <c r="A18" s="1125" t="s">
        <v>1359</v>
      </c>
      <c r="B18" s="1126"/>
      <c r="C18" s="1194">
        <v>0.68700000000000006</v>
      </c>
      <c r="D18" s="1194">
        <v>0.69499999999999995</v>
      </c>
      <c r="E18" s="1194">
        <v>0.72099999999999997</v>
      </c>
      <c r="F18" s="1194">
        <v>0.76100000000000001</v>
      </c>
      <c r="G18" s="1194">
        <v>0.75900000000000001</v>
      </c>
      <c r="H18" s="1194">
        <v>0.76100000000000001</v>
      </c>
      <c r="I18" s="1194">
        <v>0.76200000000000001</v>
      </c>
      <c r="J18" s="1194">
        <v>0.65600000000000003</v>
      </c>
      <c r="K18" s="1194">
        <v>0.74299999999999999</v>
      </c>
      <c r="L18" s="1194">
        <v>0.80700000000000005</v>
      </c>
    </row>
    <row r="19" spans="1:12">
      <c r="A19" s="1127" t="s">
        <v>1360</v>
      </c>
      <c r="B19" s="1128"/>
      <c r="C19" s="1195">
        <v>0.188</v>
      </c>
      <c r="D19" s="1195">
        <v>0.20499999999999999</v>
      </c>
      <c r="E19" s="1195">
        <v>0.21199999999999999</v>
      </c>
      <c r="F19" s="1195">
        <v>0.21199999999999999</v>
      </c>
      <c r="G19" s="1195">
        <v>0.21199999999999999</v>
      </c>
      <c r="H19" s="1195">
        <v>0.21099999999999999</v>
      </c>
      <c r="I19" s="1195">
        <v>0.21199999999999999</v>
      </c>
      <c r="J19" s="1195">
        <v>0.214</v>
      </c>
      <c r="K19" s="1195">
        <v>0.21299999999999999</v>
      </c>
      <c r="L19" s="1195">
        <v>0.215</v>
      </c>
    </row>
    <row r="20" spans="1:12" ht="15" thickBot="1">
      <c r="A20" s="1129" t="s">
        <v>1361</v>
      </c>
      <c r="B20" s="1130"/>
      <c r="C20" s="1196">
        <v>0.875</v>
      </c>
      <c r="D20" s="1196">
        <v>0.9</v>
      </c>
      <c r="E20" s="1196">
        <v>0.93300000000000005</v>
      </c>
      <c r="F20" s="1196">
        <v>0.97299999999999998</v>
      </c>
      <c r="G20" s="1196">
        <v>0.97</v>
      </c>
      <c r="H20" s="1196">
        <v>0.97199999999999998</v>
      </c>
      <c r="I20" s="1196">
        <v>0.97499999999999998</v>
      </c>
      <c r="J20" s="1196">
        <v>0.871</v>
      </c>
      <c r="K20" s="1196">
        <v>0.95699999999999996</v>
      </c>
      <c r="L20" s="1196">
        <v>1.022</v>
      </c>
    </row>
    <row r="22" spans="1:12">
      <c r="A22" s="1666" t="s">
        <v>1364</v>
      </c>
      <c r="B22" s="1666"/>
      <c r="C22" s="1666"/>
      <c r="D22" s="1666"/>
      <c r="E22" s="1666"/>
      <c r="F22" s="1666"/>
      <c r="G22" s="1666"/>
      <c r="H22" s="1666"/>
      <c r="I22" s="1666"/>
      <c r="J22" s="1666"/>
      <c r="K22" s="1666"/>
      <c r="L22" s="1666"/>
    </row>
  </sheetData>
  <mergeCells count="6">
    <mergeCell ref="A22:L22"/>
    <mergeCell ref="A3:L3"/>
    <mergeCell ref="A4:L4"/>
    <mergeCell ref="A5:L5"/>
    <mergeCell ref="B7:B12"/>
    <mergeCell ref="B13:B16"/>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
    <tabColor theme="3" tint="0.79998168889431442"/>
  </sheetPr>
  <dimension ref="A1:L22"/>
  <sheetViews>
    <sheetView showGridLines="0" workbookViewId="0">
      <selection activeCell="C1" sqref="C1"/>
    </sheetView>
  </sheetViews>
  <sheetFormatPr defaultRowHeight="14.4"/>
  <cols>
    <col min="1" max="1" width="38.21875" customWidth="1"/>
  </cols>
  <sheetData>
    <row r="1" spans="1:12" s="1415" customFormat="1" ht="15">
      <c r="A1" s="1409" t="str">
        <f ca="1">(MID(CELL("nomefile",J2),FIND("]",CELL("nomefile",J2),1)+1,20))</f>
        <v>Tavola 4.5.1.2</v>
      </c>
      <c r="B1" s="1414"/>
      <c r="C1" s="1414"/>
      <c r="D1" s="1414"/>
      <c r="E1" s="1414"/>
      <c r="F1" s="1414"/>
      <c r="G1" s="1414"/>
      <c r="H1" s="1414"/>
      <c r="I1" s="1414"/>
      <c r="J1" s="1414"/>
      <c r="K1" s="1411"/>
      <c r="L1" s="1425"/>
    </row>
    <row r="2" spans="1:12" ht="15" thickBot="1"/>
    <row r="3" spans="1:12" ht="15" thickBot="1">
      <c r="A3" s="1674" t="s">
        <v>1115</v>
      </c>
      <c r="B3" s="1674"/>
      <c r="C3" s="1674"/>
      <c r="D3" s="1674"/>
      <c r="E3" s="1674"/>
      <c r="F3" s="1674"/>
      <c r="G3" s="1674"/>
      <c r="H3" s="1674"/>
      <c r="I3" s="1674"/>
      <c r="J3" s="1674"/>
      <c r="K3" s="1674"/>
    </row>
    <row r="4" spans="1:12" ht="15" thickBot="1">
      <c r="A4" s="1675" t="s">
        <v>372</v>
      </c>
      <c r="B4" s="1675"/>
      <c r="C4" s="1675"/>
      <c r="D4" s="1675"/>
      <c r="E4" s="1675"/>
      <c r="F4" s="1675"/>
      <c r="G4" s="1675"/>
      <c r="H4" s="1675"/>
      <c r="I4" s="1675"/>
      <c r="J4" s="1675"/>
      <c r="K4" s="1675"/>
    </row>
    <row r="5" spans="1:12" ht="15" thickBot="1">
      <c r="A5" s="659"/>
      <c r="B5" s="660">
        <v>2013</v>
      </c>
      <c r="C5" s="660">
        <v>2014</v>
      </c>
      <c r="D5" s="660">
        <v>2015</v>
      </c>
      <c r="E5" s="660">
        <v>2016</v>
      </c>
      <c r="F5" s="660">
        <v>2017</v>
      </c>
      <c r="G5" s="660">
        <v>2018</v>
      </c>
      <c r="H5" s="660">
        <v>2019</v>
      </c>
      <c r="I5" s="660">
        <v>2020</v>
      </c>
      <c r="J5" s="660">
        <v>2021</v>
      </c>
      <c r="K5" s="660">
        <v>2022</v>
      </c>
    </row>
    <row r="6" spans="1:12" ht="22.8">
      <c r="A6" s="661" t="s">
        <v>1113</v>
      </c>
      <c r="B6" s="663">
        <v>-8.9999999999999993E-3</v>
      </c>
      <c r="C6" s="663">
        <v>8.9999999999999993E-3</v>
      </c>
      <c r="D6" s="663">
        <v>3.2000000000000001E-2</v>
      </c>
      <c r="E6" s="663">
        <v>3.4000000000000002E-2</v>
      </c>
      <c r="F6" s="663">
        <v>4.3999999999999997E-2</v>
      </c>
      <c r="G6" s="591">
        <v>3.2000000000000001E-2</v>
      </c>
      <c r="H6" s="591">
        <v>3.3000000000000002E-2</v>
      </c>
      <c r="I6" s="591">
        <v>0.05</v>
      </c>
      <c r="J6" s="591">
        <v>2.9000000000000001E-2</v>
      </c>
      <c r="K6" s="591">
        <v>4.2999999999999997E-2</v>
      </c>
    </row>
    <row r="7" spans="1:12" ht="23.4" thickBot="1">
      <c r="A7" s="662" t="s">
        <v>1114</v>
      </c>
      <c r="B7" s="664">
        <v>-1E-3</v>
      </c>
      <c r="C7" s="664">
        <v>2.3E-2</v>
      </c>
      <c r="D7" s="664">
        <v>4.2000000000000003E-2</v>
      </c>
      <c r="E7" s="664">
        <v>4.3999999999999997E-2</v>
      </c>
      <c r="F7" s="664">
        <v>5.3999999999999999E-2</v>
      </c>
      <c r="G7" s="665">
        <v>4.2000000000000003E-2</v>
      </c>
      <c r="H7" s="665">
        <v>4.4999999999999998E-2</v>
      </c>
      <c r="I7" s="665">
        <v>6.2E-2</v>
      </c>
      <c r="J7" s="665">
        <v>4.1000000000000002E-2</v>
      </c>
      <c r="K7" s="665">
        <v>5.5E-2</v>
      </c>
    </row>
    <row r="22" spans="11:11">
      <c r="K22" s="1207"/>
    </row>
  </sheetData>
  <mergeCells count="2">
    <mergeCell ref="A3:K3"/>
    <mergeCell ref="A4:K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
    <tabColor theme="9" tint="-0.249977111117893"/>
  </sheetPr>
  <dimension ref="A1:Z24"/>
  <sheetViews>
    <sheetView showGridLines="0" zoomScaleNormal="100" workbookViewId="0">
      <selection activeCell="C1" sqref="C1"/>
    </sheetView>
  </sheetViews>
  <sheetFormatPr defaultColWidth="8.77734375" defaultRowHeight="11.4"/>
  <cols>
    <col min="1" max="1" width="34.77734375" style="898" customWidth="1"/>
    <col min="2" max="16384" width="8.77734375" style="898"/>
  </cols>
  <sheetData>
    <row r="1" spans="1:26" s="1418" customFormat="1" ht="15">
      <c r="A1" s="1409" t="str">
        <f ca="1">(MID(CELL("nomefile",J2),FIND("]",CELL("nomefile",J2),1)+1,20))</f>
        <v>Tavola 4.5.2.1</v>
      </c>
      <c r="B1" s="1411"/>
      <c r="C1" s="1411"/>
      <c r="D1" s="1411"/>
      <c r="E1" s="1411"/>
      <c r="F1" s="1411"/>
      <c r="G1" s="1411"/>
      <c r="H1" s="1411"/>
      <c r="I1" s="1411"/>
      <c r="J1" s="1411"/>
      <c r="K1" s="1411"/>
      <c r="L1" s="1425"/>
    </row>
    <row r="2" spans="1:26" ht="12.6" thickBot="1">
      <c r="K2" s="1396"/>
      <c r="L2" s="572"/>
    </row>
    <row r="3" spans="1:26" ht="12">
      <c r="A3" s="1667" t="s">
        <v>1365</v>
      </c>
      <c r="B3" s="1667"/>
      <c r="C3" s="1667"/>
      <c r="D3" s="1667"/>
      <c r="E3" s="1667"/>
      <c r="F3" s="1667"/>
      <c r="G3" s="1667"/>
      <c r="H3" s="1667"/>
      <c r="I3" s="1667"/>
      <c r="J3" s="1667"/>
      <c r="K3" s="1667"/>
      <c r="L3" s="1667"/>
    </row>
    <row r="4" spans="1:26" ht="12">
      <c r="A4" s="1558" t="s">
        <v>1366</v>
      </c>
      <c r="B4" s="1558"/>
      <c r="C4" s="1558"/>
      <c r="D4" s="1558"/>
      <c r="E4" s="1558"/>
      <c r="F4" s="1558"/>
      <c r="G4" s="1558"/>
      <c r="H4" s="1558"/>
      <c r="I4" s="1558"/>
      <c r="J4" s="1558"/>
      <c r="K4" s="1558"/>
      <c r="L4" s="1558"/>
    </row>
    <row r="5" spans="1:26" ht="12.6" thickBot="1">
      <c r="A5" s="1668" t="s">
        <v>1367</v>
      </c>
      <c r="B5" s="1668"/>
      <c r="C5" s="1668"/>
      <c r="D5" s="1668"/>
      <c r="E5" s="1668"/>
      <c r="F5" s="1668"/>
      <c r="G5" s="1668"/>
      <c r="H5" s="1668"/>
      <c r="I5" s="1668"/>
      <c r="J5" s="1668"/>
      <c r="K5" s="1668"/>
      <c r="L5" s="1668"/>
    </row>
    <row r="6" spans="1:26" ht="12" thickBot="1">
      <c r="A6" s="1669" t="s">
        <v>78</v>
      </c>
      <c r="B6" s="1669"/>
      <c r="C6" s="1669"/>
      <c r="D6" s="1669"/>
      <c r="E6" s="1669"/>
      <c r="F6" s="1669"/>
      <c r="G6" s="1669"/>
      <c r="H6" s="1669"/>
      <c r="I6" s="1669"/>
      <c r="J6" s="1669"/>
      <c r="K6" s="1669"/>
      <c r="L6" s="1669"/>
    </row>
    <row r="7" spans="1:26" ht="12.6" thickBot="1">
      <c r="A7" s="1172" t="s">
        <v>66</v>
      </c>
      <c r="B7" s="1173"/>
      <c r="C7" s="1152">
        <v>2013</v>
      </c>
      <c r="D7" s="1152">
        <v>2014</v>
      </c>
      <c r="E7" s="1152">
        <v>2015</v>
      </c>
      <c r="F7" s="1152">
        <v>2016</v>
      </c>
      <c r="G7" s="1152">
        <v>2017</v>
      </c>
      <c r="H7" s="1152">
        <v>2018</v>
      </c>
      <c r="I7" s="1152">
        <v>2019</v>
      </c>
      <c r="J7" s="1152">
        <v>2020</v>
      </c>
      <c r="K7" s="1152">
        <v>2021</v>
      </c>
      <c r="L7" s="1152">
        <v>2022</v>
      </c>
    </row>
    <row r="8" spans="1:26" s="1136" customFormat="1" ht="13.95" customHeight="1">
      <c r="A8" s="9" t="s">
        <v>1351</v>
      </c>
      <c r="B8" s="1679" t="s">
        <v>1352</v>
      </c>
      <c r="C8" s="38">
        <v>17606</v>
      </c>
      <c r="D8" s="38">
        <v>17629</v>
      </c>
      <c r="E8" s="38">
        <v>17733</v>
      </c>
      <c r="F8" s="38">
        <v>18161</v>
      </c>
      <c r="G8" s="38">
        <v>18555</v>
      </c>
      <c r="H8" s="1083">
        <v>19305</v>
      </c>
      <c r="I8" s="1083">
        <v>20213</v>
      </c>
      <c r="J8" s="1083">
        <v>20668</v>
      </c>
      <c r="K8" s="1083">
        <v>21652</v>
      </c>
      <c r="L8" s="1083">
        <v>23179</v>
      </c>
    </row>
    <row r="9" spans="1:26" s="1136" customFormat="1" ht="13.95" customHeight="1">
      <c r="A9" s="783" t="s">
        <v>1353</v>
      </c>
      <c r="B9" s="1680"/>
      <c r="C9" s="1080">
        <v>-10837</v>
      </c>
      <c r="D9" s="1080">
        <v>-10383</v>
      </c>
      <c r="E9" s="1080">
        <v>-9659</v>
      </c>
      <c r="F9" s="1080">
        <v>-9587</v>
      </c>
      <c r="G9" s="1080">
        <v>-10214</v>
      </c>
      <c r="H9" s="1080">
        <v>-10299</v>
      </c>
      <c r="I9" s="1080">
        <v>-11093</v>
      </c>
      <c r="J9" s="1080">
        <v>-10671</v>
      </c>
      <c r="K9" s="1080">
        <v>-11890</v>
      </c>
      <c r="L9" s="1080">
        <v>-12310</v>
      </c>
    </row>
    <row r="10" spans="1:26" s="1136" customFormat="1" ht="13.95" customHeight="1">
      <c r="A10" s="1174" t="s">
        <v>1354</v>
      </c>
      <c r="B10" s="1680"/>
      <c r="C10" s="1083">
        <v>-11352</v>
      </c>
      <c r="D10" s="1083">
        <v>-11125</v>
      </c>
      <c r="E10" s="1083">
        <v>-10659</v>
      </c>
      <c r="F10" s="1083">
        <v>-10819</v>
      </c>
      <c r="G10" s="1083">
        <v>-11572</v>
      </c>
      <c r="H10" s="1083">
        <v>-11801</v>
      </c>
      <c r="I10" s="1083">
        <v>-12691</v>
      </c>
      <c r="J10" s="1083">
        <v>-12027</v>
      </c>
      <c r="K10" s="1083">
        <v>-12964</v>
      </c>
      <c r="L10" s="1083">
        <v>-13773</v>
      </c>
    </row>
    <row r="11" spans="1:26" s="1136" customFormat="1" ht="13.95" customHeight="1">
      <c r="A11" s="783" t="s">
        <v>1355</v>
      </c>
      <c r="B11" s="1680"/>
      <c r="C11" s="1181">
        <v>-356</v>
      </c>
      <c r="D11" s="1181">
        <v>-384</v>
      </c>
      <c r="E11" s="1181">
        <v>-473</v>
      </c>
      <c r="F11" s="1181">
        <v>-440</v>
      </c>
      <c r="G11" s="1181">
        <v>-423</v>
      </c>
      <c r="H11" s="1181">
        <v>-390</v>
      </c>
      <c r="I11" s="1181">
        <v>-404</v>
      </c>
      <c r="J11" s="1181">
        <v>-493</v>
      </c>
      <c r="K11" s="1181">
        <v>-449</v>
      </c>
      <c r="L11" s="1181">
        <v>-377</v>
      </c>
    </row>
    <row r="12" spans="1:26" s="1136" customFormat="1" ht="13.95" customHeight="1">
      <c r="A12" s="661" t="s">
        <v>774</v>
      </c>
      <c r="B12" s="1680"/>
      <c r="C12" s="1083">
        <v>-5266</v>
      </c>
      <c r="D12" s="1083">
        <v>-5414</v>
      </c>
      <c r="E12" s="1083">
        <v>-5587</v>
      </c>
      <c r="F12" s="1083">
        <v>-5867</v>
      </c>
      <c r="G12" s="1083">
        <v>-6098</v>
      </c>
      <c r="H12" s="1083">
        <v>-6377</v>
      </c>
      <c r="I12" s="1083">
        <v>-6734</v>
      </c>
      <c r="J12" s="1083">
        <v>-6726</v>
      </c>
      <c r="K12" s="1083">
        <v>-7131</v>
      </c>
      <c r="L12" s="1083">
        <v>-7720</v>
      </c>
    </row>
    <row r="13" spans="1:26" s="1136" customFormat="1" ht="13.95" customHeight="1" thickBot="1">
      <c r="A13" s="1175" t="s">
        <v>1368</v>
      </c>
      <c r="B13" s="1681"/>
      <c r="C13" s="1182">
        <v>1147</v>
      </c>
      <c r="D13" s="1182">
        <v>1448</v>
      </c>
      <c r="E13" s="1182">
        <v>2014</v>
      </c>
      <c r="F13" s="1182">
        <v>2267</v>
      </c>
      <c r="G13" s="1182">
        <v>1820</v>
      </c>
      <c r="H13" s="1182">
        <v>2239</v>
      </c>
      <c r="I13" s="1182">
        <v>1982</v>
      </c>
      <c r="J13" s="1182">
        <v>2778</v>
      </c>
      <c r="K13" s="1182">
        <v>2182</v>
      </c>
      <c r="L13" s="1182">
        <v>2773</v>
      </c>
      <c r="N13" s="1249"/>
      <c r="O13" s="1249"/>
      <c r="P13" s="1249"/>
      <c r="Q13" s="1249"/>
      <c r="R13" s="1249"/>
      <c r="S13" s="1249"/>
      <c r="T13" s="1249"/>
      <c r="U13" s="1249"/>
      <c r="V13" s="1249"/>
      <c r="W13" s="1249"/>
      <c r="X13" s="1249"/>
      <c r="Y13" s="1249"/>
      <c r="Z13" s="1249"/>
    </row>
    <row r="14" spans="1:26" s="1136" customFormat="1" ht="13.95" customHeight="1">
      <c r="A14" s="661" t="s">
        <v>1356</v>
      </c>
      <c r="B14" s="1676" t="s">
        <v>1369</v>
      </c>
      <c r="C14" s="1183">
        <v>-729</v>
      </c>
      <c r="D14" s="1183">
        <v>-623</v>
      </c>
      <c r="E14" s="1183">
        <v>-588</v>
      </c>
      <c r="F14" s="1183">
        <v>-675</v>
      </c>
      <c r="G14" s="1183">
        <v>-275</v>
      </c>
      <c r="H14" s="1183">
        <v>-402</v>
      </c>
      <c r="I14" s="1183">
        <v>-361</v>
      </c>
      <c r="J14" s="1183">
        <v>-736</v>
      </c>
      <c r="K14" s="1183">
        <v>-497</v>
      </c>
      <c r="L14" s="1183">
        <v>-833</v>
      </c>
      <c r="N14" s="1249"/>
    </row>
    <row r="15" spans="1:26" s="1136" customFormat="1" ht="13.95" customHeight="1">
      <c r="A15" s="783" t="s">
        <v>1370</v>
      </c>
      <c r="B15" s="1677"/>
      <c r="C15" s="1181">
        <v>54</v>
      </c>
      <c r="D15" s="1181">
        <v>21</v>
      </c>
      <c r="E15" s="1181">
        <v>74</v>
      </c>
      <c r="F15" s="1181">
        <v>99</v>
      </c>
      <c r="G15" s="1181">
        <v>80</v>
      </c>
      <c r="H15" s="1181">
        <v>88</v>
      </c>
      <c r="I15" s="1181">
        <v>29</v>
      </c>
      <c r="J15" s="1181">
        <v>-90</v>
      </c>
      <c r="K15" s="1181">
        <v>33</v>
      </c>
      <c r="L15" s="1181">
        <v>-12</v>
      </c>
    </row>
    <row r="16" spans="1:26" s="1136" customFormat="1" ht="22.8">
      <c r="A16" s="661" t="s">
        <v>1371</v>
      </c>
      <c r="B16" s="1677"/>
      <c r="C16" s="1183">
        <v>14</v>
      </c>
      <c r="D16" s="1183">
        <v>13</v>
      </c>
      <c r="E16" s="1183">
        <v>15</v>
      </c>
      <c r="F16" s="1183">
        <v>14</v>
      </c>
      <c r="G16" s="1183">
        <v>11</v>
      </c>
      <c r="H16" s="1183">
        <v>16</v>
      </c>
      <c r="I16" s="1183">
        <v>11</v>
      </c>
      <c r="J16" s="1183">
        <v>16</v>
      </c>
      <c r="K16" s="1183">
        <v>23</v>
      </c>
      <c r="L16" s="1183">
        <v>27</v>
      </c>
    </row>
    <row r="17" spans="1:21" s="1136" customFormat="1" ht="22.8">
      <c r="A17" s="783" t="s">
        <v>1372</v>
      </c>
      <c r="B17" s="1677"/>
      <c r="C17" s="1181">
        <v>601</v>
      </c>
      <c r="D17" s="1181">
        <v>639</v>
      </c>
      <c r="E17" s="1181">
        <v>644</v>
      </c>
      <c r="F17" s="1181">
        <v>563</v>
      </c>
      <c r="G17" s="1181">
        <v>648</v>
      </c>
      <c r="H17" s="1181">
        <v>415</v>
      </c>
      <c r="I17" s="1181">
        <v>717</v>
      </c>
      <c r="J17" s="1181">
        <v>451</v>
      </c>
      <c r="K17" s="1181">
        <v>530</v>
      </c>
      <c r="L17" s="1181">
        <v>226</v>
      </c>
    </row>
    <row r="18" spans="1:21" s="1136" customFormat="1" ht="24.6" thickBot="1">
      <c r="A18" s="1176" t="s">
        <v>1357</v>
      </c>
      <c r="B18" s="1678"/>
      <c r="C18" s="1184">
        <v>1059</v>
      </c>
      <c r="D18" s="1184">
        <v>1473</v>
      </c>
      <c r="E18" s="1184">
        <v>2129</v>
      </c>
      <c r="F18" s="1184">
        <v>2240</v>
      </c>
      <c r="G18" s="1184">
        <v>2262</v>
      </c>
      <c r="H18" s="1184">
        <v>2324</v>
      </c>
      <c r="I18" s="1184">
        <v>2356</v>
      </c>
      <c r="J18" s="1184">
        <v>2388</v>
      </c>
      <c r="K18" s="1184">
        <v>2225</v>
      </c>
      <c r="L18" s="1184">
        <v>2126</v>
      </c>
      <c r="N18" s="1249"/>
      <c r="O18" s="1249"/>
      <c r="P18" s="1249"/>
      <c r="Q18" s="1249"/>
      <c r="R18" s="1249"/>
      <c r="S18" s="1249"/>
      <c r="T18" s="1249"/>
      <c r="U18" s="1249"/>
    </row>
    <row r="19" spans="1:21" s="1136" customFormat="1" ht="13.95" customHeight="1">
      <c r="A19" s="1177" t="s">
        <v>1373</v>
      </c>
      <c r="B19" s="1161"/>
      <c r="C19" s="1213">
        <v>-3.2000000000000001E-2</v>
      </c>
      <c r="D19" s="1213">
        <v>1E-3</v>
      </c>
      <c r="E19" s="1213">
        <v>6.0000000000000001E-3</v>
      </c>
      <c r="F19" s="1213">
        <v>2.4E-2</v>
      </c>
      <c r="G19" s="1213">
        <v>2.1999999999999999E-2</v>
      </c>
      <c r="H19" s="1213">
        <v>0.04</v>
      </c>
      <c r="I19" s="1213">
        <v>4.7E-2</v>
      </c>
      <c r="J19" s="1213">
        <v>2.3E-2</v>
      </c>
      <c r="K19" s="1213">
        <v>4.8000000000000001E-2</v>
      </c>
      <c r="L19" s="1213">
        <v>7.1999999999999995E-2</v>
      </c>
    </row>
    <row r="20" spans="1:21" s="1136" customFormat="1" ht="13.95" customHeight="1">
      <c r="A20" s="1178" t="s">
        <v>1359</v>
      </c>
      <c r="B20" s="1185"/>
      <c r="C20" s="1214">
        <v>0.61599999999999999</v>
      </c>
      <c r="D20" s="1214">
        <v>0.58899999999999997</v>
      </c>
      <c r="E20" s="1214">
        <v>0.54500000000000004</v>
      </c>
      <c r="F20" s="1214">
        <v>0.52800000000000002</v>
      </c>
      <c r="G20" s="1214">
        <v>0.55000000000000004</v>
      </c>
      <c r="H20" s="1214">
        <v>0.53400000000000003</v>
      </c>
      <c r="I20" s="1214">
        <v>0.54900000000000004</v>
      </c>
      <c r="J20" s="1214">
        <v>0.51600000000000001</v>
      </c>
      <c r="K20" s="1214">
        <v>0.54900000000000004</v>
      </c>
      <c r="L20" s="1214">
        <v>0.53100000000000003</v>
      </c>
    </row>
    <row r="21" spans="1:21" s="1136" customFormat="1" ht="13.95" customHeight="1">
      <c r="A21" s="1179" t="s">
        <v>1360</v>
      </c>
      <c r="B21" s="1186"/>
      <c r="C21" s="1213">
        <v>0.29899999999999999</v>
      </c>
      <c r="D21" s="1213">
        <v>0.307</v>
      </c>
      <c r="E21" s="1213">
        <v>0.315</v>
      </c>
      <c r="F21" s="1213">
        <v>0.32300000000000001</v>
      </c>
      <c r="G21" s="1213">
        <v>0.32900000000000001</v>
      </c>
      <c r="H21" s="1213">
        <v>0.33</v>
      </c>
      <c r="I21" s="1213">
        <v>0.33300000000000002</v>
      </c>
      <c r="J21" s="1213">
        <v>0.32500000000000001</v>
      </c>
      <c r="K21" s="1213">
        <v>0.32900000000000001</v>
      </c>
      <c r="L21" s="1213">
        <v>0.33300000000000002</v>
      </c>
    </row>
    <row r="22" spans="1:21" s="1136" customFormat="1" ht="13.95" customHeight="1" thickBot="1">
      <c r="A22" s="1180" t="s">
        <v>1361</v>
      </c>
      <c r="B22" s="1187"/>
      <c r="C22" s="1215">
        <v>0.91500000000000004</v>
      </c>
      <c r="D22" s="1215">
        <v>0.89600000000000002</v>
      </c>
      <c r="E22" s="1215">
        <v>0.86</v>
      </c>
      <c r="F22" s="1215">
        <v>0.85099999999999998</v>
      </c>
      <c r="G22" s="1215">
        <v>0.879</v>
      </c>
      <c r="H22" s="1215">
        <v>0.86399999999999999</v>
      </c>
      <c r="I22" s="1215">
        <v>0.88200000000000001</v>
      </c>
      <c r="J22" s="1215">
        <v>0.84199999999999997</v>
      </c>
      <c r="K22" s="1215">
        <v>0.879</v>
      </c>
      <c r="L22" s="1215">
        <v>0.86399999999999999</v>
      </c>
    </row>
    <row r="24" spans="1:21">
      <c r="A24" s="1629" t="s">
        <v>1364</v>
      </c>
      <c r="B24" s="1629"/>
      <c r="C24" s="1629"/>
      <c r="D24" s="1629"/>
      <c r="E24" s="1629"/>
      <c r="F24" s="1629"/>
      <c r="G24" s="1629"/>
      <c r="H24" s="1629"/>
      <c r="I24" s="1629"/>
      <c r="J24" s="1629"/>
      <c r="K24" s="1629"/>
      <c r="L24" s="1629"/>
    </row>
  </sheetData>
  <mergeCells count="7">
    <mergeCell ref="A24:L24"/>
    <mergeCell ref="B14:B18"/>
    <mergeCell ref="A3:L3"/>
    <mergeCell ref="A4:L4"/>
    <mergeCell ref="A5:L5"/>
    <mergeCell ref="A6:L6"/>
    <mergeCell ref="B8:B13"/>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4">
    <tabColor rgb="FFFFCC00"/>
  </sheetPr>
  <dimension ref="A1:N12"/>
  <sheetViews>
    <sheetView showGridLines="0" workbookViewId="0">
      <selection activeCell="C1" sqref="C1"/>
    </sheetView>
  </sheetViews>
  <sheetFormatPr defaultColWidth="8.77734375" defaultRowHeight="14.4"/>
  <cols>
    <col min="1" max="1" width="11.5546875" style="784" bestFit="1" customWidth="1"/>
    <col min="2" max="2" width="10.21875" style="784" bestFit="1" customWidth="1"/>
    <col min="3" max="3" width="10.5546875" style="784" bestFit="1" customWidth="1"/>
    <col min="4" max="4" width="7.77734375" style="784" bestFit="1" customWidth="1"/>
    <col min="5" max="5" width="9.21875" style="784" bestFit="1" customWidth="1"/>
    <col min="6" max="6" width="10.5546875" style="784" bestFit="1" customWidth="1"/>
    <col min="7" max="7" width="7.77734375" style="784" bestFit="1" customWidth="1"/>
    <col min="8" max="8" width="11.21875" style="784" bestFit="1" customWidth="1"/>
    <col min="9" max="9" width="11.5546875" style="784" bestFit="1" customWidth="1"/>
    <col min="10" max="10" width="7.77734375" style="784" bestFit="1" customWidth="1"/>
    <col min="11" max="11" width="12.21875" style="784" bestFit="1" customWidth="1"/>
    <col min="12" max="12" width="11.77734375" style="784" bestFit="1" customWidth="1"/>
    <col min="13" max="13" width="7.77734375" style="784" bestFit="1" customWidth="1"/>
    <col min="14" max="14" width="11.77734375" style="784" bestFit="1" customWidth="1"/>
    <col min="15" max="16384" width="8.77734375" style="784"/>
  </cols>
  <sheetData>
    <row r="1" spans="1:14" s="1413" customFormat="1" ht="15">
      <c r="A1" s="1409" t="str">
        <f ca="1">(MID(CELL("nomefile",J2),FIND("]",CELL("nomefile",J2),1)+1,20))</f>
        <v>Tavola 5.1.1</v>
      </c>
      <c r="B1" s="1412"/>
      <c r="C1" s="1412"/>
      <c r="D1" s="1412"/>
      <c r="E1" s="1412"/>
      <c r="F1" s="1412"/>
      <c r="G1" s="1412"/>
      <c r="H1" s="1412"/>
      <c r="I1" s="1412"/>
      <c r="J1" s="1412"/>
      <c r="K1" s="1412"/>
      <c r="N1" s="1422"/>
    </row>
    <row r="2" spans="1:14">
      <c r="N2" s="781"/>
    </row>
    <row r="3" spans="1:14" ht="14.7" customHeight="1">
      <c r="A3" s="1682" t="s">
        <v>1159</v>
      </c>
      <c r="B3" s="1682"/>
      <c r="C3" s="1682"/>
      <c r="D3" s="1682"/>
      <c r="E3" s="1682"/>
      <c r="F3" s="1682"/>
      <c r="G3" s="1682"/>
      <c r="H3" s="1682"/>
      <c r="I3" s="1682"/>
      <c r="J3" s="1682"/>
      <c r="K3" s="1682"/>
      <c r="L3" s="1682"/>
      <c r="M3" s="1682"/>
    </row>
    <row r="4" spans="1:14" ht="15" thickBot="1">
      <c r="A4" s="1683" t="s">
        <v>78</v>
      </c>
      <c r="B4" s="1683"/>
      <c r="C4" s="1683"/>
      <c r="D4" s="1683"/>
      <c r="E4" s="1683"/>
      <c r="F4" s="1683"/>
      <c r="G4" s="1683"/>
      <c r="H4" s="1683"/>
      <c r="I4" s="1683"/>
      <c r="J4" s="1683"/>
      <c r="K4" s="1683"/>
      <c r="L4" s="1683"/>
      <c r="M4" s="1683"/>
    </row>
    <row r="5" spans="1:14" ht="14.7" customHeight="1">
      <c r="A5" s="829"/>
      <c r="B5" s="1684" t="s">
        <v>36</v>
      </c>
      <c r="C5" s="1684"/>
      <c r="D5" s="1685"/>
      <c r="E5" s="1686" t="s">
        <v>37</v>
      </c>
      <c r="F5" s="1684"/>
      <c r="G5" s="1685"/>
      <c r="H5" s="1686" t="s">
        <v>1160</v>
      </c>
      <c r="I5" s="1684"/>
      <c r="J5" s="1685"/>
      <c r="K5" s="1684" t="s">
        <v>1</v>
      </c>
      <c r="L5" s="1684"/>
      <c r="M5" s="1684"/>
    </row>
    <row r="6" spans="1:14" s="1495" customFormat="1" ht="24.6" thickBot="1">
      <c r="A6" s="1498"/>
      <c r="B6" s="1497" t="s">
        <v>1161</v>
      </c>
      <c r="C6" s="1497" t="s">
        <v>1162</v>
      </c>
      <c r="D6" s="1496" t="s">
        <v>1163</v>
      </c>
      <c r="E6" s="1499" t="s">
        <v>1161</v>
      </c>
      <c r="F6" s="1497" t="s">
        <v>1162</v>
      </c>
      <c r="G6" s="1496" t="s">
        <v>1163</v>
      </c>
      <c r="H6" s="1499" t="s">
        <v>1161</v>
      </c>
      <c r="I6" s="1497" t="s">
        <v>1162</v>
      </c>
      <c r="J6" s="1496" t="s">
        <v>1163</v>
      </c>
      <c r="K6" s="1497" t="s">
        <v>1161</v>
      </c>
      <c r="L6" s="1497" t="s">
        <v>1162</v>
      </c>
      <c r="M6" s="1497" t="s">
        <v>1163</v>
      </c>
    </row>
    <row r="7" spans="1:14">
      <c r="A7" s="830">
        <v>2017</v>
      </c>
      <c r="B7" s="831">
        <v>30779.361748154341</v>
      </c>
      <c r="C7" s="831">
        <v>13824.846604412307</v>
      </c>
      <c r="D7" s="832">
        <v>222.63799830032741</v>
      </c>
      <c r="E7" s="833">
        <v>5918.3103518628131</v>
      </c>
      <c r="F7" s="831">
        <v>3231.421441769879</v>
      </c>
      <c r="G7" s="832">
        <v>183.14882346702819</v>
      </c>
      <c r="H7" s="834">
        <v>91962.259978306305</v>
      </c>
      <c r="I7" s="831">
        <v>36257.750154334288</v>
      </c>
      <c r="J7" s="832">
        <v>253.63476659986043</v>
      </c>
      <c r="K7" s="835">
        <v>128659.93207832346</v>
      </c>
      <c r="L7" s="836">
        <v>53314.018200516482</v>
      </c>
      <c r="M7" s="836">
        <v>241.32477052175568</v>
      </c>
    </row>
    <row r="8" spans="1:14">
      <c r="A8" s="837">
        <v>2018</v>
      </c>
      <c r="B8" s="838">
        <v>28776.758247185451</v>
      </c>
      <c r="C8" s="838">
        <v>15418.741630070579</v>
      </c>
      <c r="D8" s="839">
        <v>186.63493388502758</v>
      </c>
      <c r="E8" s="840">
        <v>6072.9247827018389</v>
      </c>
      <c r="F8" s="838">
        <v>3236.4449440456233</v>
      </c>
      <c r="G8" s="839">
        <v>187.64183811854241</v>
      </c>
      <c r="H8" s="840">
        <v>87270.300599409748</v>
      </c>
      <c r="I8" s="838">
        <v>36521.813827423808</v>
      </c>
      <c r="J8" s="839">
        <v>238.95390577200598</v>
      </c>
      <c r="K8" s="841">
        <v>122119.98362929703</v>
      </c>
      <c r="L8" s="841">
        <v>55177.000401540012</v>
      </c>
      <c r="M8" s="841">
        <v>221.32407115390893</v>
      </c>
    </row>
    <row r="9" spans="1:14">
      <c r="A9" s="842">
        <v>2019</v>
      </c>
      <c r="B9" s="831">
        <v>35631.426180531744</v>
      </c>
      <c r="C9" s="831">
        <v>16269.166915300171</v>
      </c>
      <c r="D9" s="832">
        <v>219.01198977203026</v>
      </c>
      <c r="E9" s="833">
        <v>6984.9411997475145</v>
      </c>
      <c r="F9" s="831">
        <v>3548.9226513434432</v>
      </c>
      <c r="G9" s="832">
        <v>196.81863725892609</v>
      </c>
      <c r="H9" s="833">
        <v>93010.406398983774</v>
      </c>
      <c r="I9" s="831">
        <v>38891.321345154443</v>
      </c>
      <c r="J9" s="832">
        <v>239.15465759965019</v>
      </c>
      <c r="K9" s="831">
        <v>135626.77377926302</v>
      </c>
      <c r="L9" s="831">
        <v>58709.410911798055</v>
      </c>
      <c r="M9" s="831">
        <v>231.01368532384288</v>
      </c>
    </row>
    <row r="10" spans="1:14">
      <c r="A10" s="837">
        <v>2020</v>
      </c>
      <c r="B10" s="838">
        <v>38252.838330870603</v>
      </c>
      <c r="C10" s="838">
        <v>17174.350022656654</v>
      </c>
      <c r="D10" s="839">
        <v>222.73237869501261</v>
      </c>
      <c r="E10" s="840">
        <v>8102.9556504899292</v>
      </c>
      <c r="F10" s="838">
        <v>3589.8413904088479</v>
      </c>
      <c r="G10" s="839">
        <v>225.71904352484725</v>
      </c>
      <c r="H10" s="840">
        <v>94066.899784260138</v>
      </c>
      <c r="I10" s="838">
        <v>37833.551960531491</v>
      </c>
      <c r="J10" s="839">
        <v>248.63354062656367</v>
      </c>
      <c r="K10" s="841">
        <v>140422.69376562067</v>
      </c>
      <c r="L10" s="841">
        <v>58597.743373596997</v>
      </c>
      <c r="M10" s="841">
        <v>239.63839847950936</v>
      </c>
    </row>
    <row r="11" spans="1:14">
      <c r="A11" s="842">
        <v>2021</v>
      </c>
      <c r="B11" s="831">
        <v>40745.859609473206</v>
      </c>
      <c r="C11" s="831">
        <v>17774.389163398861</v>
      </c>
      <c r="D11" s="832">
        <v>229.23915547757528</v>
      </c>
      <c r="E11" s="833">
        <v>8480.9054512711828</v>
      </c>
      <c r="F11" s="831">
        <v>3896.8000362513812</v>
      </c>
      <c r="G11" s="832">
        <v>217.63768662426904</v>
      </c>
      <c r="H11" s="833">
        <v>103870.12017367806</v>
      </c>
      <c r="I11" s="831">
        <v>39392.629663227744</v>
      </c>
      <c r="J11" s="832">
        <v>263.67907159708813</v>
      </c>
      <c r="K11" s="831">
        <v>153096.88523442246</v>
      </c>
      <c r="L11" s="831">
        <v>61063.81886287799</v>
      </c>
      <c r="M11" s="831">
        <v>250.71619837306534</v>
      </c>
    </row>
    <row r="12" spans="1:14" ht="15" thickBot="1">
      <c r="A12" s="843">
        <v>2022</v>
      </c>
      <c r="B12" s="844">
        <v>39146.019658734993</v>
      </c>
      <c r="C12" s="844">
        <v>19254.427989513068</v>
      </c>
      <c r="D12" s="845">
        <v>203.30917999774334</v>
      </c>
      <c r="E12" s="846">
        <v>8005.1929998384585</v>
      </c>
      <c r="F12" s="844">
        <v>3638.4933761588336</v>
      </c>
      <c r="G12" s="845">
        <v>220.01395006769422</v>
      </c>
      <c r="H12" s="846">
        <v>97927.647764661509</v>
      </c>
      <c r="I12" s="844">
        <v>36121.749199936879</v>
      </c>
      <c r="J12" s="845">
        <v>271.10438983069133</v>
      </c>
      <c r="K12" s="847">
        <v>145078.86042323496</v>
      </c>
      <c r="L12" s="847">
        <v>59014.67056560878</v>
      </c>
      <c r="M12" s="847">
        <v>245.83524576646658</v>
      </c>
    </row>
  </sheetData>
  <mergeCells count="6">
    <mergeCell ref="A3:M3"/>
    <mergeCell ref="A4:M4"/>
    <mergeCell ref="B5:D5"/>
    <mergeCell ref="E5:G5"/>
    <mergeCell ref="H5:J5"/>
    <mergeCell ref="K5:M5"/>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5">
    <tabColor rgb="FFFFCC00"/>
  </sheetPr>
  <dimension ref="A1:N12"/>
  <sheetViews>
    <sheetView showGridLines="0" workbookViewId="0">
      <selection activeCell="C1" sqref="C1"/>
    </sheetView>
  </sheetViews>
  <sheetFormatPr defaultColWidth="8.77734375" defaultRowHeight="13.8"/>
  <cols>
    <col min="1" max="2" width="8.77734375" style="848"/>
    <col min="3" max="3" width="10.77734375" style="848" customWidth="1"/>
    <col min="4" max="4" width="9.21875" style="848" customWidth="1"/>
    <col min="5" max="5" width="9.21875" style="848" bestFit="1" customWidth="1"/>
    <col min="6" max="6" width="8.77734375" style="848" bestFit="1" customWidth="1"/>
    <col min="7" max="7" width="12.5546875" style="848" customWidth="1"/>
    <col min="8" max="10" width="8.77734375" style="848"/>
    <col min="11" max="11" width="10.21875" style="848" bestFit="1" customWidth="1"/>
    <col min="12" max="13" width="9.21875" style="848" bestFit="1" customWidth="1"/>
    <col min="14" max="14" width="8.77734375" style="848" bestFit="1" customWidth="1"/>
    <col min="15" max="16384" width="8.77734375" style="848"/>
  </cols>
  <sheetData>
    <row r="1" spans="1:14" s="1433" customFormat="1" ht="15">
      <c r="A1" s="1409" t="str">
        <f ca="1">(MID(CELL("nomefile",J2),FIND("]",CELL("nomefile",J2),1)+1,20))</f>
        <v>Tavola 5.1.2</v>
      </c>
      <c r="B1" s="1432"/>
      <c r="C1" s="1432"/>
      <c r="D1" s="1432"/>
      <c r="E1" s="1432"/>
      <c r="F1" s="1432"/>
      <c r="G1" s="1432"/>
      <c r="H1" s="1432"/>
      <c r="I1" s="1432"/>
      <c r="J1" s="1432"/>
      <c r="K1" s="1432"/>
      <c r="N1" s="1422"/>
    </row>
    <row r="3" spans="1:14">
      <c r="A3" s="1687" t="s">
        <v>1164</v>
      </c>
      <c r="B3" s="1687"/>
      <c r="C3" s="1687"/>
      <c r="D3" s="1687"/>
      <c r="E3" s="1687"/>
      <c r="F3" s="1687"/>
      <c r="G3" s="1687"/>
      <c r="H3" s="1687"/>
      <c r="I3" s="1687"/>
      <c r="J3" s="1687"/>
      <c r="K3" s="1687"/>
      <c r="L3" s="1687"/>
      <c r="M3" s="1687"/>
    </row>
    <row r="4" spans="1:14" ht="14.4" thickBot="1">
      <c r="A4" s="1688" t="s">
        <v>2</v>
      </c>
      <c r="B4" s="1688"/>
      <c r="C4" s="1688"/>
      <c r="D4" s="1688"/>
      <c r="E4" s="1688"/>
      <c r="F4" s="1688"/>
      <c r="G4" s="1688"/>
      <c r="H4" s="1688"/>
      <c r="I4" s="1688"/>
      <c r="J4" s="1688"/>
      <c r="K4" s="1688"/>
      <c r="L4" s="1688"/>
      <c r="M4" s="1688"/>
    </row>
    <row r="5" spans="1:14" ht="14.4" thickBot="1">
      <c r="A5" s="849"/>
      <c r="B5" s="1689" t="s">
        <v>36</v>
      </c>
      <c r="C5" s="1689"/>
      <c r="D5" s="1689"/>
      <c r="E5" s="1690"/>
      <c r="F5" s="1689" t="s">
        <v>37</v>
      </c>
      <c r="G5" s="1689"/>
      <c r="H5" s="1689"/>
      <c r="I5" s="1690"/>
      <c r="J5" s="1689" t="s">
        <v>1160</v>
      </c>
      <c r="K5" s="1689"/>
      <c r="L5" s="1689"/>
      <c r="M5" s="1689"/>
    </row>
    <row r="6" spans="1:14" ht="24.6" thickBot="1">
      <c r="A6" s="850"/>
      <c r="B6" s="851" t="s">
        <v>1165</v>
      </c>
      <c r="C6" s="851" t="s">
        <v>1166</v>
      </c>
      <c r="D6" s="851" t="s">
        <v>1167</v>
      </c>
      <c r="E6" s="852" t="s">
        <v>1168</v>
      </c>
      <c r="F6" s="853" t="s">
        <v>1165</v>
      </c>
      <c r="G6" s="851" t="s">
        <v>1166</v>
      </c>
      <c r="H6" s="851" t="s">
        <v>1167</v>
      </c>
      <c r="I6" s="852" t="s">
        <v>1168</v>
      </c>
      <c r="J6" s="851" t="s">
        <v>1165</v>
      </c>
      <c r="K6" s="851" t="s">
        <v>1166</v>
      </c>
      <c r="L6" s="851" t="s">
        <v>1167</v>
      </c>
      <c r="M6" s="851" t="s">
        <v>1168</v>
      </c>
    </row>
    <row r="7" spans="1:14">
      <c r="A7" s="854">
        <v>2017</v>
      </c>
      <c r="B7" s="804">
        <v>26758.253815289805</v>
      </c>
      <c r="C7" s="804">
        <v>1191.02098305</v>
      </c>
      <c r="D7" s="804">
        <v>2796.3580784653686</v>
      </c>
      <c r="E7" s="855">
        <v>33.72887133916494</v>
      </c>
      <c r="F7" s="856">
        <v>5647.362747742457</v>
      </c>
      <c r="G7" s="804">
        <v>19.619613000000001</v>
      </c>
      <c r="H7" s="804">
        <v>135.12850845</v>
      </c>
      <c r="I7" s="855">
        <v>116.19948166035563</v>
      </c>
      <c r="J7" s="798">
        <v>78713.271717234951</v>
      </c>
      <c r="K7" s="798">
        <v>4498.38422438</v>
      </c>
      <c r="L7" s="798">
        <v>8275.1267545413557</v>
      </c>
      <c r="M7" s="798">
        <v>475.47728314999995</v>
      </c>
    </row>
    <row r="8" spans="1:14">
      <c r="A8" s="857">
        <f>+A7+1</f>
        <v>2018</v>
      </c>
      <c r="B8" s="858">
        <v>25234.121264756963</v>
      </c>
      <c r="C8" s="858">
        <v>1196.5869657999999</v>
      </c>
      <c r="D8" s="858">
        <v>2272.1458627359289</v>
      </c>
      <c r="E8" s="859">
        <v>73.904149902557663</v>
      </c>
      <c r="F8" s="860">
        <v>5751.5160603907534</v>
      </c>
      <c r="G8" s="858">
        <v>19.150046</v>
      </c>
      <c r="H8" s="858">
        <v>180.96050440000002</v>
      </c>
      <c r="I8" s="859">
        <v>121.29817191161005</v>
      </c>
      <c r="J8" s="861">
        <v>72223.208805674672</v>
      </c>
      <c r="K8" s="861">
        <v>5393.7784404248196</v>
      </c>
      <c r="L8" s="861">
        <v>8933.7996310102499</v>
      </c>
      <c r="M8" s="861">
        <v>719.51372230999993</v>
      </c>
    </row>
    <row r="9" spans="1:14">
      <c r="A9" s="854">
        <f t="shared" ref="A9:A12" si="0">+A8+1</f>
        <v>2019</v>
      </c>
      <c r="B9" s="804">
        <v>31054.311955469562</v>
      </c>
      <c r="C9" s="804">
        <v>1174.4929136400001</v>
      </c>
      <c r="D9" s="804">
        <v>3353.465401072187</v>
      </c>
      <c r="E9" s="855">
        <v>49.155909299999998</v>
      </c>
      <c r="F9" s="856">
        <v>6674.6326446274134</v>
      </c>
      <c r="G9" s="804">
        <v>19.187180999999999</v>
      </c>
      <c r="H9" s="804">
        <v>186.17062127</v>
      </c>
      <c r="I9" s="855">
        <v>104.95075284010001</v>
      </c>
      <c r="J9" s="798">
        <v>78657.20783910375</v>
      </c>
      <c r="K9" s="798">
        <v>4482.3125067000001</v>
      </c>
      <c r="L9" s="798">
        <v>9467.5804272199985</v>
      </c>
      <c r="M9" s="798">
        <v>403.30562597000005</v>
      </c>
    </row>
    <row r="10" spans="1:14">
      <c r="A10" s="857">
        <f t="shared" si="0"/>
        <v>2020</v>
      </c>
      <c r="B10" s="858">
        <v>32294.8512340671</v>
      </c>
      <c r="C10" s="858">
        <v>1320.2653255299999</v>
      </c>
      <c r="D10" s="858">
        <v>4589.8604263335019</v>
      </c>
      <c r="E10" s="859">
        <v>47.861343939999998</v>
      </c>
      <c r="F10" s="860">
        <v>7803.6196017103293</v>
      </c>
      <c r="G10" s="858">
        <v>19.205404000000001</v>
      </c>
      <c r="H10" s="858">
        <v>211.61393747999998</v>
      </c>
      <c r="I10" s="859">
        <v>68.516706299600003</v>
      </c>
      <c r="J10" s="861">
        <v>78995.355673370126</v>
      </c>
      <c r="K10" s="861">
        <v>4765.50245627</v>
      </c>
      <c r="L10" s="861">
        <v>9904.1025188000003</v>
      </c>
      <c r="M10" s="861">
        <v>401.93913581999999</v>
      </c>
    </row>
    <row r="11" spans="1:14">
      <c r="A11" s="854">
        <f t="shared" si="0"/>
        <v>2021</v>
      </c>
      <c r="B11" s="804">
        <v>34425.69796684428</v>
      </c>
      <c r="C11" s="804">
        <v>1564.1461419500001</v>
      </c>
      <c r="D11" s="804">
        <v>4736.2774950089361</v>
      </c>
      <c r="E11" s="855">
        <v>19.738005670000003</v>
      </c>
      <c r="F11" s="856">
        <v>8108.503186776783</v>
      </c>
      <c r="G11" s="804">
        <v>19.190090999999999</v>
      </c>
      <c r="H11" s="804">
        <v>227.95917980000002</v>
      </c>
      <c r="I11" s="855">
        <v>125.25299373440001</v>
      </c>
      <c r="J11" s="798">
        <v>90083.145206913498</v>
      </c>
      <c r="K11" s="798">
        <v>4482.5511677097384</v>
      </c>
      <c r="L11" s="798">
        <v>9172.9091693448263</v>
      </c>
      <c r="M11" s="798">
        <v>131.51462971999999</v>
      </c>
    </row>
    <row r="12" spans="1:14" ht="14.4" thickBot="1">
      <c r="A12" s="862">
        <f t="shared" si="0"/>
        <v>2022</v>
      </c>
      <c r="B12" s="863">
        <v>32477.626889129802</v>
      </c>
      <c r="C12" s="863">
        <v>1912.929981</v>
      </c>
      <c r="D12" s="863">
        <v>4545.6965295251894</v>
      </c>
      <c r="E12" s="864">
        <v>209.76625906999999</v>
      </c>
      <c r="F12" s="865">
        <v>7659.1411113884578</v>
      </c>
      <c r="G12" s="863">
        <v>19.266876</v>
      </c>
      <c r="H12" s="863">
        <v>202.34711599000002</v>
      </c>
      <c r="I12" s="864">
        <v>124.43789647</v>
      </c>
      <c r="J12" s="863">
        <v>85853.507885766521</v>
      </c>
      <c r="K12" s="863">
        <v>3958.9548080840832</v>
      </c>
      <c r="L12" s="863">
        <v>7994.3682471609118</v>
      </c>
      <c r="M12" s="863">
        <v>120.81682366</v>
      </c>
    </row>
  </sheetData>
  <mergeCells count="5">
    <mergeCell ref="A3:M3"/>
    <mergeCell ref="A4:M4"/>
    <mergeCell ref="B5:E5"/>
    <mergeCell ref="F5:I5"/>
    <mergeCell ref="J5:M5"/>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6">
    <tabColor rgb="FFFFCC00"/>
  </sheetPr>
  <dimension ref="A1:K10"/>
  <sheetViews>
    <sheetView showGridLines="0" workbookViewId="0">
      <selection activeCell="C1" sqref="C1"/>
    </sheetView>
  </sheetViews>
  <sheetFormatPr defaultRowHeight="14.4"/>
  <cols>
    <col min="1" max="1" width="18.77734375" bestFit="1" customWidth="1"/>
    <col min="2" max="2" width="20.44140625" bestFit="1" customWidth="1"/>
    <col min="7" max="8" width="9.21875" customWidth="1"/>
    <col min="9" max="11" width="9" bestFit="1" customWidth="1"/>
    <col min="12" max="17" width="5.77734375" bestFit="1" customWidth="1"/>
  </cols>
  <sheetData>
    <row r="1" spans="1:11" s="1415" customFormat="1" ht="15">
      <c r="A1" s="1409" t="str">
        <f ca="1">(MID(CELL("nomefile",J2),FIND("]",CELL("nomefile",J2),1)+1,20))</f>
        <v>Tavola 5.1.3</v>
      </c>
      <c r="B1" s="1414"/>
      <c r="C1" s="1414"/>
      <c r="D1" s="1414"/>
      <c r="E1" s="1414"/>
      <c r="F1" s="1414"/>
      <c r="G1" s="1414"/>
      <c r="H1" s="1414"/>
      <c r="I1" s="1414"/>
      <c r="J1" s="1411"/>
      <c r="K1" s="1426"/>
    </row>
    <row r="3" spans="1:11">
      <c r="A3" s="1691" t="s">
        <v>1240</v>
      </c>
      <c r="B3" s="1691"/>
      <c r="C3" s="1691"/>
      <c r="D3" s="1691"/>
      <c r="E3" s="1691"/>
      <c r="F3" s="1691"/>
      <c r="G3" s="1692"/>
      <c r="H3" s="1692"/>
      <c r="I3" s="1692"/>
    </row>
    <row r="4" spans="1:11" ht="15" thickBot="1">
      <c r="A4" s="1693" t="s">
        <v>1241</v>
      </c>
      <c r="B4" s="1693"/>
      <c r="C4" s="1693"/>
      <c r="D4" s="1693"/>
      <c r="E4" s="1693"/>
      <c r="F4" s="1693"/>
      <c r="G4" s="1693"/>
      <c r="H4" s="1693"/>
      <c r="I4" s="1693"/>
    </row>
    <row r="5" spans="1:11">
      <c r="A5" s="1005"/>
      <c r="B5" s="1694" t="s">
        <v>36</v>
      </c>
      <c r="C5" s="1694"/>
      <c r="D5" s="1694" t="s">
        <v>33</v>
      </c>
      <c r="E5" s="1694"/>
      <c r="F5" s="1694" t="s">
        <v>1160</v>
      </c>
      <c r="G5" s="1694"/>
      <c r="H5" s="1695" t="s">
        <v>1242</v>
      </c>
      <c r="I5" s="1695"/>
    </row>
    <row r="6" spans="1:11" ht="15" thickBot="1">
      <c r="A6" s="997"/>
      <c r="B6" s="1006">
        <v>2021</v>
      </c>
      <c r="C6" s="1006">
        <v>2022</v>
      </c>
      <c r="D6" s="1006">
        <v>2021</v>
      </c>
      <c r="E6" s="1006">
        <v>2022</v>
      </c>
      <c r="F6" s="1006">
        <v>2021</v>
      </c>
      <c r="G6" s="1006">
        <v>2022</v>
      </c>
      <c r="H6" s="1006">
        <v>2021</v>
      </c>
      <c r="I6" s="1006">
        <v>2022</v>
      </c>
    </row>
    <row r="7" spans="1:11">
      <c r="A7" s="1007" t="s">
        <v>1243</v>
      </c>
      <c r="B7" s="1008">
        <v>235.2</v>
      </c>
      <c r="C7" s="1008">
        <v>207.5</v>
      </c>
      <c r="D7" s="1008">
        <v>197.9</v>
      </c>
      <c r="E7" s="1008">
        <v>207.3</v>
      </c>
      <c r="F7" s="1008">
        <v>139.30000000000001</v>
      </c>
      <c r="G7" s="1008">
        <v>196.1</v>
      </c>
      <c r="H7" s="1008">
        <v>226</v>
      </c>
      <c r="I7" s="1008">
        <v>207.2</v>
      </c>
    </row>
    <row r="8" spans="1:11">
      <c r="A8" s="1009" t="s">
        <v>1244</v>
      </c>
      <c r="B8" s="1534">
        <v>0</v>
      </c>
      <c r="C8" s="1534">
        <v>0</v>
      </c>
      <c r="D8" s="1010">
        <v>285.3</v>
      </c>
      <c r="E8" s="1010">
        <v>256.39999999999998</v>
      </c>
      <c r="F8" s="1010">
        <v>208</v>
      </c>
      <c r="G8" s="1010">
        <v>201.9</v>
      </c>
      <c r="H8" s="1010">
        <v>226.5</v>
      </c>
      <c r="I8" s="1010">
        <v>216</v>
      </c>
    </row>
    <row r="9" spans="1:11" ht="15" thickBot="1">
      <c r="A9" s="1007" t="s">
        <v>1245</v>
      </c>
      <c r="B9" s="1008">
        <v>193.9</v>
      </c>
      <c r="C9" s="1008">
        <v>175.2</v>
      </c>
      <c r="D9" s="1008">
        <v>211.3</v>
      </c>
      <c r="E9" s="1008">
        <v>205.7</v>
      </c>
      <c r="F9" s="1008">
        <v>270</v>
      </c>
      <c r="G9" s="1008">
        <v>277.3</v>
      </c>
      <c r="H9" s="1008">
        <v>264.39999999999998</v>
      </c>
      <c r="I9" s="1008">
        <v>269.5</v>
      </c>
    </row>
    <row r="10" spans="1:11" ht="15" thickBot="1">
      <c r="A10" s="1011" t="s">
        <v>1242</v>
      </c>
      <c r="B10" s="1012">
        <v>229.2</v>
      </c>
      <c r="C10" s="1012">
        <v>203.3</v>
      </c>
      <c r="D10" s="1012">
        <v>215.1</v>
      </c>
      <c r="E10" s="1012">
        <v>217.2</v>
      </c>
      <c r="F10" s="1012">
        <v>264.10000000000002</v>
      </c>
      <c r="G10" s="1012">
        <v>271.60000000000002</v>
      </c>
      <c r="H10" s="1012">
        <v>250.7</v>
      </c>
      <c r="I10" s="1012">
        <v>245.8</v>
      </c>
    </row>
  </sheetData>
  <mergeCells count="6">
    <mergeCell ref="A3:I3"/>
    <mergeCell ref="A4:I4"/>
    <mergeCell ref="B5:C5"/>
    <mergeCell ref="D5:E5"/>
    <mergeCell ref="F5:G5"/>
    <mergeCell ref="H5:I5"/>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7">
    <tabColor rgb="FFFFCC00"/>
  </sheetPr>
  <dimension ref="A1:K16"/>
  <sheetViews>
    <sheetView showGridLines="0" workbookViewId="0">
      <selection activeCell="C1" sqref="C1"/>
    </sheetView>
  </sheetViews>
  <sheetFormatPr defaultRowHeight="14.4"/>
  <cols>
    <col min="1" max="1" width="35.21875" customWidth="1"/>
    <col min="2" max="6" width="10.77734375" customWidth="1"/>
  </cols>
  <sheetData>
    <row r="1" spans="1:11" s="1415" customFormat="1" ht="15">
      <c r="A1" s="1409" t="str">
        <f ca="1">(MID(CELL("nomefile",J2),FIND("]",CELL("nomefile",J2),1)+1,20))</f>
        <v>Tavola 5.1.4</v>
      </c>
      <c r="B1" s="1414"/>
      <c r="C1" s="1414"/>
      <c r="D1" s="1414"/>
      <c r="E1" s="1414"/>
      <c r="F1" s="1411"/>
      <c r="G1" s="1426"/>
      <c r="H1" s="1414"/>
      <c r="I1" s="1414"/>
      <c r="J1" s="1414"/>
      <c r="K1" s="1414"/>
    </row>
    <row r="2" spans="1:11">
      <c r="F2" s="1396"/>
      <c r="G2" s="33"/>
    </row>
    <row r="3" spans="1:11">
      <c r="A3" s="1558" t="s">
        <v>1287</v>
      </c>
      <c r="B3" s="1558"/>
      <c r="C3" s="1558"/>
      <c r="D3" s="1558"/>
      <c r="E3" s="1558"/>
      <c r="F3" s="1558"/>
    </row>
    <row r="4" spans="1:11" ht="15" thickBot="1">
      <c r="A4" s="1696" t="s">
        <v>1288</v>
      </c>
      <c r="B4" s="1696"/>
      <c r="C4" s="1696"/>
      <c r="D4" s="1696"/>
      <c r="E4" s="1696"/>
      <c r="F4" s="1696"/>
    </row>
    <row r="5" spans="1:11" ht="15" thickBot="1">
      <c r="A5" s="1054"/>
      <c r="B5" s="1054" t="s">
        <v>1289</v>
      </c>
      <c r="C5" s="1054" t="s">
        <v>1290</v>
      </c>
      <c r="D5" s="1054" t="s">
        <v>1291</v>
      </c>
      <c r="E5" s="1054" t="s">
        <v>1292</v>
      </c>
      <c r="F5" s="1054" t="s">
        <v>1293</v>
      </c>
    </row>
    <row r="6" spans="1:11">
      <c r="A6" s="1055" t="s">
        <v>1294</v>
      </c>
      <c r="B6" s="1527">
        <v>141316</v>
      </c>
      <c r="C6" s="1527">
        <v>141790</v>
      </c>
      <c r="D6" s="1527">
        <v>131904</v>
      </c>
      <c r="E6" s="1527">
        <v>127321</v>
      </c>
      <c r="F6" s="1527">
        <v>133119</v>
      </c>
    </row>
    <row r="7" spans="1:11">
      <c r="A7" s="8" t="s">
        <v>1295</v>
      </c>
      <c r="B7" s="1528">
        <v>241</v>
      </c>
      <c r="C7" s="1528">
        <v>257</v>
      </c>
      <c r="D7" s="1528">
        <v>214</v>
      </c>
      <c r="E7" s="1528">
        <v>418</v>
      </c>
      <c r="F7" s="1528">
        <v>740</v>
      </c>
    </row>
    <row r="8" spans="1:11">
      <c r="A8" s="13" t="s">
        <v>1296</v>
      </c>
      <c r="B8" s="489">
        <v>2834</v>
      </c>
      <c r="C8" s="489">
        <v>6610</v>
      </c>
      <c r="D8" s="489">
        <v>1019</v>
      </c>
      <c r="E8" s="107">
        <v>742</v>
      </c>
      <c r="F8" s="489">
        <v>2135</v>
      </c>
    </row>
    <row r="9" spans="1:11">
      <c r="A9" s="8" t="s">
        <v>1297</v>
      </c>
      <c r="B9" s="26">
        <v>33202</v>
      </c>
      <c r="C9" s="26">
        <v>33104</v>
      </c>
      <c r="D9" s="26">
        <v>32268</v>
      </c>
      <c r="E9" s="26">
        <v>32415</v>
      </c>
      <c r="F9" s="26">
        <v>32533</v>
      </c>
    </row>
    <row r="10" spans="1:11" ht="34.200000000000003">
      <c r="A10" s="13" t="s">
        <v>1298</v>
      </c>
      <c r="B10" s="107">
        <v>38</v>
      </c>
      <c r="C10" s="107">
        <v>41</v>
      </c>
      <c r="D10" s="107">
        <v>43</v>
      </c>
      <c r="E10" s="107">
        <v>25</v>
      </c>
      <c r="F10" s="107">
        <v>22</v>
      </c>
    </row>
    <row r="11" spans="1:11" ht="15" thickBot="1">
      <c r="A11" s="1056" t="s">
        <v>1299</v>
      </c>
      <c r="B11" s="1529">
        <v>105000</v>
      </c>
      <c r="C11" s="1529">
        <v>101777</v>
      </c>
      <c r="D11" s="1529">
        <v>98360</v>
      </c>
      <c r="E11" s="1529">
        <v>93721</v>
      </c>
      <c r="F11" s="1529">
        <v>97689</v>
      </c>
    </row>
    <row r="12" spans="1:11" ht="22.8">
      <c r="A12" s="13" t="s">
        <v>1300</v>
      </c>
      <c r="B12" s="489">
        <v>11600</v>
      </c>
      <c r="C12" s="489">
        <v>12208</v>
      </c>
      <c r="D12" s="489">
        <v>13539</v>
      </c>
      <c r="E12" s="489">
        <v>14525</v>
      </c>
      <c r="F12" s="489">
        <v>17394</v>
      </c>
    </row>
    <row r="13" spans="1:11" ht="22.8">
      <c r="A13" s="8" t="s">
        <v>1301</v>
      </c>
      <c r="B13" s="1528">
        <v>866</v>
      </c>
      <c r="C13" s="1528">
        <v>896</v>
      </c>
      <c r="D13" s="1528">
        <v>938</v>
      </c>
      <c r="E13" s="1528">
        <v>906</v>
      </c>
      <c r="F13" s="26">
        <v>1111</v>
      </c>
    </row>
    <row r="14" spans="1:11" ht="24.6" thickBot="1">
      <c r="A14" s="111" t="s">
        <v>1302</v>
      </c>
      <c r="B14" s="49">
        <v>12465</v>
      </c>
      <c r="C14" s="49">
        <v>13104</v>
      </c>
      <c r="D14" s="49">
        <v>14477</v>
      </c>
      <c r="E14" s="49">
        <v>15431</v>
      </c>
      <c r="F14" s="49">
        <v>18505</v>
      </c>
    </row>
    <row r="15" spans="1:11">
      <c r="A15" s="1057" t="s">
        <v>1303</v>
      </c>
      <c r="B15" s="105">
        <v>73.099999999999994</v>
      </c>
      <c r="C15" s="105">
        <v>72.5</v>
      </c>
      <c r="D15" s="105">
        <v>72.400000000000006</v>
      </c>
      <c r="E15" s="105">
        <v>71.2</v>
      </c>
      <c r="F15" s="105">
        <v>72</v>
      </c>
    </row>
    <row r="16" spans="1:11" ht="15" thickBot="1">
      <c r="A16" s="1058" t="s">
        <v>1304</v>
      </c>
      <c r="B16" s="1530">
        <v>11.9</v>
      </c>
      <c r="C16" s="1530">
        <v>12.9</v>
      </c>
      <c r="D16" s="1530">
        <v>14.7</v>
      </c>
      <c r="E16" s="1530">
        <v>16.5</v>
      </c>
      <c r="F16" s="1530">
        <v>18.899999999999999</v>
      </c>
    </row>
  </sheetData>
  <mergeCells count="2">
    <mergeCell ref="A3:F3"/>
    <mergeCell ref="A4:F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8">
    <tabColor theme="3"/>
  </sheetPr>
  <dimension ref="A1:K14"/>
  <sheetViews>
    <sheetView showGridLines="0" workbookViewId="0">
      <selection activeCell="C1" sqref="C1"/>
    </sheetView>
  </sheetViews>
  <sheetFormatPr defaultColWidth="8.77734375" defaultRowHeight="11.4"/>
  <cols>
    <col min="1" max="1" width="36.77734375" style="866" bestFit="1" customWidth="1"/>
    <col min="2" max="5" width="10.5546875" style="866" customWidth="1"/>
    <col min="6" max="6" width="13" style="866" customWidth="1"/>
    <col min="7" max="16384" width="8.77734375" style="866"/>
  </cols>
  <sheetData>
    <row r="1" spans="1:11" s="1431" customFormat="1" ht="15">
      <c r="A1" s="1409" t="str">
        <f ca="1">(MID(CELL("nomefile",J2),FIND("]",CELL("nomefile",J2),1)+1,20))</f>
        <v>Tavola 5.2.1</v>
      </c>
      <c r="B1" s="1430"/>
      <c r="C1" s="1430"/>
      <c r="D1" s="1430"/>
      <c r="E1" s="1430"/>
      <c r="F1" s="1411"/>
      <c r="G1" s="1430"/>
      <c r="H1" s="1430"/>
      <c r="I1" s="1430"/>
      <c r="J1" s="1430"/>
      <c r="K1" s="1430"/>
    </row>
    <row r="3" spans="1:11" ht="12">
      <c r="A3" s="1697" t="s">
        <v>1456</v>
      </c>
      <c r="B3" s="1697"/>
      <c r="C3" s="1697"/>
      <c r="D3" s="1697"/>
      <c r="E3" s="1697"/>
    </row>
    <row r="4" spans="1:11" ht="12" thickBot="1">
      <c r="A4" s="1698" t="s">
        <v>78</v>
      </c>
      <c r="B4" s="1698"/>
      <c r="C4" s="1698"/>
      <c r="D4" s="1698"/>
      <c r="E4" s="1699"/>
    </row>
    <row r="5" spans="1:11" ht="29.7" customHeight="1" thickBot="1">
      <c r="A5" s="867"/>
      <c r="B5" s="868">
        <v>2021</v>
      </c>
      <c r="C5" s="869">
        <v>2022</v>
      </c>
      <c r="D5" s="870" t="s">
        <v>1180</v>
      </c>
      <c r="E5" s="871" t="s">
        <v>1181</v>
      </c>
    </row>
    <row r="6" spans="1:11" ht="12">
      <c r="A6" s="872" t="s">
        <v>1182</v>
      </c>
      <c r="B6" s="1264">
        <v>28635.264985376725</v>
      </c>
      <c r="C6" s="1265">
        <v>23417.013567637041</v>
      </c>
      <c r="D6" s="1018">
        <v>81.671787859813477</v>
      </c>
      <c r="E6" s="1018">
        <v>49.3373434491292</v>
      </c>
      <c r="F6" s="874"/>
      <c r="G6" s="874"/>
    </row>
    <row r="7" spans="1:11" ht="12">
      <c r="A7" s="875" t="s">
        <v>1183</v>
      </c>
      <c r="B7" s="1266">
        <v>7283.7803802714689</v>
      </c>
      <c r="C7" s="1267">
        <v>30739.438411265066</v>
      </c>
      <c r="D7" s="1019">
        <v>20.774362183789538</v>
      </c>
      <c r="E7" s="1019">
        <v>64.764972098146842</v>
      </c>
      <c r="F7" s="874"/>
      <c r="G7" s="874"/>
    </row>
    <row r="8" spans="1:11" ht="12">
      <c r="A8" s="877" t="s">
        <v>1184</v>
      </c>
      <c r="B8" s="1264">
        <v>1068.2446568548746</v>
      </c>
      <c r="C8" s="1265">
        <v>1039.0314509472166</v>
      </c>
      <c r="D8" s="1018">
        <v>3.046783434397569</v>
      </c>
      <c r="E8" s="1018">
        <v>2.189137030721835</v>
      </c>
      <c r="F8" s="874"/>
      <c r="G8" s="874"/>
    </row>
    <row r="9" spans="1:11" ht="12">
      <c r="A9" s="875" t="s">
        <v>1185</v>
      </c>
      <c r="B9" s="1266">
        <v>3637.7380071615426</v>
      </c>
      <c r="C9" s="1267">
        <v>3563.3374602451731</v>
      </c>
      <c r="D9" s="1019">
        <v>10.375338484285008</v>
      </c>
      <c r="E9" s="1019">
        <v>7.5076014109771911</v>
      </c>
      <c r="F9" s="874"/>
      <c r="G9" s="874"/>
    </row>
    <row r="10" spans="1:11" ht="12">
      <c r="A10" s="877" t="s">
        <v>1186</v>
      </c>
      <c r="B10" s="1264">
        <v>1786.0583423732401</v>
      </c>
      <c r="C10" s="1265">
        <v>1769.219551527684</v>
      </c>
      <c r="D10" s="1018">
        <v>5.094088639237305</v>
      </c>
      <c r="E10" s="1018">
        <v>3.7275715111371386</v>
      </c>
      <c r="F10" s="874"/>
      <c r="G10" s="874"/>
    </row>
    <row r="11" spans="1:11" ht="12.6" thickBot="1">
      <c r="A11" s="875" t="s">
        <v>1178</v>
      </c>
      <c r="B11" s="1266">
        <v>-7349.6952408929892</v>
      </c>
      <c r="C11" s="1267">
        <v>-13064.979137662094</v>
      </c>
      <c r="D11" s="1019">
        <v>-20.962360601692748</v>
      </c>
      <c r="E11" s="1019">
        <v>-27.526625502809022</v>
      </c>
      <c r="F11" s="874"/>
      <c r="G11" s="874"/>
    </row>
    <row r="12" spans="1:11" ht="12.6" thickBot="1">
      <c r="A12" s="878" t="s">
        <v>1187</v>
      </c>
      <c r="B12" s="1268">
        <v>35061.391131204415</v>
      </c>
      <c r="C12" s="1269">
        <v>47463.061305240073</v>
      </c>
      <c r="D12" s="1020">
        <v>100</v>
      </c>
      <c r="E12" s="1020">
        <v>100</v>
      </c>
      <c r="F12" s="874"/>
      <c r="G12" s="874"/>
    </row>
    <row r="13" spans="1:11">
      <c r="B13" s="879"/>
    </row>
    <row r="14" spans="1:11">
      <c r="A14" s="866" t="s">
        <v>1457</v>
      </c>
    </row>
  </sheetData>
  <mergeCells count="2">
    <mergeCell ref="A3:E3"/>
    <mergeCell ref="A4:E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9">
    <tabColor theme="3"/>
  </sheetPr>
  <dimension ref="A1:K18"/>
  <sheetViews>
    <sheetView showGridLines="0" workbookViewId="0">
      <selection activeCell="C1" sqref="C1"/>
    </sheetView>
  </sheetViews>
  <sheetFormatPr defaultColWidth="8.77734375" defaultRowHeight="11.4"/>
  <cols>
    <col min="1" max="1" width="36.77734375" style="866" bestFit="1" customWidth="1"/>
    <col min="2" max="5" width="11.77734375" style="866" customWidth="1"/>
    <col min="6" max="6" width="6.77734375" style="866" bestFit="1" customWidth="1"/>
    <col min="7" max="16384" width="8.77734375" style="866"/>
  </cols>
  <sheetData>
    <row r="1" spans="1:11" s="1431" customFormat="1" ht="15">
      <c r="A1" s="1409" t="str">
        <f ca="1">(MID(CELL("nomefile",J2),FIND("]",CELL("nomefile",J2),1)+1,20))</f>
        <v>Tavola 5.2.2</v>
      </c>
      <c r="B1" s="1430"/>
      <c r="C1" s="1430"/>
      <c r="D1" s="1430"/>
      <c r="E1" s="1430"/>
      <c r="F1" s="1411"/>
      <c r="G1" s="1430"/>
      <c r="H1" s="1430"/>
      <c r="I1" s="1430"/>
      <c r="J1" s="1430"/>
      <c r="K1" s="1430"/>
    </row>
    <row r="3" spans="1:11" ht="12">
      <c r="A3" s="1697" t="s">
        <v>1458</v>
      </c>
      <c r="B3" s="1697"/>
      <c r="C3" s="1697"/>
      <c r="D3" s="1697"/>
      <c r="E3" s="1697"/>
    </row>
    <row r="4" spans="1:11" ht="12" thickBot="1">
      <c r="A4" s="1698" t="s">
        <v>78</v>
      </c>
      <c r="B4" s="1698"/>
      <c r="C4" s="1698"/>
      <c r="D4" s="1698"/>
      <c r="E4" s="1699"/>
    </row>
    <row r="5" spans="1:11" ht="12.6" thickBot="1">
      <c r="A5" s="867"/>
      <c r="B5" s="868">
        <v>2021</v>
      </c>
      <c r="C5" s="869">
        <v>2022</v>
      </c>
      <c r="D5" s="870" t="s">
        <v>1180</v>
      </c>
      <c r="E5" s="871" t="s">
        <v>1181</v>
      </c>
    </row>
    <row r="6" spans="1:11" ht="12">
      <c r="A6" s="872" t="s">
        <v>1169</v>
      </c>
      <c r="B6" s="1270">
        <v>769.19557535312049</v>
      </c>
      <c r="C6" s="1271">
        <v>1846.5537677317316</v>
      </c>
      <c r="D6" s="873">
        <v>10.470254584553325</v>
      </c>
      <c r="E6" s="873">
        <v>5.9410247180648845</v>
      </c>
    </row>
    <row r="7" spans="1:11" ht="12">
      <c r="A7" s="875" t="s">
        <v>1170</v>
      </c>
      <c r="B7" s="1272">
        <v>578.92670530359726</v>
      </c>
      <c r="C7" s="1273">
        <v>220.77032895835717</v>
      </c>
      <c r="D7" s="876">
        <v>7.8803235283076578</v>
      </c>
      <c r="E7" s="876">
        <v>0.71029720567956178</v>
      </c>
    </row>
    <row r="8" spans="1:11" ht="12">
      <c r="A8" s="877" t="s">
        <v>1171</v>
      </c>
      <c r="B8" s="1270">
        <v>9.6177550818339999</v>
      </c>
      <c r="C8" s="1271">
        <v>9.1260981829569996</v>
      </c>
      <c r="D8" s="873">
        <v>0.13091643720448368</v>
      </c>
      <c r="E8" s="873">
        <v>2.9361925892380205E-2</v>
      </c>
    </row>
    <row r="9" spans="1:11" ht="12">
      <c r="A9" s="875" t="s">
        <v>1172</v>
      </c>
      <c r="B9" s="1272">
        <v>6036.2677764264326</v>
      </c>
      <c r="C9" s="1273">
        <v>30069.911653341056</v>
      </c>
      <c r="D9" s="876">
        <v>82.165397702276294</v>
      </c>
      <c r="E9" s="876">
        <v>96.74567376501129</v>
      </c>
    </row>
    <row r="10" spans="1:11">
      <c r="A10" s="880" t="s">
        <v>1173</v>
      </c>
      <c r="B10" s="1270">
        <v>3580.0411882167105</v>
      </c>
      <c r="C10" s="1271">
        <v>11834.651105130102</v>
      </c>
      <c r="D10" s="873"/>
      <c r="E10" s="873"/>
    </row>
    <row r="11" spans="1:11">
      <c r="A11" s="881" t="s">
        <v>1174</v>
      </c>
      <c r="B11" s="1272">
        <v>3556.5756865728495</v>
      </c>
      <c r="C11" s="1273">
        <v>870.39806453886536</v>
      </c>
      <c r="D11" s="876"/>
      <c r="E11" s="876"/>
    </row>
    <row r="12" spans="1:11">
      <c r="A12" s="880" t="s">
        <v>1175</v>
      </c>
      <c r="B12" s="1270">
        <v>5073.7259251654386</v>
      </c>
      <c r="C12" s="1271">
        <v>30054.883432873128</v>
      </c>
      <c r="D12" s="873"/>
      <c r="E12" s="873"/>
    </row>
    <row r="13" spans="1:11" ht="12">
      <c r="A13" s="875" t="s">
        <v>1176</v>
      </c>
      <c r="B13" s="1272">
        <v>1538.949877799603</v>
      </c>
      <c r="C13" s="1273">
        <v>1387.9925409041311</v>
      </c>
      <c r="D13" s="876">
        <v>20.948114536451754</v>
      </c>
      <c r="E13" s="876">
        <v>4.4656690414871933</v>
      </c>
    </row>
    <row r="14" spans="1:11" ht="12">
      <c r="A14" s="877" t="s">
        <v>1177</v>
      </c>
      <c r="B14" s="1270">
        <v>312.62217619393346</v>
      </c>
      <c r="C14" s="1271">
        <v>454.51234235165805</v>
      </c>
      <c r="D14" s="873">
        <v>4.2553985987567611</v>
      </c>
      <c r="E14" s="873">
        <v>1.4623289653210172</v>
      </c>
    </row>
    <row r="15" spans="1:11" ht="12.6" thickBot="1">
      <c r="A15" s="882" t="s">
        <v>1178</v>
      </c>
      <c r="B15" s="1274">
        <v>-1899.0958896470529</v>
      </c>
      <c r="C15" s="1275">
        <v>-2907.464863208289</v>
      </c>
      <c r="D15" s="883">
        <v>-25.850405387414156</v>
      </c>
      <c r="E15" s="883">
        <v>-9.3543556223893614</v>
      </c>
    </row>
    <row r="16" spans="1:11" ht="12.6" thickBot="1">
      <c r="A16" s="878" t="s">
        <v>1179</v>
      </c>
      <c r="B16" s="1276">
        <v>7346.4839765014676</v>
      </c>
      <c r="C16" s="1277">
        <v>31081.401868551606</v>
      </c>
      <c r="D16" s="884">
        <v>100</v>
      </c>
      <c r="E16" s="884">
        <v>100</v>
      </c>
    </row>
    <row r="18" spans="1:1">
      <c r="A18" s="866" t="s">
        <v>1457</v>
      </c>
    </row>
  </sheetData>
  <mergeCells count="2">
    <mergeCell ref="A3:E3"/>
    <mergeCell ref="A4:E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0">
    <tabColor theme="3"/>
  </sheetPr>
  <dimension ref="A1:G8"/>
  <sheetViews>
    <sheetView showGridLines="0" workbookViewId="0">
      <selection activeCell="C1" sqref="C1"/>
    </sheetView>
  </sheetViews>
  <sheetFormatPr defaultColWidth="9.21875" defaultRowHeight="14.4"/>
  <cols>
    <col min="1" max="1" width="20.21875" style="995" customWidth="1"/>
    <col min="2" max="6" width="14.21875" style="995" bestFit="1" customWidth="1"/>
    <col min="7" max="7" width="9.77734375" style="995" bestFit="1" customWidth="1"/>
    <col min="8" max="16384" width="9.21875" style="995"/>
  </cols>
  <sheetData>
    <row r="1" spans="1:7" s="1427" customFormat="1" ht="15">
      <c r="A1" s="1409" t="str">
        <f ca="1">(MID(CELL("nomefile",J2),FIND("]",CELL("nomefile",J2),1)+1,20))</f>
        <v>Tavola 5.2.3</v>
      </c>
      <c r="F1" s="1411"/>
      <c r="G1" s="1426"/>
    </row>
    <row r="3" spans="1:7">
      <c r="A3" s="1700" t="s">
        <v>1253</v>
      </c>
      <c r="B3" s="1700"/>
      <c r="C3" s="1700"/>
      <c r="D3" s="1700"/>
      <c r="E3" s="1700"/>
      <c r="F3" s="1700"/>
      <c r="G3" s="996"/>
    </row>
    <row r="4" spans="1:7" ht="15" thickBot="1">
      <c r="A4" s="1693" t="s">
        <v>2</v>
      </c>
      <c r="B4" s="1693"/>
      <c r="C4" s="1693"/>
      <c r="D4" s="1693"/>
      <c r="E4" s="1693"/>
      <c r="F4" s="1693"/>
      <c r="G4" s="996"/>
    </row>
    <row r="5" spans="1:7" ht="15" thickBot="1">
      <c r="A5" s="997"/>
      <c r="B5" s="998" t="s">
        <v>1101</v>
      </c>
      <c r="C5" s="998" t="s">
        <v>1102</v>
      </c>
      <c r="D5" s="998" t="s">
        <v>1191</v>
      </c>
      <c r="E5" s="998" t="s">
        <v>1192</v>
      </c>
      <c r="F5" s="998" t="s">
        <v>1250</v>
      </c>
      <c r="G5" s="996"/>
    </row>
    <row r="6" spans="1:7">
      <c r="A6" s="999" t="s">
        <v>1162</v>
      </c>
      <c r="B6" s="1000">
        <v>60869</v>
      </c>
      <c r="C6" s="1000">
        <v>58899</v>
      </c>
      <c r="D6" s="1000">
        <v>57944</v>
      </c>
      <c r="E6" s="1000">
        <v>58534</v>
      </c>
      <c r="F6" s="1000">
        <v>59850</v>
      </c>
      <c r="G6" s="996"/>
    </row>
    <row r="7" spans="1:7" ht="15" thickBot="1">
      <c r="A7" s="1001" t="s">
        <v>1238</v>
      </c>
      <c r="B7" s="1002">
        <v>23012</v>
      </c>
      <c r="C7" s="1002">
        <v>22230</v>
      </c>
      <c r="D7" s="1002">
        <v>22021</v>
      </c>
      <c r="E7" s="1002">
        <v>22205</v>
      </c>
      <c r="F7" s="1002">
        <v>22567</v>
      </c>
      <c r="G7" s="996"/>
    </row>
    <row r="8" spans="1:7" ht="27.75" customHeight="1" thickBot="1">
      <c r="A8" s="1003" t="s">
        <v>1239</v>
      </c>
      <c r="B8" s="1004">
        <v>158093</v>
      </c>
      <c r="C8" s="1004">
        <v>154123</v>
      </c>
      <c r="D8" s="1004">
        <v>149242</v>
      </c>
      <c r="E8" s="1004">
        <v>144697</v>
      </c>
      <c r="F8" s="1004">
        <v>148887</v>
      </c>
    </row>
  </sheetData>
  <mergeCells count="2">
    <mergeCell ref="A3:F3"/>
    <mergeCell ref="A4:F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1">
    <tabColor theme="3"/>
  </sheetPr>
  <dimension ref="A1:K9"/>
  <sheetViews>
    <sheetView showGridLines="0" workbookViewId="0">
      <selection activeCell="C1" sqref="C1"/>
    </sheetView>
  </sheetViews>
  <sheetFormatPr defaultRowHeight="14.4"/>
  <cols>
    <col min="1" max="1" width="37.77734375" customWidth="1"/>
  </cols>
  <sheetData>
    <row r="1" spans="1:11" s="1415" customFormat="1" ht="15">
      <c r="A1" s="1409" t="str">
        <f ca="1">(MID(CELL("nomefile",J2),FIND("]",CELL("nomefile",J2),1)+1,20))</f>
        <v>Tavola 5.2.4</v>
      </c>
      <c r="B1" s="1414"/>
      <c r="C1" s="1414"/>
      <c r="D1" s="1414"/>
      <c r="E1" s="1414"/>
      <c r="F1" s="1414"/>
      <c r="G1" s="1414"/>
      <c r="H1" s="1414"/>
      <c r="I1" s="1414"/>
      <c r="J1" s="1414"/>
      <c r="K1" s="1414"/>
    </row>
    <row r="3" spans="1:11">
      <c r="A3" s="1558" t="s">
        <v>1491</v>
      </c>
      <c r="B3" s="1558"/>
      <c r="C3" s="1558"/>
      <c r="D3" s="1558"/>
      <c r="E3" s="1558"/>
      <c r="F3" s="1558"/>
    </row>
    <row r="4" spans="1:11" ht="15" thickBot="1">
      <c r="A4" s="1701" t="s">
        <v>1492</v>
      </c>
      <c r="B4" s="1701"/>
      <c r="C4" s="1701"/>
      <c r="D4" s="1701"/>
      <c r="E4" s="1701"/>
      <c r="F4" s="1701"/>
    </row>
    <row r="5" spans="1:11" ht="24.6" thickBot="1">
      <c r="A5" s="1294"/>
      <c r="B5" s="1295" t="s">
        <v>1248</v>
      </c>
      <c r="C5" s="1295" t="s">
        <v>1375</v>
      </c>
      <c r="D5" s="1295" t="s">
        <v>1376</v>
      </c>
      <c r="E5" s="1295" t="s">
        <v>1377</v>
      </c>
      <c r="F5" s="1295" t="s">
        <v>1249</v>
      </c>
    </row>
    <row r="6" spans="1:11">
      <c r="A6" s="1296" t="s">
        <v>1493</v>
      </c>
      <c r="B6" s="1297">
        <v>41755</v>
      </c>
      <c r="C6" s="1297">
        <v>38732</v>
      </c>
      <c r="D6" s="1297">
        <v>39349</v>
      </c>
      <c r="E6" s="1297">
        <v>40145</v>
      </c>
      <c r="F6" s="1297">
        <v>41926</v>
      </c>
    </row>
    <row r="7" spans="1:11">
      <c r="A7" s="1298" t="s">
        <v>1494</v>
      </c>
      <c r="B7" s="1299">
        <v>26953</v>
      </c>
      <c r="C7" s="1299">
        <v>25212</v>
      </c>
      <c r="D7" s="1299">
        <v>25131</v>
      </c>
      <c r="E7" s="1299">
        <v>25062</v>
      </c>
      <c r="F7" s="1299">
        <v>25904</v>
      </c>
    </row>
    <row r="8" spans="1:11" ht="43.95" customHeight="1">
      <c r="A8" s="1300" t="s">
        <v>1495</v>
      </c>
      <c r="B8" s="1142">
        <v>222.9</v>
      </c>
      <c r="C8" s="1142">
        <v>235</v>
      </c>
      <c r="D8" s="1142">
        <v>223.1</v>
      </c>
      <c r="E8" s="1142">
        <v>213.2</v>
      </c>
      <c r="F8" s="1142">
        <v>207.3</v>
      </c>
    </row>
    <row r="9" spans="1:11" ht="23.4" thickBot="1">
      <c r="A9" s="1301" t="s">
        <v>1496</v>
      </c>
      <c r="B9" s="1302">
        <v>320.2</v>
      </c>
      <c r="C9" s="1302">
        <v>335.1</v>
      </c>
      <c r="D9" s="1302">
        <v>324.5</v>
      </c>
      <c r="E9" s="1302">
        <v>317.8</v>
      </c>
      <c r="F9" s="1302">
        <v>312.60000000000002</v>
      </c>
    </row>
  </sheetData>
  <mergeCells count="2">
    <mergeCell ref="A3:F3"/>
    <mergeCell ref="A4:F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2">
    <tabColor rgb="FF7030A0"/>
  </sheetPr>
  <dimension ref="A1:K25"/>
  <sheetViews>
    <sheetView showGridLines="0" workbookViewId="0">
      <selection activeCell="C1" sqref="C1"/>
    </sheetView>
  </sheetViews>
  <sheetFormatPr defaultColWidth="8.77734375" defaultRowHeight="14.4"/>
  <cols>
    <col min="1" max="1" width="37.5546875" style="784" bestFit="1" customWidth="1"/>
    <col min="2" max="3" width="12.77734375" style="784" customWidth="1"/>
    <col min="4" max="8" width="12.77734375" style="784" bestFit="1" customWidth="1"/>
    <col min="9" max="16384" width="8.77734375" style="784"/>
  </cols>
  <sheetData>
    <row r="1" spans="1:11" s="1413" customFormat="1" ht="15">
      <c r="A1" s="1409" t="str">
        <f ca="1">(MID(CELL("nomefile",J2),FIND("]",CELL("nomefile",J2),1)+1,20))</f>
        <v>Tavola 5.3.1</v>
      </c>
      <c r="B1" s="1412"/>
      <c r="C1" s="1412"/>
      <c r="D1" s="1412"/>
      <c r="E1" s="1412"/>
      <c r="F1" s="1412"/>
      <c r="G1" s="1412"/>
      <c r="H1" s="1411"/>
      <c r="I1" s="1412"/>
      <c r="J1" s="1412"/>
      <c r="K1" s="1412"/>
    </row>
    <row r="2" spans="1:11">
      <c r="H2" s="781"/>
    </row>
    <row r="3" spans="1:11" ht="14.7" customHeight="1">
      <c r="A3" s="1702" t="s">
        <v>1127</v>
      </c>
      <c r="B3" s="1702"/>
      <c r="C3" s="1702"/>
      <c r="D3" s="1702"/>
      <c r="E3" s="1702"/>
      <c r="F3" s="1702"/>
      <c r="G3" s="1702"/>
    </row>
    <row r="4" spans="1:11" ht="15" thickBot="1">
      <c r="A4" s="1703" t="s">
        <v>2</v>
      </c>
      <c r="B4" s="1703"/>
      <c r="C4" s="1703"/>
      <c r="D4" s="1703"/>
      <c r="E4" s="1703"/>
      <c r="F4" s="1703"/>
      <c r="G4" s="1703"/>
    </row>
    <row r="5" spans="1:11" ht="15" thickBot="1">
      <c r="A5" s="785"/>
      <c r="B5" s="786">
        <v>2017</v>
      </c>
      <c r="C5" s="786">
        <v>2018</v>
      </c>
      <c r="D5" s="786">
        <v>2019</v>
      </c>
      <c r="E5" s="786">
        <v>2020</v>
      </c>
      <c r="F5" s="786">
        <v>2021</v>
      </c>
      <c r="G5" s="786">
        <v>2022</v>
      </c>
    </row>
    <row r="6" spans="1:11">
      <c r="A6" s="787" t="s">
        <v>1128</v>
      </c>
      <c r="B6" s="788">
        <v>696658.98453521007</v>
      </c>
      <c r="C6" s="788">
        <v>690376.36674215656</v>
      </c>
      <c r="D6" s="788">
        <v>768196.22624951275</v>
      </c>
      <c r="E6" s="788">
        <v>815020.45247894735</v>
      </c>
      <c r="F6" s="788">
        <v>809737.18222174619</v>
      </c>
      <c r="G6" s="788">
        <v>677252.83508116216</v>
      </c>
    </row>
    <row r="7" spans="1:11">
      <c r="A7" s="789" t="s">
        <v>1129</v>
      </c>
      <c r="B7" s="790">
        <v>310767.5633226324</v>
      </c>
      <c r="C7" s="790">
        <v>297293.91313870723</v>
      </c>
      <c r="D7" s="790">
        <v>324970.97402518778</v>
      </c>
      <c r="E7" s="790">
        <v>336029.49057752884</v>
      </c>
      <c r="F7" s="790">
        <v>310895.63085546577</v>
      </c>
      <c r="G7" s="790">
        <v>233763.59978126583</v>
      </c>
    </row>
    <row r="8" spans="1:11">
      <c r="A8" s="791" t="s">
        <v>1130</v>
      </c>
      <c r="B8" s="792">
        <v>51537.761677063674</v>
      </c>
      <c r="C8" s="792">
        <v>62456.612472259287</v>
      </c>
      <c r="D8" s="792">
        <v>76244.882347683539</v>
      </c>
      <c r="E8" s="792">
        <v>96729.69433845664</v>
      </c>
      <c r="F8" s="792">
        <v>101084.97625013572</v>
      </c>
      <c r="G8" s="792">
        <v>89883.897100001806</v>
      </c>
    </row>
    <row r="9" spans="1:11">
      <c r="A9" s="789" t="s">
        <v>1131</v>
      </c>
      <c r="B9" s="790">
        <v>140438.27407105672</v>
      </c>
      <c r="C9" s="790">
        <v>138186.62037913527</v>
      </c>
      <c r="D9" s="790">
        <v>150594.91168686215</v>
      </c>
      <c r="E9" s="790">
        <v>157507.41479140834</v>
      </c>
      <c r="F9" s="790">
        <v>156143.20517524457</v>
      </c>
      <c r="G9" s="790">
        <v>129086.57102748708</v>
      </c>
    </row>
    <row r="10" spans="1:11">
      <c r="A10" s="793" t="s">
        <v>1132</v>
      </c>
      <c r="B10" s="794">
        <v>77050.309788101717</v>
      </c>
      <c r="C10" s="794">
        <v>84987.874563270845</v>
      </c>
      <c r="D10" s="794">
        <v>102251.16083223412</v>
      </c>
      <c r="E10" s="794">
        <v>112131.85428057522</v>
      </c>
      <c r="F10" s="794">
        <v>117309.19895094525</v>
      </c>
      <c r="G10" s="794">
        <v>106565.85098479547</v>
      </c>
    </row>
    <row r="11" spans="1:11">
      <c r="A11" s="795" t="s">
        <v>1133</v>
      </c>
      <c r="B11" s="796">
        <v>84646.16702204544</v>
      </c>
      <c r="C11" s="796">
        <v>83205.225807031733</v>
      </c>
      <c r="D11" s="796">
        <v>87113.459543569435</v>
      </c>
      <c r="E11" s="796">
        <v>89418.546697880854</v>
      </c>
      <c r="F11" s="796">
        <v>97722.356174121058</v>
      </c>
      <c r="G11" s="796">
        <v>91769.852227692332</v>
      </c>
    </row>
    <row r="12" spans="1:11">
      <c r="A12" s="797" t="s">
        <v>1134</v>
      </c>
      <c r="B12" s="798">
        <v>5300.8406171199995</v>
      </c>
      <c r="C12" s="798">
        <v>7374.4465745799998</v>
      </c>
      <c r="D12" s="798">
        <v>6797.2083522600005</v>
      </c>
      <c r="E12" s="798">
        <v>7221.9356833100001</v>
      </c>
      <c r="F12" s="798">
        <v>7225.7720748646625</v>
      </c>
      <c r="G12" s="798">
        <v>5968.9082850631621</v>
      </c>
    </row>
    <row r="13" spans="1:11">
      <c r="A13" s="799" t="s">
        <v>1135</v>
      </c>
      <c r="B13" s="800">
        <v>12134.246315949398</v>
      </c>
      <c r="C13" s="800">
        <v>11201.234552484229</v>
      </c>
      <c r="D13" s="800">
        <v>11097.791211930524</v>
      </c>
      <c r="E13" s="800">
        <v>9896.6631423649051</v>
      </c>
      <c r="F13" s="800">
        <v>10685.290470271595</v>
      </c>
      <c r="G13" s="800">
        <v>9701.9939575409353</v>
      </c>
    </row>
    <row r="14" spans="1:11">
      <c r="A14" s="797" t="s">
        <v>731</v>
      </c>
      <c r="B14" s="798">
        <v>4502.9750326136918</v>
      </c>
      <c r="C14" s="798">
        <v>3631.5394651843299</v>
      </c>
      <c r="D14" s="798">
        <v>6284.1858866527164</v>
      </c>
      <c r="E14" s="798">
        <v>10001.308055964704</v>
      </c>
      <c r="F14" s="798">
        <v>6578.4482385677393</v>
      </c>
      <c r="G14" s="798">
        <v>10151.642966811703</v>
      </c>
    </row>
    <row r="15" spans="1:11">
      <c r="A15" s="799" t="s">
        <v>1136</v>
      </c>
      <c r="B15" s="800">
        <v>154217.07150404144</v>
      </c>
      <c r="C15" s="800">
        <v>152219.07608170042</v>
      </c>
      <c r="D15" s="800">
        <v>179225.02734518488</v>
      </c>
      <c r="E15" s="800">
        <v>196374.466844293</v>
      </c>
      <c r="F15" s="800">
        <v>232695.86034429562</v>
      </c>
      <c r="G15" s="800">
        <v>212945.78565826002</v>
      </c>
    </row>
    <row r="16" spans="1:11">
      <c r="A16" s="797" t="s">
        <v>98</v>
      </c>
      <c r="B16" s="798">
        <v>22130.466216389999</v>
      </c>
      <c r="C16" s="798">
        <v>22837.34241081716</v>
      </c>
      <c r="D16" s="798">
        <v>25606.57713844</v>
      </c>
      <c r="E16" s="798">
        <v>24871.077961763473</v>
      </c>
      <c r="F16" s="798">
        <v>25093.209874599201</v>
      </c>
      <c r="G16" s="798">
        <v>26866.863460122775</v>
      </c>
    </row>
    <row r="17" spans="1:7">
      <c r="A17" s="801" t="s">
        <v>1137</v>
      </c>
      <c r="B17" s="802">
        <v>9332.0674683700017</v>
      </c>
      <c r="C17" s="802">
        <v>8671.0273793709985</v>
      </c>
      <c r="D17" s="802">
        <v>7582.8861863500006</v>
      </c>
      <c r="E17" s="802">
        <v>8731.8989026299987</v>
      </c>
      <c r="F17" s="802">
        <v>11738.22304764</v>
      </c>
      <c r="G17" s="802">
        <v>10902.580602596001</v>
      </c>
    </row>
    <row r="18" spans="1:7">
      <c r="A18" s="803" t="s">
        <v>1138</v>
      </c>
      <c r="B18" s="804">
        <v>16561.784882993321</v>
      </c>
      <c r="C18" s="804">
        <v>14781.850400856347</v>
      </c>
      <c r="D18" s="804">
        <v>14887.277419405407</v>
      </c>
      <c r="E18" s="804">
        <v>16027.56991885067</v>
      </c>
      <c r="F18" s="804">
        <v>16934.295539773302</v>
      </c>
      <c r="G18" s="804">
        <v>17803.728659979068</v>
      </c>
    </row>
    <row r="19" spans="1:7" ht="15" thickBot="1">
      <c r="A19" s="805" t="s">
        <v>1139</v>
      </c>
      <c r="B19" s="806">
        <v>920838.43657268793</v>
      </c>
      <c r="C19" s="806">
        <v>911092.88360715006</v>
      </c>
      <c r="D19" s="806">
        <v>1019677.1797897363</v>
      </c>
      <c r="E19" s="806">
        <v>1088145.3729881241</v>
      </c>
      <c r="F19" s="806">
        <v>1120688.2818117584</v>
      </c>
      <c r="G19" s="806">
        <v>971594.33867153584</v>
      </c>
    </row>
    <row r="20" spans="1:7">
      <c r="A20" s="797" t="s">
        <v>995</v>
      </c>
      <c r="B20" s="798">
        <v>52859.672452952655</v>
      </c>
      <c r="C20" s="798">
        <v>51728.062824233297</v>
      </c>
      <c r="D20" s="798">
        <v>51983.108391806352</v>
      </c>
      <c r="E20" s="798">
        <v>51462.314797699029</v>
      </c>
      <c r="F20" s="798">
        <v>53713.884219171698</v>
      </c>
      <c r="G20" s="798">
        <v>50917.423574822475</v>
      </c>
    </row>
    <row r="21" spans="1:7">
      <c r="A21" s="799" t="s">
        <v>1140</v>
      </c>
      <c r="B21" s="800">
        <v>538821.51905770996</v>
      </c>
      <c r="C21" s="800">
        <v>538966.31093886588</v>
      </c>
      <c r="D21" s="800">
        <v>600201.92487188661</v>
      </c>
      <c r="E21" s="800">
        <v>643175.66312285024</v>
      </c>
      <c r="F21" s="800">
        <v>628285.95698539505</v>
      </c>
      <c r="G21" s="800">
        <v>512932.55931803427</v>
      </c>
    </row>
    <row r="22" spans="1:7">
      <c r="A22" s="797" t="s">
        <v>1141</v>
      </c>
      <c r="B22" s="798">
        <v>146072.88492664383</v>
      </c>
      <c r="C22" s="798">
        <v>146973.21087678446</v>
      </c>
      <c r="D22" s="798">
        <v>172678.29477036305</v>
      </c>
      <c r="E22" s="798">
        <v>189506.78463673347</v>
      </c>
      <c r="F22" s="798">
        <v>223449.47777737581</v>
      </c>
      <c r="G22" s="798">
        <v>204159.90949562934</v>
      </c>
    </row>
    <row r="23" spans="1:7" ht="15" thickBot="1">
      <c r="A23" s="799" t="s">
        <v>1142</v>
      </c>
      <c r="B23" s="800">
        <v>65808.288236622</v>
      </c>
      <c r="C23" s="800">
        <v>64280.61279926775</v>
      </c>
      <c r="D23" s="800">
        <v>71729.598323821905</v>
      </c>
      <c r="E23" s="800">
        <v>77878.622226726264</v>
      </c>
      <c r="F23" s="800">
        <v>74562.38973083091</v>
      </c>
      <c r="G23" s="800">
        <v>71567.309799341951</v>
      </c>
    </row>
    <row r="24" spans="1:7" ht="15" thickBot="1">
      <c r="A24" s="807" t="s">
        <v>1143</v>
      </c>
      <c r="B24" s="808">
        <v>803562.36467392847</v>
      </c>
      <c r="C24" s="808">
        <v>801948.19743915135</v>
      </c>
      <c r="D24" s="808">
        <v>896592.92635787791</v>
      </c>
      <c r="E24" s="808">
        <v>962023.38478400896</v>
      </c>
      <c r="F24" s="808">
        <v>980011.70871277351</v>
      </c>
      <c r="G24" s="808">
        <v>839577.20218782802</v>
      </c>
    </row>
    <row r="25" spans="1:7" ht="15" thickBot="1">
      <c r="A25" s="809" t="s">
        <v>1144</v>
      </c>
      <c r="B25" s="810">
        <v>117276.0718959795</v>
      </c>
      <c r="C25" s="810">
        <v>109144.6861723481</v>
      </c>
      <c r="D25" s="810">
        <v>123084.25343074839</v>
      </c>
      <c r="E25" s="810">
        <v>126121.98820520533</v>
      </c>
      <c r="F25" s="810">
        <v>140676.57259569474</v>
      </c>
      <c r="G25" s="810">
        <v>132017.1364836579</v>
      </c>
    </row>
  </sheetData>
  <mergeCells count="2">
    <mergeCell ref="A3:G3"/>
    <mergeCell ref="A4:G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3">
    <tabColor rgb="FF7030A0"/>
  </sheetPr>
  <dimension ref="A1:K25"/>
  <sheetViews>
    <sheetView showGridLines="0" workbookViewId="0">
      <selection activeCell="C1" sqref="C1"/>
    </sheetView>
  </sheetViews>
  <sheetFormatPr defaultColWidth="8.77734375" defaultRowHeight="14.4"/>
  <cols>
    <col min="1" max="1" width="37.5546875" style="784" bestFit="1" customWidth="1"/>
    <col min="2" max="3" width="12.77734375" style="784" customWidth="1"/>
    <col min="4" max="8" width="12.77734375" style="784" bestFit="1" customWidth="1"/>
    <col min="9" max="16384" width="8.77734375" style="784"/>
  </cols>
  <sheetData>
    <row r="1" spans="1:11" s="1413" customFormat="1" ht="15">
      <c r="A1" s="1409" t="str">
        <f ca="1">(MID(CELL("nomefile",J2),FIND("]",CELL("nomefile",J2),1)+1,20))</f>
        <v>Tavola 5.3.2</v>
      </c>
      <c r="B1" s="1412"/>
      <c r="C1" s="1412"/>
      <c r="D1" s="1412"/>
      <c r="E1" s="1412"/>
      <c r="F1" s="1412"/>
      <c r="G1" s="1412"/>
      <c r="H1" s="1411"/>
      <c r="I1" s="1412"/>
      <c r="J1" s="1412"/>
      <c r="K1" s="1412"/>
    </row>
    <row r="2" spans="1:11">
      <c r="H2" s="781"/>
    </row>
    <row r="3" spans="1:11" ht="14.7" customHeight="1">
      <c r="A3" s="1702" t="s">
        <v>1145</v>
      </c>
      <c r="B3" s="1702"/>
      <c r="C3" s="1702"/>
      <c r="D3" s="1702"/>
      <c r="E3" s="1702"/>
      <c r="F3" s="1702"/>
      <c r="G3" s="1702"/>
    </row>
    <row r="4" spans="1:11" ht="15" thickBot="1">
      <c r="A4" s="1703" t="s">
        <v>2</v>
      </c>
      <c r="B4" s="1703"/>
      <c r="C4" s="1703"/>
      <c r="D4" s="1703"/>
      <c r="E4" s="1703"/>
      <c r="F4" s="1703"/>
      <c r="G4" s="1703"/>
    </row>
    <row r="5" spans="1:11" ht="15" thickBot="1">
      <c r="A5" s="785"/>
      <c r="B5" s="786">
        <v>2017</v>
      </c>
      <c r="C5" s="786">
        <v>2018</v>
      </c>
      <c r="D5" s="786">
        <v>2019</v>
      </c>
      <c r="E5" s="786">
        <v>2020</v>
      </c>
      <c r="F5" s="786">
        <v>2021</v>
      </c>
      <c r="G5" s="786">
        <v>2022</v>
      </c>
    </row>
    <row r="6" spans="1:11">
      <c r="A6" s="787" t="s">
        <v>1128</v>
      </c>
      <c r="B6" s="788">
        <v>391582.19571832201</v>
      </c>
      <c r="C6" s="788">
        <v>389124.20160770038</v>
      </c>
      <c r="D6" s="788">
        <v>439778.75693580922</v>
      </c>
      <c r="E6" s="788">
        <v>473662.26452609448</v>
      </c>
      <c r="F6" s="788">
        <v>465842.51044263761</v>
      </c>
      <c r="G6" s="788">
        <v>384749.46815613104</v>
      </c>
    </row>
    <row r="7" spans="1:11">
      <c r="A7" s="789" t="s">
        <v>1129</v>
      </c>
      <c r="B7" s="790">
        <v>216988.77982855937</v>
      </c>
      <c r="C7" s="790">
        <v>207702.56819940227</v>
      </c>
      <c r="D7" s="790">
        <v>227981.89366300497</v>
      </c>
      <c r="E7" s="790">
        <v>241460.12467038917</v>
      </c>
      <c r="F7" s="790">
        <v>223439.73751112819</v>
      </c>
      <c r="G7" s="790">
        <v>167829.00328077478</v>
      </c>
    </row>
    <row r="8" spans="1:11">
      <c r="A8" s="791" t="s">
        <v>1130</v>
      </c>
      <c r="B8" s="792">
        <v>29615.653264692486</v>
      </c>
      <c r="C8" s="792">
        <v>34472.982971542369</v>
      </c>
      <c r="D8" s="792">
        <v>44658.386309238573</v>
      </c>
      <c r="E8" s="792">
        <v>57388.162269127759</v>
      </c>
      <c r="F8" s="792">
        <v>61169.440327340548</v>
      </c>
      <c r="G8" s="792">
        <v>58286.48565160585</v>
      </c>
    </row>
    <row r="9" spans="1:11">
      <c r="A9" s="789" t="s">
        <v>1131</v>
      </c>
      <c r="B9" s="790">
        <v>76699.724613695173</v>
      </c>
      <c r="C9" s="790">
        <v>76339.469161798537</v>
      </c>
      <c r="D9" s="790">
        <v>84806.648370483366</v>
      </c>
      <c r="E9" s="790">
        <v>86640.589869346091</v>
      </c>
      <c r="F9" s="790">
        <v>87180.878031598593</v>
      </c>
      <c r="G9" s="790">
        <v>72806.266959047382</v>
      </c>
    </row>
    <row r="10" spans="1:11">
      <c r="A10" s="793" t="s">
        <v>1132</v>
      </c>
      <c r="B10" s="794">
        <v>50032.809978444187</v>
      </c>
      <c r="C10" s="794">
        <v>56978.672147961122</v>
      </c>
      <c r="D10" s="794">
        <v>66719.042389886105</v>
      </c>
      <c r="E10" s="794">
        <v>71089.425982905625</v>
      </c>
      <c r="F10" s="794">
        <v>75324.753953981548</v>
      </c>
      <c r="G10" s="794">
        <v>67264.928900646948</v>
      </c>
    </row>
    <row r="11" spans="1:11">
      <c r="A11" s="795" t="s">
        <v>1133</v>
      </c>
      <c r="B11" s="796">
        <v>2871.8757989934934</v>
      </c>
      <c r="C11" s="796">
        <v>2943.2353040117323</v>
      </c>
      <c r="D11" s="796">
        <v>3496.737520895188</v>
      </c>
      <c r="E11" s="796">
        <v>4078.5550411612521</v>
      </c>
      <c r="F11" s="796">
        <v>4658.1185063466455</v>
      </c>
      <c r="G11" s="796">
        <v>4634.2579702799994</v>
      </c>
    </row>
    <row r="12" spans="1:11">
      <c r="A12" s="797" t="s">
        <v>1134</v>
      </c>
      <c r="B12" s="798">
        <v>116.78183885999999</v>
      </c>
      <c r="C12" s="798">
        <v>437.5303988</v>
      </c>
      <c r="D12" s="798">
        <v>484.04138225999998</v>
      </c>
      <c r="E12" s="798">
        <v>548.66986688999998</v>
      </c>
      <c r="F12" s="798">
        <v>998.09734141466265</v>
      </c>
      <c r="G12" s="798">
        <v>911.02170909316146</v>
      </c>
    </row>
    <row r="13" spans="1:11">
      <c r="A13" s="799" t="s">
        <v>1135</v>
      </c>
      <c r="B13" s="800">
        <v>2274.2643706191984</v>
      </c>
      <c r="C13" s="800">
        <v>1697.4908912888577</v>
      </c>
      <c r="D13" s="800">
        <v>1142.3931184151734</v>
      </c>
      <c r="E13" s="800">
        <v>677.95979972919042</v>
      </c>
      <c r="F13" s="800">
        <v>607.39967655995338</v>
      </c>
      <c r="G13" s="800">
        <v>471.59957744137415</v>
      </c>
    </row>
    <row r="14" spans="1:11">
      <c r="A14" s="797" t="s">
        <v>731</v>
      </c>
      <c r="B14" s="798">
        <v>3022.3212988388082</v>
      </c>
      <c r="C14" s="798">
        <v>1748.038048369591</v>
      </c>
      <c r="D14" s="798">
        <v>4653.1585888649643</v>
      </c>
      <c r="E14" s="798">
        <v>8203.8122107622949</v>
      </c>
      <c r="F14" s="798">
        <v>5140.4612564804793</v>
      </c>
      <c r="G14" s="798">
        <v>8401.4028856791392</v>
      </c>
    </row>
    <row r="15" spans="1:11">
      <c r="A15" s="799" t="s">
        <v>1136</v>
      </c>
      <c r="B15" s="800">
        <v>131483.72500798144</v>
      </c>
      <c r="C15" s="800">
        <v>130902.1625288904</v>
      </c>
      <c r="D15" s="800">
        <v>153222.32202520486</v>
      </c>
      <c r="E15" s="800">
        <v>167512.783609223</v>
      </c>
      <c r="F15" s="800">
        <v>198208.67045179562</v>
      </c>
      <c r="G15" s="800">
        <v>179578.20941732</v>
      </c>
    </row>
    <row r="16" spans="1:11">
      <c r="A16" s="797" t="s">
        <v>98</v>
      </c>
      <c r="B16" s="798">
        <v>7063.1660467700003</v>
      </c>
      <c r="C16" s="798">
        <v>8006.3675288300001</v>
      </c>
      <c r="D16" s="798">
        <v>8772.1030427800015</v>
      </c>
      <c r="E16" s="798">
        <v>8845.7912056234727</v>
      </c>
      <c r="F16" s="798">
        <v>8914.9484039692015</v>
      </c>
      <c r="G16" s="798">
        <v>8585.5257831899999</v>
      </c>
    </row>
    <row r="17" spans="1:7">
      <c r="A17" s="801" t="s">
        <v>1137</v>
      </c>
      <c r="B17" s="802">
        <v>4543.5905285299996</v>
      </c>
      <c r="C17" s="802">
        <v>4285.0317739909988</v>
      </c>
      <c r="D17" s="802">
        <v>4187.5736777399998</v>
      </c>
      <c r="E17" s="802">
        <v>4412.4077563000001</v>
      </c>
      <c r="F17" s="802">
        <v>7880.1477731800005</v>
      </c>
      <c r="G17" s="802">
        <v>7075.8041986000007</v>
      </c>
    </row>
    <row r="18" spans="1:7">
      <c r="A18" s="803" t="s">
        <v>1138</v>
      </c>
      <c r="B18" s="804">
        <v>3914.9990345834522</v>
      </c>
      <c r="C18" s="804">
        <v>3907.3149364262354</v>
      </c>
      <c r="D18" s="804">
        <v>3725.2536728054984</v>
      </c>
      <c r="E18" s="804">
        <v>4293.9488097206922</v>
      </c>
      <c r="F18" s="804">
        <v>4860.2432244213996</v>
      </c>
      <c r="G18" s="804">
        <v>4014.4507578618359</v>
      </c>
    </row>
    <row r="19" spans="1:7" ht="15" thickBot="1">
      <c r="A19" s="805" t="s">
        <v>1139</v>
      </c>
      <c r="B19" s="806">
        <v>544001.04384450486</v>
      </c>
      <c r="C19" s="806">
        <v>540108.13771429646</v>
      </c>
      <c r="D19" s="806">
        <v>615965.6024438797</v>
      </c>
      <c r="E19" s="806">
        <v>668157.6377843431</v>
      </c>
      <c r="F19" s="806">
        <v>692452.47857045894</v>
      </c>
      <c r="G19" s="806">
        <v>593787.48248531658</v>
      </c>
    </row>
    <row r="20" spans="1:7">
      <c r="A20" s="797" t="s">
        <v>995</v>
      </c>
      <c r="B20" s="798">
        <v>4.9961041239862674</v>
      </c>
      <c r="C20" s="798">
        <v>6.2368134389637344</v>
      </c>
      <c r="D20" s="798">
        <v>5.7024309096167434</v>
      </c>
      <c r="E20" s="798">
        <v>4.9613903944236837</v>
      </c>
      <c r="F20" s="798">
        <v>3.7003426318135482</v>
      </c>
      <c r="G20" s="798">
        <v>3.0721290926814961</v>
      </c>
    </row>
    <row r="21" spans="1:7">
      <c r="A21" s="799" t="s">
        <v>1140</v>
      </c>
      <c r="B21" s="800">
        <v>369036.25873102521</v>
      </c>
      <c r="C21" s="800">
        <v>370811.53069655481</v>
      </c>
      <c r="D21" s="800">
        <v>413893.84629274643</v>
      </c>
      <c r="E21" s="800">
        <v>446271.25636996626</v>
      </c>
      <c r="F21" s="800">
        <v>439659.20083114976</v>
      </c>
      <c r="G21" s="800">
        <v>361448.12812682934</v>
      </c>
    </row>
    <row r="22" spans="1:7">
      <c r="A22" s="797" t="s">
        <v>1141</v>
      </c>
      <c r="B22" s="798">
        <v>128251.59670056026</v>
      </c>
      <c r="C22" s="798">
        <v>127445.98371272197</v>
      </c>
      <c r="D22" s="798">
        <v>148950.30520608925</v>
      </c>
      <c r="E22" s="798">
        <v>163011.79557870934</v>
      </c>
      <c r="F22" s="798">
        <v>192393.75223720638</v>
      </c>
      <c r="G22" s="798">
        <v>174002.84737392556</v>
      </c>
    </row>
    <row r="23" spans="1:7" ht="15" thickBot="1">
      <c r="A23" s="799" t="s">
        <v>1142</v>
      </c>
      <c r="B23" s="800">
        <v>19138.723974847642</v>
      </c>
      <c r="C23" s="800">
        <v>16371.200326054532</v>
      </c>
      <c r="D23" s="800">
        <v>21360.21456525696</v>
      </c>
      <c r="E23" s="800">
        <v>25478.887711511808</v>
      </c>
      <c r="F23" s="800">
        <v>23821.384141487069</v>
      </c>
      <c r="G23" s="800">
        <v>24264.034277778468</v>
      </c>
    </row>
    <row r="24" spans="1:7" ht="15" thickBot="1">
      <c r="A24" s="807" t="s">
        <v>1143</v>
      </c>
      <c r="B24" s="808">
        <v>516431.5755105571</v>
      </c>
      <c r="C24" s="808">
        <v>514634.95154877024</v>
      </c>
      <c r="D24" s="808">
        <v>584210.06849500223</v>
      </c>
      <c r="E24" s="808">
        <v>634766.90105058183</v>
      </c>
      <c r="F24" s="808">
        <v>655878.037552475</v>
      </c>
      <c r="G24" s="808">
        <v>559718.08190762601</v>
      </c>
    </row>
    <row r="25" spans="1:7" ht="15" thickBot="1">
      <c r="A25" s="809" t="s">
        <v>1144</v>
      </c>
      <c r="B25" s="810">
        <v>27569.46833122769</v>
      </c>
      <c r="C25" s="810">
        <v>25473.186169676232</v>
      </c>
      <c r="D25" s="810">
        <v>31755.533947787524</v>
      </c>
      <c r="E25" s="810">
        <v>33390.736734811369</v>
      </c>
      <c r="F25" s="810">
        <v>36574.440513713991</v>
      </c>
      <c r="G25" s="810">
        <v>34069.400578810542</v>
      </c>
    </row>
  </sheetData>
  <mergeCells count="2">
    <mergeCell ref="A3:G3"/>
    <mergeCell ref="A4:G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4">
    <tabColor rgb="FF7030A0"/>
  </sheetPr>
  <dimension ref="A1:K25"/>
  <sheetViews>
    <sheetView showGridLines="0" workbookViewId="0">
      <selection activeCell="C1" sqref="C1"/>
    </sheetView>
  </sheetViews>
  <sheetFormatPr defaultColWidth="8.77734375" defaultRowHeight="14.4"/>
  <cols>
    <col min="1" max="1" width="37.5546875" style="784" bestFit="1" customWidth="1"/>
    <col min="2" max="3" width="12.77734375" style="784" customWidth="1"/>
    <col min="4" max="8" width="12.77734375" style="784" bestFit="1" customWidth="1"/>
    <col min="9" max="16384" width="8.77734375" style="784"/>
  </cols>
  <sheetData>
    <row r="1" spans="1:11" s="1413" customFormat="1" ht="15">
      <c r="A1" s="1409" t="str">
        <f ca="1">(MID(CELL("nomefile",J2),FIND("]",CELL("nomefile",J2),1)+1,20))</f>
        <v>Tavola 5.3.3</v>
      </c>
      <c r="B1" s="1412"/>
      <c r="C1" s="1412"/>
      <c r="D1" s="1412"/>
      <c r="E1" s="1412"/>
      <c r="F1" s="1412"/>
      <c r="G1" s="1412"/>
      <c r="H1" s="1411"/>
      <c r="I1" s="1412"/>
      <c r="J1" s="1412"/>
      <c r="K1" s="1412"/>
    </row>
    <row r="2" spans="1:11">
      <c r="H2" s="781"/>
    </row>
    <row r="3" spans="1:11" ht="14.7" customHeight="1">
      <c r="A3" s="1702" t="s">
        <v>1146</v>
      </c>
      <c r="B3" s="1702"/>
      <c r="C3" s="1702"/>
      <c r="D3" s="1702"/>
      <c r="E3" s="1702"/>
      <c r="F3" s="1702"/>
      <c r="G3" s="1702"/>
    </row>
    <row r="4" spans="1:11" ht="15" thickBot="1">
      <c r="A4" s="1703" t="s">
        <v>2</v>
      </c>
      <c r="B4" s="1703"/>
      <c r="C4" s="1703"/>
      <c r="D4" s="1703"/>
      <c r="E4" s="1703"/>
      <c r="F4" s="1703"/>
      <c r="G4" s="1703"/>
    </row>
    <row r="5" spans="1:11" ht="15" thickBot="1">
      <c r="A5" s="785"/>
      <c r="B5" s="786">
        <v>2017</v>
      </c>
      <c r="C5" s="786">
        <v>2018</v>
      </c>
      <c r="D5" s="786">
        <v>2019</v>
      </c>
      <c r="E5" s="786">
        <v>2020</v>
      </c>
      <c r="F5" s="786">
        <v>2021</v>
      </c>
      <c r="G5" s="786">
        <v>2022</v>
      </c>
    </row>
    <row r="6" spans="1:11">
      <c r="A6" s="787" t="s">
        <v>1128</v>
      </c>
      <c r="B6" s="788">
        <v>14722.229636653021</v>
      </c>
      <c r="C6" s="788">
        <v>14988.585165278248</v>
      </c>
      <c r="D6" s="788">
        <v>16374.781377745565</v>
      </c>
      <c r="E6" s="788">
        <v>17541.990406665642</v>
      </c>
      <c r="F6" s="788">
        <v>17971.656456910441</v>
      </c>
      <c r="G6" s="788">
        <v>16655.522321514505</v>
      </c>
    </row>
    <row r="7" spans="1:11">
      <c r="A7" s="789" t="s">
        <v>1129</v>
      </c>
      <c r="B7" s="790">
        <v>5755.2761461794062</v>
      </c>
      <c r="C7" s="790">
        <v>6188.7593859144918</v>
      </c>
      <c r="D7" s="790">
        <v>6031.311464065675</v>
      </c>
      <c r="E7" s="790">
        <v>6232.9394278905575</v>
      </c>
      <c r="F7" s="790">
        <v>6284.1985803372718</v>
      </c>
      <c r="G7" s="790">
        <v>5804.8533489678184</v>
      </c>
    </row>
    <row r="8" spans="1:11">
      <c r="A8" s="791" t="s">
        <v>1130</v>
      </c>
      <c r="B8" s="792">
        <v>1628.4879237636308</v>
      </c>
      <c r="C8" s="792">
        <v>2153.0172116320564</v>
      </c>
      <c r="D8" s="792">
        <v>2169.1364797957081</v>
      </c>
      <c r="E8" s="792">
        <v>2145.8460777899668</v>
      </c>
      <c r="F8" s="792">
        <v>2043.7739140352669</v>
      </c>
      <c r="G8" s="792">
        <v>2172.8579324536195</v>
      </c>
    </row>
    <row r="9" spans="1:11">
      <c r="A9" s="789" t="s">
        <v>1131</v>
      </c>
      <c r="B9" s="790">
        <v>3576.1000838116183</v>
      </c>
      <c r="C9" s="790">
        <v>3236.9366963248335</v>
      </c>
      <c r="D9" s="790">
        <v>3843.63503055814</v>
      </c>
      <c r="E9" s="790">
        <v>4819.7309806217618</v>
      </c>
      <c r="F9" s="790">
        <v>4859.4655062285792</v>
      </c>
      <c r="G9" s="790">
        <v>4155.4598964991474</v>
      </c>
    </row>
    <row r="10" spans="1:11">
      <c r="A10" s="793" t="s">
        <v>1132</v>
      </c>
      <c r="B10" s="794">
        <v>1642.0366249809178</v>
      </c>
      <c r="C10" s="794">
        <v>1596.6786954133258</v>
      </c>
      <c r="D10" s="794">
        <v>2357.7542899137343</v>
      </c>
      <c r="E10" s="794">
        <v>2281.8448971374219</v>
      </c>
      <c r="F10" s="794">
        <v>2511.687198630405</v>
      </c>
      <c r="G10" s="794">
        <v>2231.9431258181394</v>
      </c>
    </row>
    <row r="11" spans="1:11">
      <c r="A11" s="795" t="s">
        <v>1133</v>
      </c>
      <c r="B11" s="796">
        <v>983.77437141194002</v>
      </c>
      <c r="C11" s="796">
        <v>819.01684769000008</v>
      </c>
      <c r="D11" s="796">
        <v>996.04017542825397</v>
      </c>
      <c r="E11" s="796">
        <v>1144.0809709047001</v>
      </c>
      <c r="F11" s="796">
        <v>1124.5574142249209</v>
      </c>
      <c r="G11" s="796">
        <v>1136.1210182492159</v>
      </c>
    </row>
    <row r="12" spans="1:11">
      <c r="A12" s="797" t="s">
        <v>1134</v>
      </c>
      <c r="B12" s="798">
        <v>27.84763177</v>
      </c>
      <c r="C12" s="798">
        <v>59.321617959999998</v>
      </c>
      <c r="D12" s="798">
        <v>81.029167080000505</v>
      </c>
      <c r="E12" s="798">
        <v>68.403865449999998</v>
      </c>
      <c r="F12" s="798">
        <v>58.040295890000003</v>
      </c>
      <c r="G12" s="798">
        <v>88.703400479999999</v>
      </c>
    </row>
    <row r="13" spans="1:11">
      <c r="A13" s="799" t="s">
        <v>1135</v>
      </c>
      <c r="B13" s="800">
        <v>1441.4647121889718</v>
      </c>
      <c r="C13" s="800">
        <v>1444.8696541501035</v>
      </c>
      <c r="D13" s="800">
        <v>1521.9895804924593</v>
      </c>
      <c r="E13" s="800">
        <v>2243.771733623124</v>
      </c>
      <c r="F13" s="800">
        <v>2404.625287323719</v>
      </c>
      <c r="G13" s="800">
        <v>2395.7171709509921</v>
      </c>
    </row>
    <row r="14" spans="1:11">
      <c r="A14" s="797" t="s">
        <v>731</v>
      </c>
      <c r="B14" s="798">
        <v>340.11678392488415</v>
      </c>
      <c r="C14" s="798">
        <v>312.30496799473889</v>
      </c>
      <c r="D14" s="798">
        <v>304.7043596477526</v>
      </c>
      <c r="E14" s="798">
        <v>285.37208103240886</v>
      </c>
      <c r="F14" s="798">
        <v>396.31553525726002</v>
      </c>
      <c r="G14" s="798">
        <v>454.48326634256216</v>
      </c>
    </row>
    <row r="15" spans="1:11">
      <c r="A15" s="799" t="s">
        <v>1136</v>
      </c>
      <c r="B15" s="800">
        <v>0</v>
      </c>
      <c r="C15" s="800">
        <v>0</v>
      </c>
      <c r="D15" s="800">
        <v>0</v>
      </c>
      <c r="E15" s="800">
        <v>0</v>
      </c>
      <c r="F15" s="800">
        <v>0</v>
      </c>
      <c r="G15" s="800">
        <v>0</v>
      </c>
    </row>
    <row r="16" spans="1:11">
      <c r="A16" s="797" t="s">
        <v>98</v>
      </c>
      <c r="B16" s="798">
        <v>1893.0181633</v>
      </c>
      <c r="C16" s="798">
        <v>1916.3902177071616</v>
      </c>
      <c r="D16" s="798">
        <v>2383.0513249199994</v>
      </c>
      <c r="E16" s="798">
        <v>2540.5219670499996</v>
      </c>
      <c r="F16" s="798">
        <v>2731.1117558000001</v>
      </c>
      <c r="G16" s="798">
        <v>3423.5651419927754</v>
      </c>
    </row>
    <row r="17" spans="1:7">
      <c r="A17" s="801" t="s">
        <v>1137</v>
      </c>
      <c r="B17" s="802">
        <v>818.69723249000003</v>
      </c>
      <c r="C17" s="802">
        <v>581.02565965999997</v>
      </c>
      <c r="D17" s="802">
        <v>541.37273549999998</v>
      </c>
      <c r="E17" s="802">
        <v>857.75349801999994</v>
      </c>
      <c r="F17" s="802">
        <v>944.51520624</v>
      </c>
      <c r="G17" s="802">
        <v>832.79312357999993</v>
      </c>
    </row>
    <row r="18" spans="1:7">
      <c r="A18" s="803" t="s">
        <v>1138</v>
      </c>
      <c r="B18" s="804">
        <v>483.13512013000218</v>
      </c>
      <c r="C18" s="804">
        <v>576.36032594999779</v>
      </c>
      <c r="D18" s="804">
        <v>781.00193185999888</v>
      </c>
      <c r="E18" s="804">
        <v>944.14226615999723</v>
      </c>
      <c r="F18" s="804">
        <v>790.34679842122569</v>
      </c>
      <c r="G18" s="804">
        <v>724.41732713000238</v>
      </c>
    </row>
    <row r="19" spans="1:7" ht="15" thickBot="1">
      <c r="A19" s="805" t="s">
        <v>1139</v>
      </c>
      <c r="B19" s="806">
        <v>19726.509280456878</v>
      </c>
      <c r="C19" s="806">
        <v>19878.857608700251</v>
      </c>
      <c r="D19" s="806">
        <v>21987.930477245776</v>
      </c>
      <c r="E19" s="806">
        <v>24481.95581800117</v>
      </c>
      <c r="F19" s="806">
        <v>25296.611335842645</v>
      </c>
      <c r="G19" s="806">
        <v>24575.201751990837</v>
      </c>
    </row>
    <row r="20" spans="1:7">
      <c r="A20" s="797" t="s">
        <v>995</v>
      </c>
      <c r="B20" s="798">
        <v>11307.668881446994</v>
      </c>
      <c r="C20" s="798">
        <v>11229.185524569246</v>
      </c>
      <c r="D20" s="798">
        <v>11942.069755968587</v>
      </c>
      <c r="E20" s="798">
        <v>12694.010258472958</v>
      </c>
      <c r="F20" s="798">
        <v>12880.978549146908</v>
      </c>
      <c r="G20" s="798">
        <v>11827.116511311415</v>
      </c>
    </row>
    <row r="21" spans="1:7">
      <c r="A21" s="799" t="s">
        <v>1140</v>
      </c>
      <c r="B21" s="800">
        <v>9.5086610099999991</v>
      </c>
      <c r="C21" s="800">
        <v>0</v>
      </c>
      <c r="D21" s="800">
        <v>0</v>
      </c>
      <c r="E21" s="800">
        <v>0</v>
      </c>
      <c r="F21" s="800">
        <v>0</v>
      </c>
      <c r="G21" s="800">
        <v>0</v>
      </c>
    </row>
    <row r="22" spans="1:7">
      <c r="A22" s="797" t="s">
        <v>1141</v>
      </c>
      <c r="B22" s="798">
        <v>0</v>
      </c>
      <c r="C22" s="798">
        <v>0</v>
      </c>
      <c r="D22" s="798">
        <v>0</v>
      </c>
      <c r="E22" s="798">
        <v>0</v>
      </c>
      <c r="F22" s="798">
        <v>0</v>
      </c>
      <c r="G22" s="798">
        <v>0</v>
      </c>
    </row>
    <row r="23" spans="1:7" ht="15" thickBot="1">
      <c r="A23" s="799" t="s">
        <v>1142</v>
      </c>
      <c r="B23" s="800">
        <v>2324.1017622130221</v>
      </c>
      <c r="C23" s="800">
        <v>2485.2127063032767</v>
      </c>
      <c r="D23" s="800">
        <v>3041.5717819750753</v>
      </c>
      <c r="E23" s="800">
        <v>3575.1044971443935</v>
      </c>
      <c r="F23" s="800">
        <v>3716.5698632485073</v>
      </c>
      <c r="G23" s="800">
        <v>3983.9250665435702</v>
      </c>
    </row>
    <row r="24" spans="1:7" ht="15" thickBot="1">
      <c r="A24" s="807" t="s">
        <v>1143</v>
      </c>
      <c r="B24" s="808">
        <v>13641.279304670017</v>
      </c>
      <c r="C24" s="808">
        <v>13714.398230872523</v>
      </c>
      <c r="D24" s="808">
        <v>14983.641537943662</v>
      </c>
      <c r="E24" s="808">
        <v>16269.114755617351</v>
      </c>
      <c r="F24" s="808">
        <v>16597.548412395416</v>
      </c>
      <c r="G24" s="808">
        <v>15811.041577854985</v>
      </c>
    </row>
    <row r="25" spans="1:7" ht="15" thickBot="1">
      <c r="A25" s="809" t="s">
        <v>1144</v>
      </c>
      <c r="B25" s="810">
        <v>6085.2299757268602</v>
      </c>
      <c r="C25" s="810">
        <v>6164.4593780472042</v>
      </c>
      <c r="D25" s="810">
        <v>7004.2889392921143</v>
      </c>
      <c r="E25" s="810">
        <v>8212.8410624238222</v>
      </c>
      <c r="F25" s="810">
        <v>8699.0629244372285</v>
      </c>
      <c r="G25" s="810">
        <v>8764.1601729758513</v>
      </c>
    </row>
  </sheetData>
  <mergeCells count="2">
    <mergeCell ref="A3:G3"/>
    <mergeCell ref="A4:G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5">
    <tabColor rgb="FF7030A0"/>
  </sheetPr>
  <dimension ref="A1:K25"/>
  <sheetViews>
    <sheetView showGridLines="0" workbookViewId="0">
      <selection activeCell="C1" sqref="C1"/>
    </sheetView>
  </sheetViews>
  <sheetFormatPr defaultColWidth="8.77734375" defaultRowHeight="14.4"/>
  <cols>
    <col min="1" max="1" width="37.5546875" style="784" bestFit="1" customWidth="1"/>
    <col min="2" max="3" width="12.77734375" style="784" customWidth="1"/>
    <col min="4" max="8" width="12.77734375" style="784" bestFit="1" customWidth="1"/>
    <col min="9" max="16384" width="8.77734375" style="784"/>
  </cols>
  <sheetData>
    <row r="1" spans="1:11" s="1413" customFormat="1" ht="15">
      <c r="A1" s="1409" t="str">
        <f ca="1">(MID(CELL("nomefile",J2),FIND("]",CELL("nomefile",J2),1)+1,20))</f>
        <v>Tavola 5.3.4</v>
      </c>
      <c r="B1" s="1412"/>
      <c r="C1" s="1412"/>
      <c r="D1" s="1412"/>
      <c r="E1" s="1412"/>
      <c r="F1" s="1412"/>
      <c r="G1" s="1412"/>
      <c r="H1" s="1411"/>
      <c r="I1" s="1412"/>
      <c r="J1" s="1412"/>
      <c r="K1" s="1412"/>
    </row>
    <row r="2" spans="1:11">
      <c r="H2" s="781"/>
    </row>
    <row r="3" spans="1:11" ht="14.7" customHeight="1">
      <c r="A3" s="1702" t="s">
        <v>1147</v>
      </c>
      <c r="B3" s="1702"/>
      <c r="C3" s="1702"/>
      <c r="D3" s="1702"/>
      <c r="E3" s="1702"/>
      <c r="F3" s="1702"/>
      <c r="G3" s="1702"/>
    </row>
    <row r="4" spans="1:11" ht="15" thickBot="1">
      <c r="A4" s="1703" t="s">
        <v>2</v>
      </c>
      <c r="B4" s="1703"/>
      <c r="C4" s="1703"/>
      <c r="D4" s="1703"/>
      <c r="E4" s="1703"/>
      <c r="F4" s="1703"/>
      <c r="G4" s="1703"/>
    </row>
    <row r="5" spans="1:11" ht="15" thickBot="1">
      <c r="A5" s="785"/>
      <c r="B5" s="786">
        <v>2017</v>
      </c>
      <c r="C5" s="786">
        <v>2018</v>
      </c>
      <c r="D5" s="786">
        <v>2019</v>
      </c>
      <c r="E5" s="786">
        <v>2020</v>
      </c>
      <c r="F5" s="786">
        <v>2021</v>
      </c>
      <c r="G5" s="786">
        <v>2022</v>
      </c>
    </row>
    <row r="6" spans="1:11">
      <c r="A6" s="787" t="s">
        <v>1128</v>
      </c>
      <c r="B6" s="788">
        <v>290354.55918023497</v>
      </c>
      <c r="C6" s="788">
        <v>286263.57996917795</v>
      </c>
      <c r="D6" s="788">
        <v>312042.68793595803</v>
      </c>
      <c r="E6" s="788">
        <v>323816.19754618732</v>
      </c>
      <c r="F6" s="788">
        <v>325923.0153221981</v>
      </c>
      <c r="G6" s="788">
        <v>275847.84460351645</v>
      </c>
    </row>
    <row r="7" spans="1:11">
      <c r="A7" s="789" t="s">
        <v>1129</v>
      </c>
      <c r="B7" s="790">
        <v>88023.507347893566</v>
      </c>
      <c r="C7" s="790">
        <v>83402.58555339041</v>
      </c>
      <c r="D7" s="790">
        <v>90957.768898117109</v>
      </c>
      <c r="E7" s="790">
        <v>88336.426479249116</v>
      </c>
      <c r="F7" s="790">
        <v>81171.694764000291</v>
      </c>
      <c r="G7" s="790">
        <v>60129.743151523238</v>
      </c>
    </row>
    <row r="8" spans="1:11">
      <c r="A8" s="791" t="s">
        <v>1130</v>
      </c>
      <c r="B8" s="792">
        <v>20293.620488607557</v>
      </c>
      <c r="C8" s="792">
        <v>25830.61228908486</v>
      </c>
      <c r="D8" s="792">
        <v>29417.359558649259</v>
      </c>
      <c r="E8" s="792">
        <v>37195.685991538892</v>
      </c>
      <c r="F8" s="792">
        <v>37871.762008759906</v>
      </c>
      <c r="G8" s="792">
        <v>29424.553515942338</v>
      </c>
    </row>
    <row r="9" spans="1:11">
      <c r="A9" s="789" t="s">
        <v>1131</v>
      </c>
      <c r="B9" s="790">
        <v>60162.449373549913</v>
      </c>
      <c r="C9" s="790">
        <v>58610.214521011905</v>
      </c>
      <c r="D9" s="790">
        <v>61944.628285820647</v>
      </c>
      <c r="E9" s="790">
        <v>66047.0939414405</v>
      </c>
      <c r="F9" s="790">
        <v>64102.861637417387</v>
      </c>
      <c r="G9" s="790">
        <v>52124.844171940545</v>
      </c>
    </row>
    <row r="10" spans="1:11">
      <c r="A10" s="793" t="s">
        <v>1132</v>
      </c>
      <c r="B10" s="794">
        <v>25375.463184676599</v>
      </c>
      <c r="C10" s="794">
        <v>26412.523719896391</v>
      </c>
      <c r="D10" s="794">
        <v>33174.364152434282</v>
      </c>
      <c r="E10" s="794">
        <v>38760.583400532174</v>
      </c>
      <c r="F10" s="794">
        <v>39472.757798333289</v>
      </c>
      <c r="G10" s="794">
        <v>37068.978958330394</v>
      </c>
    </row>
    <row r="11" spans="1:11">
      <c r="A11" s="795" t="s">
        <v>1133</v>
      </c>
      <c r="B11" s="796">
        <v>80790.516851640001</v>
      </c>
      <c r="C11" s="796">
        <v>79442.973655330003</v>
      </c>
      <c r="D11" s="796">
        <v>82620.681847246</v>
      </c>
      <c r="E11" s="796">
        <v>84195.910685814917</v>
      </c>
      <c r="F11" s="796">
        <v>91939.680253549494</v>
      </c>
      <c r="G11" s="796">
        <v>85999.473239163111</v>
      </c>
    </row>
    <row r="12" spans="1:11">
      <c r="A12" s="797" t="s">
        <v>1134</v>
      </c>
      <c r="B12" s="798">
        <v>5156.2111464899999</v>
      </c>
      <c r="C12" s="798">
        <v>6877.5945578199999</v>
      </c>
      <c r="D12" s="798">
        <v>6232.1378029200005</v>
      </c>
      <c r="E12" s="798">
        <v>6604.8619509700002</v>
      </c>
      <c r="F12" s="798">
        <v>6169.6344375599992</v>
      </c>
      <c r="G12" s="798">
        <v>4969.1831754899995</v>
      </c>
    </row>
    <row r="13" spans="1:11">
      <c r="A13" s="799" t="s">
        <v>1135</v>
      </c>
      <c r="B13" s="800">
        <v>8418.5172331412268</v>
      </c>
      <c r="C13" s="800">
        <v>8058.8740070452686</v>
      </c>
      <c r="D13" s="800">
        <v>8433.4085130228905</v>
      </c>
      <c r="E13" s="800">
        <v>6974.9316090125903</v>
      </c>
      <c r="F13" s="800">
        <v>7673.2655063879229</v>
      </c>
      <c r="G13" s="800">
        <v>6834.6772091485682</v>
      </c>
    </row>
    <row r="14" spans="1:11">
      <c r="A14" s="797" t="s">
        <v>731</v>
      </c>
      <c r="B14" s="798">
        <v>1140.5369498499999</v>
      </c>
      <c r="C14" s="798">
        <v>1571.1964488199999</v>
      </c>
      <c r="D14" s="798">
        <v>1326.3229381400001</v>
      </c>
      <c r="E14" s="798">
        <v>1512.1237641700002</v>
      </c>
      <c r="F14" s="798">
        <v>1041.6714468299999</v>
      </c>
      <c r="G14" s="798">
        <v>1295.7568147899999</v>
      </c>
    </row>
    <row r="15" spans="1:11">
      <c r="A15" s="799" t="s">
        <v>1136</v>
      </c>
      <c r="B15" s="800">
        <v>22733.346496060003</v>
      </c>
      <c r="C15" s="800">
        <v>21316.913552810001</v>
      </c>
      <c r="D15" s="800">
        <v>26002.705319979999</v>
      </c>
      <c r="E15" s="800">
        <v>28861.683235069999</v>
      </c>
      <c r="F15" s="800">
        <v>34487.189892499999</v>
      </c>
      <c r="G15" s="800">
        <v>33367.576240939998</v>
      </c>
    </row>
    <row r="16" spans="1:11">
      <c r="A16" s="797" t="s">
        <v>98</v>
      </c>
      <c r="B16" s="798">
        <v>13174.28200632</v>
      </c>
      <c r="C16" s="798">
        <v>12914.584664280001</v>
      </c>
      <c r="D16" s="798">
        <v>14451.42277074</v>
      </c>
      <c r="E16" s="798">
        <v>13484.764789090001</v>
      </c>
      <c r="F16" s="798">
        <v>13447.149714829999</v>
      </c>
      <c r="G16" s="798">
        <v>14857.772534939999</v>
      </c>
    </row>
    <row r="17" spans="1:7">
      <c r="A17" s="801" t="s">
        <v>1137</v>
      </c>
      <c r="B17" s="802">
        <v>3969.7797073500001</v>
      </c>
      <c r="C17" s="802">
        <v>3804.9699457199999</v>
      </c>
      <c r="D17" s="802">
        <v>2853.9397731100003</v>
      </c>
      <c r="E17" s="802">
        <v>3461.7376483100002</v>
      </c>
      <c r="F17" s="802">
        <v>2913.5600682199997</v>
      </c>
      <c r="G17" s="802">
        <v>2993.9832804160001</v>
      </c>
    </row>
    <row r="18" spans="1:7">
      <c r="A18" s="803" t="s">
        <v>1138</v>
      </c>
      <c r="B18" s="804">
        <v>12163.650728280016</v>
      </c>
      <c r="C18" s="804">
        <v>10298.17513848003</v>
      </c>
      <c r="D18" s="804">
        <v>10381.02181474003</v>
      </c>
      <c r="E18" s="804">
        <v>10789.478842970042</v>
      </c>
      <c r="F18" s="804">
        <v>11283.705516930611</v>
      </c>
      <c r="G18" s="804">
        <v>13064.860574987484</v>
      </c>
    </row>
    <row r="19" spans="1:7" ht="15" thickBot="1">
      <c r="A19" s="805" t="s">
        <v>1139</v>
      </c>
      <c r="B19" s="806">
        <v>357110.8834477262</v>
      </c>
      <c r="C19" s="806">
        <v>351105.88828415325</v>
      </c>
      <c r="D19" s="806">
        <v>381723.64686861093</v>
      </c>
      <c r="E19" s="806">
        <v>395505.77938577993</v>
      </c>
      <c r="F19" s="806">
        <v>402939.19190545665</v>
      </c>
      <c r="G19" s="806">
        <v>353231.65443422849</v>
      </c>
    </row>
    <row r="20" spans="1:7">
      <c r="A20" s="797" t="s">
        <v>995</v>
      </c>
      <c r="B20" s="798">
        <v>41547.007467381671</v>
      </c>
      <c r="C20" s="798">
        <v>40492.640486225093</v>
      </c>
      <c r="D20" s="798">
        <v>40035.336204928157</v>
      </c>
      <c r="E20" s="798">
        <v>38763.343148831649</v>
      </c>
      <c r="F20" s="798">
        <v>40829.205327392978</v>
      </c>
      <c r="G20" s="798">
        <v>39087.234934418382</v>
      </c>
    </row>
    <row r="21" spans="1:7">
      <c r="A21" s="799" t="s">
        <v>1140</v>
      </c>
      <c r="B21" s="800">
        <v>169775.75166567467</v>
      </c>
      <c r="C21" s="800">
        <v>168154.78024231104</v>
      </c>
      <c r="D21" s="800">
        <v>186308.07857914022</v>
      </c>
      <c r="E21" s="800">
        <v>196904.40675288401</v>
      </c>
      <c r="F21" s="800">
        <v>188626.75615424526</v>
      </c>
      <c r="G21" s="800">
        <v>151484.43119120487</v>
      </c>
    </row>
    <row r="22" spans="1:7">
      <c r="A22" s="797" t="s">
        <v>1141</v>
      </c>
      <c r="B22" s="798">
        <v>17821.288226083572</v>
      </c>
      <c r="C22" s="798">
        <v>19527.227164062475</v>
      </c>
      <c r="D22" s="798">
        <v>23727.989564273776</v>
      </c>
      <c r="E22" s="798">
        <v>26494.989058024104</v>
      </c>
      <c r="F22" s="798">
        <v>31055.725540169427</v>
      </c>
      <c r="G22" s="798">
        <v>30157.062121703748</v>
      </c>
    </row>
    <row r="23" spans="1:7" ht="15" thickBot="1">
      <c r="A23" s="799" t="s">
        <v>1142</v>
      </c>
      <c r="B23" s="800">
        <v>44345.462499561399</v>
      </c>
      <c r="C23" s="800">
        <v>45424.199766909966</v>
      </c>
      <c r="D23" s="800">
        <v>47327.811976589961</v>
      </c>
      <c r="E23" s="800">
        <v>48824.630018069991</v>
      </c>
      <c r="F23" s="800">
        <v>47024.435726095573</v>
      </c>
      <c r="G23" s="800">
        <v>43319.350455020001</v>
      </c>
    </row>
    <row r="24" spans="1:7" ht="15" thickBot="1">
      <c r="A24" s="807" t="s">
        <v>1143</v>
      </c>
      <c r="B24" s="808">
        <v>273489.50985870132</v>
      </c>
      <c r="C24" s="808">
        <v>273598.84765950858</v>
      </c>
      <c r="D24" s="808">
        <v>297399.21632493212</v>
      </c>
      <c r="E24" s="808">
        <v>310987.36897780973</v>
      </c>
      <c r="F24" s="808">
        <v>307536.12274790322</v>
      </c>
      <c r="G24" s="808">
        <v>264048.078702347</v>
      </c>
    </row>
    <row r="25" spans="1:7" ht="15" thickBot="1">
      <c r="A25" s="809" t="s">
        <v>1144</v>
      </c>
      <c r="B25" s="810">
        <v>83621.373589024952</v>
      </c>
      <c r="C25" s="810">
        <v>77507.040624624671</v>
      </c>
      <c r="D25" s="810">
        <v>84324.430543668743</v>
      </c>
      <c r="E25" s="810">
        <v>84518.410407970121</v>
      </c>
      <c r="F25" s="810">
        <v>95403.069157543505</v>
      </c>
      <c r="G25" s="810">
        <v>89183.575731871504</v>
      </c>
    </row>
  </sheetData>
  <mergeCells count="2">
    <mergeCell ref="A3:G3"/>
    <mergeCell ref="A4:G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6">
    <tabColor rgb="FF7030A0"/>
  </sheetPr>
  <dimension ref="A1:K24"/>
  <sheetViews>
    <sheetView showGridLines="0" workbookViewId="0">
      <selection activeCell="C1" sqref="C1"/>
    </sheetView>
  </sheetViews>
  <sheetFormatPr defaultColWidth="8.77734375" defaultRowHeight="14.4"/>
  <cols>
    <col min="1" max="1" width="37.5546875" style="784" bestFit="1" customWidth="1"/>
    <col min="2" max="7" width="9.77734375" style="784" customWidth="1"/>
    <col min="8" max="8" width="8.21875" style="784" bestFit="1" customWidth="1"/>
    <col min="9" max="16384" width="8.77734375" style="784"/>
  </cols>
  <sheetData>
    <row r="1" spans="1:11" s="1413" customFormat="1" ht="15">
      <c r="A1" s="1409" t="str">
        <f ca="1">(MID(CELL("nomefile",J2),FIND("]",CELL("nomefile",J2),1)+1,20))</f>
        <v>Tavola 5.3.5</v>
      </c>
      <c r="B1" s="1412"/>
      <c r="C1" s="1412"/>
      <c r="D1" s="1412"/>
      <c r="E1" s="1412"/>
      <c r="F1" s="1412"/>
      <c r="G1" s="1412"/>
      <c r="H1" s="1411"/>
      <c r="I1" s="1412"/>
      <c r="J1" s="1412"/>
      <c r="K1" s="1412"/>
    </row>
    <row r="2" spans="1:11">
      <c r="H2" s="781"/>
    </row>
    <row r="3" spans="1:11">
      <c r="A3" s="1702" t="s">
        <v>1148</v>
      </c>
      <c r="B3" s="1702"/>
      <c r="C3" s="1702"/>
      <c r="D3" s="1702"/>
      <c r="E3" s="1702"/>
      <c r="F3" s="1702"/>
      <c r="G3" s="1702"/>
    </row>
    <row r="4" spans="1:11" ht="15" thickBot="1">
      <c r="A4" s="1703" t="s">
        <v>2</v>
      </c>
      <c r="B4" s="1703"/>
      <c r="C4" s="1703"/>
      <c r="D4" s="1703"/>
      <c r="E4" s="1703"/>
      <c r="F4" s="1703"/>
      <c r="G4" s="1703"/>
    </row>
    <row r="5" spans="1:11" ht="15" thickBot="1">
      <c r="A5" s="785"/>
      <c r="B5" s="786">
        <v>2017</v>
      </c>
      <c r="C5" s="786">
        <v>2018</v>
      </c>
      <c r="D5" s="786">
        <v>2019</v>
      </c>
      <c r="E5" s="786">
        <v>2020</v>
      </c>
      <c r="F5" s="786">
        <v>2021</v>
      </c>
      <c r="G5" s="786">
        <v>2022</v>
      </c>
    </row>
    <row r="6" spans="1:11">
      <c r="A6" s="787" t="s">
        <v>1128</v>
      </c>
      <c r="B6" s="788">
        <v>714568.72883277514</v>
      </c>
      <c r="C6" s="788">
        <v>704505.5802232296</v>
      </c>
      <c r="D6" s="788">
        <v>725338.26777327701</v>
      </c>
      <c r="E6" s="788">
        <v>770526.38798540074</v>
      </c>
      <c r="F6" s="788">
        <v>763281.21233815444</v>
      </c>
      <c r="G6" s="788">
        <v>631818.52756298054</v>
      </c>
    </row>
    <row r="7" spans="1:11">
      <c r="A7" s="811" t="s">
        <v>1149</v>
      </c>
      <c r="B7" s="800">
        <v>386827.44090330362</v>
      </c>
      <c r="C7" s="800">
        <v>386237.58854466374</v>
      </c>
      <c r="D7" s="800">
        <v>397518.62417575513</v>
      </c>
      <c r="E7" s="800">
        <v>430761.71859248111</v>
      </c>
      <c r="F7" s="800">
        <v>408559.04411163123</v>
      </c>
      <c r="G7" s="800">
        <v>313827.12555527606</v>
      </c>
    </row>
    <row r="8" spans="1:11">
      <c r="A8" s="812" t="s">
        <v>1131</v>
      </c>
      <c r="B8" s="798">
        <v>182317.38309570079</v>
      </c>
      <c r="C8" s="798">
        <v>170793.29581291901</v>
      </c>
      <c r="D8" s="798">
        <v>159008.8501007554</v>
      </c>
      <c r="E8" s="798">
        <v>162419.02351654199</v>
      </c>
      <c r="F8" s="798">
        <v>161058.43374793601</v>
      </c>
      <c r="G8" s="798">
        <v>131068.44460221099</v>
      </c>
    </row>
    <row r="9" spans="1:11">
      <c r="A9" s="811" t="s">
        <v>1132</v>
      </c>
      <c r="B9" s="800">
        <v>73672.000158053255</v>
      </c>
      <c r="C9" s="800">
        <v>80024.96242521239</v>
      </c>
      <c r="D9" s="800">
        <v>97997.706904700055</v>
      </c>
      <c r="E9" s="800">
        <v>108463.69440911012</v>
      </c>
      <c r="F9" s="800">
        <v>116468.1674513202</v>
      </c>
      <c r="G9" s="800">
        <v>110669.5633211861</v>
      </c>
    </row>
    <row r="10" spans="1:11">
      <c r="A10" s="813" t="s">
        <v>1133</v>
      </c>
      <c r="B10" s="814">
        <v>6295.6650012584969</v>
      </c>
      <c r="C10" s="814">
        <v>5596.0721138195004</v>
      </c>
      <c r="D10" s="814">
        <v>7057.0642405449998</v>
      </c>
      <c r="E10" s="814">
        <v>7763.679890136993</v>
      </c>
      <c r="F10" s="814">
        <v>9199.7410559069995</v>
      </c>
      <c r="G10" s="814">
        <v>9997.1002186433998</v>
      </c>
    </row>
    <row r="11" spans="1:11">
      <c r="A11" s="799" t="s">
        <v>1134</v>
      </c>
      <c r="B11" s="800">
        <v>7399.3156887489995</v>
      </c>
      <c r="C11" s="800">
        <v>8578.3699471719992</v>
      </c>
      <c r="D11" s="800">
        <v>6333.2808116570013</v>
      </c>
      <c r="E11" s="800">
        <v>5942.104348877001</v>
      </c>
      <c r="F11" s="800">
        <v>6091.1586310970015</v>
      </c>
      <c r="G11" s="800">
        <v>6229.518481389001</v>
      </c>
    </row>
    <row r="12" spans="1:11">
      <c r="A12" s="797" t="s">
        <v>1150</v>
      </c>
      <c r="B12" s="798">
        <v>1391.452635042936</v>
      </c>
      <c r="C12" s="798">
        <v>1400.0196445363079</v>
      </c>
      <c r="D12" s="798">
        <v>2910.085062525508</v>
      </c>
      <c r="E12" s="798">
        <v>4552.4771519352271</v>
      </c>
      <c r="F12" s="798">
        <v>4574.6844344691526</v>
      </c>
      <c r="G12" s="798">
        <v>4326.6278706317698</v>
      </c>
    </row>
    <row r="13" spans="1:11">
      <c r="A13" s="799" t="s">
        <v>731</v>
      </c>
      <c r="B13" s="800">
        <v>5784.1505852217351</v>
      </c>
      <c r="C13" s="800">
        <v>4744.6092113463383</v>
      </c>
      <c r="D13" s="800">
        <v>6962.9354721854197</v>
      </c>
      <c r="E13" s="800">
        <v>10872.18791491294</v>
      </c>
      <c r="F13" s="800">
        <v>7333.4252922751339</v>
      </c>
      <c r="G13" s="800">
        <v>11215.690750741709</v>
      </c>
    </row>
    <row r="14" spans="1:11">
      <c r="A14" s="797" t="s">
        <v>1136</v>
      </c>
      <c r="B14" s="798">
        <v>206793.76150112745</v>
      </c>
      <c r="C14" s="798">
        <v>189515.09708045941</v>
      </c>
      <c r="D14" s="798">
        <v>213558.56598388488</v>
      </c>
      <c r="E14" s="798">
        <v>225853.660317423</v>
      </c>
      <c r="F14" s="798">
        <v>268020.18392321561</v>
      </c>
      <c r="G14" s="798">
        <v>242715.22310482999</v>
      </c>
    </row>
    <row r="15" spans="1:11">
      <c r="A15" s="799" t="s">
        <v>98</v>
      </c>
      <c r="B15" s="800">
        <v>22872.000245693725</v>
      </c>
      <c r="C15" s="800">
        <v>23068.568010981286</v>
      </c>
      <c r="D15" s="800">
        <v>24784.653769519318</v>
      </c>
      <c r="E15" s="800">
        <v>25176.109155470444</v>
      </c>
      <c r="F15" s="800">
        <v>26336.703721347531</v>
      </c>
      <c r="G15" s="800">
        <v>29054.573340414845</v>
      </c>
    </row>
    <row r="16" spans="1:11">
      <c r="A16" s="1013" t="s">
        <v>1137</v>
      </c>
      <c r="B16" s="804">
        <v>12957.88916001</v>
      </c>
      <c r="C16" s="804">
        <v>11807.34422334</v>
      </c>
      <c r="D16" s="804">
        <v>10421.80943361</v>
      </c>
      <c r="E16" s="804">
        <v>12059.034678030001</v>
      </c>
      <c r="F16" s="804">
        <v>15965.425973989999</v>
      </c>
      <c r="G16" s="804">
        <v>14539.546771610001</v>
      </c>
    </row>
    <row r="17" spans="1:7">
      <c r="A17" s="801" t="s">
        <v>1138</v>
      </c>
      <c r="B17" s="802">
        <v>86461.289132984355</v>
      </c>
      <c r="C17" s="802">
        <v>82047.217273568967</v>
      </c>
      <c r="D17" s="802">
        <v>85660.604634174961</v>
      </c>
      <c r="E17" s="802">
        <v>84274.421631724923</v>
      </c>
      <c r="F17" s="802">
        <v>92135.865125863231</v>
      </c>
      <c r="G17" s="802">
        <v>91585.314485424897</v>
      </c>
    </row>
    <row r="18" spans="1:7" ht="15" thickBot="1">
      <c r="A18" s="815" t="s">
        <v>1139</v>
      </c>
      <c r="B18" s="816">
        <v>992772.3481071454</v>
      </c>
      <c r="C18" s="816">
        <v>963813.14428801893</v>
      </c>
      <c r="D18" s="816">
        <v>1012214.1805893127</v>
      </c>
      <c r="E18" s="816">
        <v>1078138.1116066438</v>
      </c>
      <c r="F18" s="816">
        <v>1115742.8334690521</v>
      </c>
      <c r="G18" s="816">
        <v>965228.72850235878</v>
      </c>
    </row>
    <row r="19" spans="1:7">
      <c r="A19" s="799" t="s">
        <v>995</v>
      </c>
      <c r="B19" s="800">
        <v>53490.146656511133</v>
      </c>
      <c r="C19" s="800">
        <v>51987.062131247847</v>
      </c>
      <c r="D19" s="800">
        <v>52683.727443910248</v>
      </c>
      <c r="E19" s="800">
        <v>52518.366350963435</v>
      </c>
      <c r="F19" s="800">
        <v>53755.810922525787</v>
      </c>
      <c r="G19" s="800">
        <v>53348.36176524913</v>
      </c>
    </row>
    <row r="20" spans="1:7">
      <c r="A20" s="1014" t="s">
        <v>1140</v>
      </c>
      <c r="B20" s="1015">
        <v>592028.4186460342</v>
      </c>
      <c r="C20" s="1015">
        <v>587600.97515792539</v>
      </c>
      <c r="D20" s="1015">
        <v>606613.33518146467</v>
      </c>
      <c r="E20" s="1015">
        <v>648887.15870937495</v>
      </c>
      <c r="F20" s="1015">
        <v>638295.57910458604</v>
      </c>
      <c r="G20" s="1015">
        <v>512433.13642674324</v>
      </c>
    </row>
    <row r="21" spans="1:7">
      <c r="A21" s="799" t="s">
        <v>1141</v>
      </c>
      <c r="B21" s="800">
        <v>205225.60771222034</v>
      </c>
      <c r="C21" s="800">
        <v>189563.25169503904</v>
      </c>
      <c r="D21" s="800">
        <v>203987.60377415785</v>
      </c>
      <c r="E21" s="800">
        <v>217254.65304716022</v>
      </c>
      <c r="F21" s="800">
        <v>256119.3680908618</v>
      </c>
      <c r="G21" s="800">
        <v>234057.85630065069</v>
      </c>
    </row>
    <row r="22" spans="1:7" ht="15" thickBot="1">
      <c r="A22" s="1014" t="s">
        <v>1142</v>
      </c>
      <c r="B22" s="1015">
        <v>72200.561872071237</v>
      </c>
      <c r="C22" s="1015">
        <v>69036.170788423507</v>
      </c>
      <c r="D22" s="1015">
        <v>74849.510935992817</v>
      </c>
      <c r="E22" s="1015">
        <v>82673.007933147368</v>
      </c>
      <c r="F22" s="1015">
        <v>81832.863128931494</v>
      </c>
      <c r="G22" s="1015">
        <v>82368.31395754125</v>
      </c>
    </row>
    <row r="23" spans="1:7" ht="15" thickBot="1">
      <c r="A23" s="809" t="s">
        <v>1143</v>
      </c>
      <c r="B23" s="810">
        <v>922944.73488683696</v>
      </c>
      <c r="C23" s="810">
        <v>898187.45977263583</v>
      </c>
      <c r="D23" s="810">
        <v>938134.17733552563</v>
      </c>
      <c r="E23" s="810">
        <v>1001333.1860406459</v>
      </c>
      <c r="F23" s="810">
        <v>1030003.6212469051</v>
      </c>
      <c r="G23" s="810">
        <v>882207.66845018428</v>
      </c>
    </row>
    <row r="24" spans="1:7" ht="15" thickBot="1">
      <c r="A24" s="1016" t="s">
        <v>1144</v>
      </c>
      <c r="B24" s="1017">
        <v>69827.613220318482</v>
      </c>
      <c r="C24" s="1017">
        <v>65625.684515393019</v>
      </c>
      <c r="D24" s="1017">
        <v>74080.003254847135</v>
      </c>
      <c r="E24" s="1017">
        <v>76804.925565967802</v>
      </c>
      <c r="F24" s="1017">
        <v>85739.212222156755</v>
      </c>
      <c r="G24" s="1017">
        <v>83021.060052164423</v>
      </c>
    </row>
  </sheetData>
  <mergeCells count="2">
    <mergeCell ref="A3:G3"/>
    <mergeCell ref="A4:G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7">
    <tabColor rgb="FF7030A0"/>
  </sheetPr>
  <dimension ref="A1:K17"/>
  <sheetViews>
    <sheetView showGridLines="0" workbookViewId="0">
      <selection activeCell="C1" sqref="C1"/>
    </sheetView>
  </sheetViews>
  <sheetFormatPr defaultRowHeight="14.4"/>
  <cols>
    <col min="1" max="1" width="22.77734375" customWidth="1"/>
    <col min="2" max="4" width="10.21875" customWidth="1"/>
    <col min="5" max="7" width="10.21875" bestFit="1" customWidth="1"/>
    <col min="8" max="8" width="12.21875" bestFit="1" customWidth="1"/>
  </cols>
  <sheetData>
    <row r="1" spans="1:11" s="1415" customFormat="1" ht="15">
      <c r="A1" s="1409" t="str">
        <f ca="1">(MID(CELL("nomefile",J2),FIND("]",CELL("nomefile",J2),1)+1,20))</f>
        <v>Tavola 5.3.6</v>
      </c>
      <c r="B1" s="1414"/>
      <c r="C1" s="1414"/>
      <c r="D1" s="1414"/>
      <c r="E1" s="1414"/>
      <c r="F1" s="1414"/>
      <c r="G1" s="1414"/>
      <c r="H1" s="1411"/>
      <c r="I1" s="1414"/>
      <c r="J1" s="1414"/>
      <c r="K1" s="1414"/>
    </row>
    <row r="3" spans="1:11">
      <c r="A3" s="1558" t="s">
        <v>1251</v>
      </c>
      <c r="B3" s="1558"/>
      <c r="C3" s="1558"/>
      <c r="D3" s="1558"/>
      <c r="E3" s="1558"/>
      <c r="F3" s="1558"/>
    </row>
    <row r="4" spans="1:11" ht="15" thickBot="1">
      <c r="A4" s="1704" t="s">
        <v>2</v>
      </c>
      <c r="B4" s="1704"/>
      <c r="C4" s="1704"/>
      <c r="D4" s="1704"/>
      <c r="E4" s="1704"/>
      <c r="F4" s="1704"/>
    </row>
    <row r="5" spans="1:11" ht="15" thickBot="1">
      <c r="A5" s="953"/>
      <c r="B5" s="954" t="s">
        <v>1248</v>
      </c>
      <c r="C5" s="954" t="s">
        <v>1375</v>
      </c>
      <c r="D5" s="954" t="s">
        <v>1376</v>
      </c>
      <c r="E5" s="954" t="s">
        <v>1377</v>
      </c>
      <c r="F5" s="954" t="s">
        <v>1249</v>
      </c>
    </row>
    <row r="6" spans="1:11">
      <c r="A6" s="955" t="s">
        <v>36</v>
      </c>
      <c r="B6" s="956"/>
      <c r="C6" s="956"/>
      <c r="D6" s="956"/>
      <c r="E6" s="956"/>
      <c r="F6" s="956"/>
    </row>
    <row r="7" spans="1:11">
      <c r="A7" s="957" t="s">
        <v>1222</v>
      </c>
      <c r="B7" s="38">
        <v>843396</v>
      </c>
      <c r="C7" s="38">
        <v>801349</v>
      </c>
      <c r="D7" s="38">
        <v>737980</v>
      </c>
      <c r="E7" s="38">
        <v>710836</v>
      </c>
      <c r="F7" s="38">
        <v>702216</v>
      </c>
    </row>
    <row r="8" spans="1:11">
      <c r="A8" s="10" t="s">
        <v>1223</v>
      </c>
      <c r="B8" s="26">
        <v>6975</v>
      </c>
      <c r="C8" s="26">
        <v>7843</v>
      </c>
      <c r="D8" s="26">
        <v>9640</v>
      </c>
      <c r="E8" s="26">
        <v>11328</v>
      </c>
      <c r="F8" s="26">
        <v>12387</v>
      </c>
    </row>
    <row r="9" spans="1:11" ht="15" thickBot="1">
      <c r="A9" s="958" t="s">
        <v>1224</v>
      </c>
      <c r="B9" s="910">
        <v>1332</v>
      </c>
      <c r="C9" s="910">
        <v>1301</v>
      </c>
      <c r="D9" s="910">
        <v>1237</v>
      </c>
      <c r="E9" s="910">
        <v>1222</v>
      </c>
      <c r="F9" s="910">
        <v>1267</v>
      </c>
    </row>
    <row r="10" spans="1:11" ht="15" thickBot="1">
      <c r="A10" s="959" t="s">
        <v>427</v>
      </c>
      <c r="B10" s="960">
        <v>850058</v>
      </c>
      <c r="C10" s="960">
        <v>808866</v>
      </c>
      <c r="D10" s="960">
        <v>747212</v>
      </c>
      <c r="E10" s="960">
        <v>721742</v>
      </c>
      <c r="F10" s="960">
        <v>714390</v>
      </c>
      <c r="G10" s="1052"/>
    </row>
    <row r="11" spans="1:11">
      <c r="A11" s="955" t="s">
        <v>37</v>
      </c>
      <c r="B11" s="956"/>
      <c r="C11" s="956"/>
      <c r="D11" s="956"/>
      <c r="E11" s="956"/>
      <c r="F11" s="956"/>
    </row>
    <row r="12" spans="1:11">
      <c r="A12" s="957" t="s">
        <v>1225</v>
      </c>
      <c r="B12" s="38">
        <v>39117</v>
      </c>
      <c r="C12" s="38">
        <v>37955</v>
      </c>
      <c r="D12" s="38">
        <v>37892</v>
      </c>
      <c r="E12" s="38">
        <v>38377</v>
      </c>
      <c r="F12" s="38">
        <v>37411</v>
      </c>
    </row>
    <row r="13" spans="1:11">
      <c r="A13" s="961" t="s">
        <v>1226</v>
      </c>
      <c r="B13" s="604">
        <v>12473</v>
      </c>
      <c r="C13" s="604">
        <v>12297</v>
      </c>
      <c r="D13" s="604">
        <v>12107</v>
      </c>
      <c r="E13" s="604">
        <v>10874</v>
      </c>
      <c r="F13" s="604">
        <v>11587</v>
      </c>
    </row>
    <row r="14" spans="1:11">
      <c r="A14" s="957" t="s">
        <v>1223</v>
      </c>
      <c r="B14" s="38">
        <v>2101</v>
      </c>
      <c r="C14" s="38">
        <v>2050</v>
      </c>
      <c r="D14" s="38">
        <v>1953</v>
      </c>
      <c r="E14" s="38">
        <v>1882</v>
      </c>
      <c r="F14" s="38">
        <v>1918</v>
      </c>
    </row>
    <row r="15" spans="1:11" ht="15" thickBot="1">
      <c r="A15" s="962" t="s">
        <v>1224</v>
      </c>
      <c r="B15" s="963">
        <v>1</v>
      </c>
      <c r="C15" s="963">
        <v>1</v>
      </c>
      <c r="D15" s="963">
        <v>1</v>
      </c>
      <c r="E15" s="963">
        <v>1</v>
      </c>
      <c r="F15" s="963">
        <v>1</v>
      </c>
    </row>
    <row r="16" spans="1:11" ht="15" thickBot="1">
      <c r="A16" s="964" t="s">
        <v>427</v>
      </c>
      <c r="B16" s="965">
        <v>53692</v>
      </c>
      <c r="C16" s="965">
        <v>52303</v>
      </c>
      <c r="D16" s="965">
        <v>51954</v>
      </c>
      <c r="E16" s="965">
        <v>51134</v>
      </c>
      <c r="F16" s="965">
        <v>50918</v>
      </c>
      <c r="G16" s="1052"/>
    </row>
    <row r="17" spans="1:6">
      <c r="A17" s="966" t="s">
        <v>1227</v>
      </c>
      <c r="B17" s="27">
        <v>903750</v>
      </c>
      <c r="C17" s="27">
        <v>861169</v>
      </c>
      <c r="D17" s="27">
        <v>799166</v>
      </c>
      <c r="E17" s="27">
        <v>772876</v>
      </c>
      <c r="F17" s="27">
        <v>765308</v>
      </c>
    </row>
  </sheetData>
  <mergeCells count="2">
    <mergeCell ref="A3:F3"/>
    <mergeCell ref="A4:F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8">
    <tabColor rgb="FF7030A0"/>
  </sheetPr>
  <dimension ref="A1:J12"/>
  <sheetViews>
    <sheetView showGridLines="0" zoomScaleNormal="100" workbookViewId="0">
      <selection activeCell="C1" sqref="C1"/>
    </sheetView>
  </sheetViews>
  <sheetFormatPr defaultRowHeight="14.4"/>
  <cols>
    <col min="1" max="1" width="27.77734375" customWidth="1"/>
    <col min="2" max="2" width="15.5546875" customWidth="1"/>
  </cols>
  <sheetData>
    <row r="1" spans="1:10" s="1415" customFormat="1" ht="15">
      <c r="A1" s="1409" t="str">
        <f ca="1">(MID(CELL("nomefile",J2),FIND("]",CELL("nomefile",J2),1)+1,20))</f>
        <v>Tavola 5.3.7</v>
      </c>
      <c r="B1" s="1414"/>
      <c r="C1" s="1414"/>
      <c r="D1" s="1414"/>
      <c r="E1" s="1411"/>
      <c r="F1" s="1426"/>
      <c r="G1" s="1414"/>
      <c r="H1" s="1414"/>
      <c r="I1" s="1414"/>
      <c r="J1" s="1414"/>
    </row>
    <row r="3" spans="1:10">
      <c r="A3" s="1558" t="s">
        <v>1252</v>
      </c>
      <c r="B3" s="1558"/>
      <c r="C3" s="1558"/>
      <c r="D3" s="1558"/>
      <c r="E3" s="1558"/>
    </row>
    <row r="4" spans="1:10" ht="15" thickBot="1">
      <c r="A4" s="1696" t="s">
        <v>2</v>
      </c>
      <c r="B4" s="1696"/>
      <c r="C4" s="1696"/>
      <c r="D4" s="1696"/>
      <c r="E4" s="1696"/>
    </row>
    <row r="5" spans="1:10" ht="23.4" thickBot="1">
      <c r="A5" s="967"/>
      <c r="B5" s="968" t="s">
        <v>1228</v>
      </c>
      <c r="C5" s="968" t="s">
        <v>1222</v>
      </c>
      <c r="D5" s="968" t="s">
        <v>1223</v>
      </c>
      <c r="E5" s="969" t="s">
        <v>1</v>
      </c>
    </row>
    <row r="6" spans="1:10">
      <c r="A6" s="970">
        <v>2021</v>
      </c>
      <c r="B6" s="38"/>
      <c r="C6" s="38"/>
      <c r="D6" s="38"/>
      <c r="E6" s="27"/>
    </row>
    <row r="7" spans="1:10">
      <c r="A7" s="971" t="s">
        <v>1229</v>
      </c>
      <c r="B7" s="109">
        <v>55</v>
      </c>
      <c r="C7" s="109">
        <v>618024</v>
      </c>
      <c r="D7" s="109">
        <v>4857</v>
      </c>
      <c r="E7" s="106">
        <v>621295</v>
      </c>
    </row>
    <row r="8" spans="1:10">
      <c r="A8" s="972" t="s">
        <v>1230</v>
      </c>
      <c r="B8" s="38">
        <v>1274</v>
      </c>
      <c r="C8" s="38">
        <v>220732</v>
      </c>
      <c r="D8" s="38">
        <v>1477</v>
      </c>
      <c r="E8" s="27">
        <v>223481</v>
      </c>
    </row>
    <row r="9" spans="1:10">
      <c r="A9" s="973">
        <v>2022</v>
      </c>
      <c r="B9" s="974"/>
      <c r="C9" s="974"/>
      <c r="D9" s="974"/>
      <c r="E9" s="975"/>
    </row>
    <row r="10" spans="1:10">
      <c r="A10" s="972" t="s">
        <v>1229</v>
      </c>
      <c r="B10" s="38">
        <v>47</v>
      </c>
      <c r="C10" s="38">
        <v>497623</v>
      </c>
      <c r="D10" s="38">
        <v>9668</v>
      </c>
      <c r="E10" s="27">
        <v>505860</v>
      </c>
    </row>
    <row r="11" spans="1:10">
      <c r="A11" s="976" t="s">
        <v>1230</v>
      </c>
      <c r="B11" s="977">
        <v>1218</v>
      </c>
      <c r="C11" s="977">
        <v>200951</v>
      </c>
      <c r="D11" s="977">
        <v>1989</v>
      </c>
      <c r="E11" s="978">
        <v>204155</v>
      </c>
    </row>
    <row r="12" spans="1:10">
      <c r="A12" s="898" t="s">
        <v>1231</v>
      </c>
    </row>
  </sheetData>
  <mergeCells count="2">
    <mergeCell ref="A3:E3"/>
    <mergeCell ref="A4:E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9">
    <tabColor rgb="FF7030A0"/>
  </sheetPr>
  <dimension ref="A1:J34"/>
  <sheetViews>
    <sheetView showGridLines="0" zoomScaleNormal="100" workbookViewId="0">
      <selection activeCell="C1" sqref="C1"/>
    </sheetView>
  </sheetViews>
  <sheetFormatPr defaultRowHeight="14.4"/>
  <cols>
    <col min="1" max="1" width="39.77734375" customWidth="1"/>
    <col min="2" max="6" width="12.77734375" customWidth="1"/>
  </cols>
  <sheetData>
    <row r="1" spans="1:10" s="1415" customFormat="1" ht="15">
      <c r="A1" s="1409" t="str">
        <f ca="1">(MID(CELL("nomefile",J2),FIND("]",CELL("nomefile",J2),1)+1,20))</f>
        <v>Tavola 5.3.8</v>
      </c>
      <c r="B1" s="1414"/>
      <c r="C1" s="1414"/>
      <c r="D1" s="1414"/>
      <c r="E1" s="1414"/>
      <c r="F1" s="1411"/>
      <c r="G1" s="1426"/>
      <c r="H1" s="1414"/>
      <c r="I1" s="1414"/>
      <c r="J1" s="1414"/>
    </row>
    <row r="2" spans="1:10" ht="9" customHeight="1"/>
    <row r="3" spans="1:10">
      <c r="A3" s="1599" t="s">
        <v>1401</v>
      </c>
      <c r="B3" s="1599"/>
      <c r="C3" s="1599"/>
      <c r="D3" s="1599"/>
      <c r="E3" s="1599"/>
      <c r="F3" s="1599"/>
    </row>
    <row r="4" spans="1:10" ht="10.199999999999999" customHeight="1" thickBot="1">
      <c r="A4" s="1663" t="s">
        <v>2</v>
      </c>
      <c r="B4" s="1663"/>
      <c r="C4" s="1663"/>
      <c r="D4" s="1663"/>
      <c r="E4" s="1663"/>
      <c r="F4" s="1663"/>
    </row>
    <row r="5" spans="1:10" ht="24.6" thickBot="1">
      <c r="A5" s="979"/>
      <c r="B5" s="979" t="s">
        <v>1224</v>
      </c>
      <c r="C5" s="979" t="s">
        <v>1232</v>
      </c>
      <c r="D5" s="979" t="s">
        <v>1233</v>
      </c>
      <c r="E5" s="980" t="s">
        <v>1223</v>
      </c>
      <c r="F5" s="979" t="s">
        <v>1</v>
      </c>
    </row>
    <row r="6" spans="1:10" ht="10.199999999999999" customHeight="1" thickBot="1">
      <c r="A6" s="1705">
        <v>2021</v>
      </c>
      <c r="B6" s="1705"/>
      <c r="C6" s="1705"/>
      <c r="D6" s="1705"/>
      <c r="E6" s="1705"/>
      <c r="F6" s="1705"/>
    </row>
    <row r="7" spans="1:10">
      <c r="A7" s="981" t="s">
        <v>22</v>
      </c>
      <c r="B7" s="982">
        <v>0</v>
      </c>
      <c r="C7" s="983">
        <v>801</v>
      </c>
      <c r="D7" s="983">
        <v>1619</v>
      </c>
      <c r="E7" s="983">
        <v>78</v>
      </c>
      <c r="F7" s="983">
        <v>2498</v>
      </c>
    </row>
    <row r="8" spans="1:10">
      <c r="A8" s="984" t="s">
        <v>19</v>
      </c>
      <c r="B8" s="5">
        <v>1</v>
      </c>
      <c r="C8" s="985">
        <v>1140</v>
      </c>
      <c r="D8" s="985">
        <v>1968</v>
      </c>
      <c r="E8" s="985">
        <v>155</v>
      </c>
      <c r="F8" s="985">
        <v>3265</v>
      </c>
    </row>
    <row r="9" spans="1:10">
      <c r="A9" s="981" t="s">
        <v>25</v>
      </c>
      <c r="B9" s="1531">
        <v>0</v>
      </c>
      <c r="C9" s="986">
        <v>0</v>
      </c>
      <c r="D9" s="986">
        <v>0</v>
      </c>
      <c r="E9" s="986">
        <v>0</v>
      </c>
      <c r="F9" s="986">
        <v>0</v>
      </c>
    </row>
    <row r="10" spans="1:10">
      <c r="A10" s="984" t="s">
        <v>1234</v>
      </c>
      <c r="B10" s="1532">
        <v>0</v>
      </c>
      <c r="C10" s="985">
        <v>4043</v>
      </c>
      <c r="D10" s="985">
        <v>16875</v>
      </c>
      <c r="E10" s="985">
        <v>700</v>
      </c>
      <c r="F10" s="985">
        <v>21619</v>
      </c>
    </row>
    <row r="11" spans="1:10">
      <c r="A11" s="981" t="s">
        <v>1235</v>
      </c>
      <c r="B11" s="1531">
        <v>0</v>
      </c>
      <c r="C11" s="986">
        <v>1323</v>
      </c>
      <c r="D11" s="986">
        <v>717</v>
      </c>
      <c r="E11" s="986">
        <v>71</v>
      </c>
      <c r="F11" s="986">
        <v>2111</v>
      </c>
    </row>
    <row r="12" spans="1:10">
      <c r="A12" s="987" t="s">
        <v>1236</v>
      </c>
      <c r="B12" s="1532">
        <v>0</v>
      </c>
      <c r="C12" s="985">
        <v>133</v>
      </c>
      <c r="D12" s="985">
        <v>791</v>
      </c>
      <c r="E12" s="985">
        <v>34</v>
      </c>
      <c r="F12" s="985">
        <v>958</v>
      </c>
    </row>
    <row r="13" spans="1:10">
      <c r="A13" s="981" t="s">
        <v>18</v>
      </c>
      <c r="B13" s="1531">
        <v>0</v>
      </c>
      <c r="C13" s="986">
        <v>2847</v>
      </c>
      <c r="D13" s="986">
        <v>4430</v>
      </c>
      <c r="E13" s="986">
        <v>357</v>
      </c>
      <c r="F13" s="986">
        <v>7634</v>
      </c>
    </row>
    <row r="14" spans="1:10">
      <c r="A14" s="987" t="s">
        <v>1237</v>
      </c>
      <c r="B14" s="1532">
        <v>0</v>
      </c>
      <c r="C14" s="985">
        <v>1021</v>
      </c>
      <c r="D14" s="985">
        <v>9987</v>
      </c>
      <c r="E14" s="985">
        <v>518</v>
      </c>
      <c r="F14" s="985">
        <v>11527</v>
      </c>
    </row>
    <row r="15" spans="1:10">
      <c r="A15" s="981" t="s">
        <v>17</v>
      </c>
      <c r="B15" s="1531">
        <v>0</v>
      </c>
      <c r="C15" s="986">
        <v>453</v>
      </c>
      <c r="D15" s="986">
        <v>845</v>
      </c>
      <c r="E15" s="986">
        <v>90</v>
      </c>
      <c r="F15" s="986">
        <v>1388</v>
      </c>
    </row>
    <row r="16" spans="1:10">
      <c r="A16" s="984" t="s">
        <v>20</v>
      </c>
      <c r="B16" s="1532">
        <v>0</v>
      </c>
      <c r="C16" s="985">
        <v>76</v>
      </c>
      <c r="D16" s="985">
        <v>462</v>
      </c>
      <c r="E16" s="985">
        <v>20</v>
      </c>
      <c r="F16" s="985">
        <v>558</v>
      </c>
    </row>
    <row r="17" spans="1:6">
      <c r="A17" s="981" t="s">
        <v>16</v>
      </c>
      <c r="B17" s="1531">
        <v>0</v>
      </c>
      <c r="C17" s="986">
        <v>165</v>
      </c>
      <c r="D17" s="986">
        <v>143</v>
      </c>
      <c r="E17" s="986">
        <v>13</v>
      </c>
      <c r="F17" s="986">
        <v>320</v>
      </c>
    </row>
    <row r="18" spans="1:6" ht="15" thickBot="1">
      <c r="A18" s="987" t="s">
        <v>368</v>
      </c>
      <c r="B18" s="1533">
        <v>0</v>
      </c>
      <c r="C18" s="989">
        <v>452</v>
      </c>
      <c r="D18" s="989">
        <v>278</v>
      </c>
      <c r="E18" s="989">
        <v>48</v>
      </c>
      <c r="F18" s="989">
        <v>778</v>
      </c>
    </row>
    <row r="19" spans="1:6" ht="15" thickBot="1">
      <c r="A19" s="990" t="s">
        <v>427</v>
      </c>
      <c r="B19" s="991">
        <v>1</v>
      </c>
      <c r="C19" s="992">
        <v>12454</v>
      </c>
      <c r="D19" s="992">
        <v>38116</v>
      </c>
      <c r="E19" s="992">
        <v>2085</v>
      </c>
      <c r="F19" s="992">
        <v>52656</v>
      </c>
    </row>
    <row r="20" spans="1:6" ht="10.199999999999999" customHeight="1" thickBot="1">
      <c r="A20" s="1705">
        <v>2022</v>
      </c>
      <c r="B20" s="1705"/>
      <c r="C20" s="1705"/>
      <c r="D20" s="1705"/>
      <c r="E20" s="1705"/>
      <c r="F20" s="1705"/>
    </row>
    <row r="21" spans="1:6">
      <c r="A21" s="981" t="s">
        <v>22</v>
      </c>
      <c r="B21" s="982">
        <v>0</v>
      </c>
      <c r="C21" s="982">
        <v>756</v>
      </c>
      <c r="D21" s="982">
        <v>1535</v>
      </c>
      <c r="E21" s="982">
        <v>72</v>
      </c>
      <c r="F21" s="982">
        <v>2363</v>
      </c>
    </row>
    <row r="22" spans="1:6">
      <c r="A22" s="984" t="s">
        <v>19</v>
      </c>
      <c r="B22" s="5">
        <v>1</v>
      </c>
      <c r="C22" s="5">
        <v>1020</v>
      </c>
      <c r="D22" s="5">
        <v>2078</v>
      </c>
      <c r="E22" s="5">
        <v>148</v>
      </c>
      <c r="F22" s="5">
        <v>3247</v>
      </c>
    </row>
    <row r="23" spans="1:6">
      <c r="A23" s="981" t="s">
        <v>25</v>
      </c>
      <c r="B23" s="1531">
        <v>0</v>
      </c>
      <c r="C23" s="1531">
        <v>0</v>
      </c>
      <c r="D23" s="1531">
        <v>0</v>
      </c>
      <c r="E23" s="1531">
        <v>0</v>
      </c>
      <c r="F23" s="1531">
        <v>0</v>
      </c>
    </row>
    <row r="24" spans="1:6">
      <c r="A24" s="984" t="s">
        <v>1234</v>
      </c>
      <c r="B24" s="1532">
        <v>0</v>
      </c>
      <c r="C24" s="5">
        <v>3889</v>
      </c>
      <c r="D24" s="5">
        <v>15769</v>
      </c>
      <c r="E24" s="5">
        <v>608</v>
      </c>
      <c r="F24" s="5">
        <v>20266</v>
      </c>
    </row>
    <row r="25" spans="1:6">
      <c r="A25" s="981" t="s">
        <v>1235</v>
      </c>
      <c r="B25" s="1531">
        <v>0</v>
      </c>
      <c r="C25" s="982">
        <v>1380</v>
      </c>
      <c r="D25" s="982">
        <v>776</v>
      </c>
      <c r="E25" s="982">
        <v>68</v>
      </c>
      <c r="F25" s="982">
        <v>2223</v>
      </c>
    </row>
    <row r="26" spans="1:6">
      <c r="A26" s="987" t="s">
        <v>1236</v>
      </c>
      <c r="B26" s="1532">
        <v>0</v>
      </c>
      <c r="C26" s="5">
        <v>128</v>
      </c>
      <c r="D26" s="5">
        <v>923</v>
      </c>
      <c r="E26" s="5">
        <v>30</v>
      </c>
      <c r="F26" s="5">
        <v>1081</v>
      </c>
    </row>
    <row r="27" spans="1:6">
      <c r="A27" s="981" t="s">
        <v>18</v>
      </c>
      <c r="B27" s="1531">
        <v>0</v>
      </c>
      <c r="C27" s="982">
        <v>2586</v>
      </c>
      <c r="D27" s="982">
        <v>4685</v>
      </c>
      <c r="E27" s="982">
        <v>351</v>
      </c>
      <c r="F27" s="982">
        <v>7622</v>
      </c>
    </row>
    <row r="28" spans="1:6">
      <c r="A28" s="987" t="s">
        <v>1237</v>
      </c>
      <c r="B28" s="1532">
        <v>0</v>
      </c>
      <c r="C28" s="5">
        <v>806</v>
      </c>
      <c r="D28" s="5">
        <v>9121</v>
      </c>
      <c r="E28" s="5">
        <v>469</v>
      </c>
      <c r="F28" s="5">
        <v>10396</v>
      </c>
    </row>
    <row r="29" spans="1:6">
      <c r="A29" s="981" t="s">
        <v>17</v>
      </c>
      <c r="B29" s="1531">
        <v>0</v>
      </c>
      <c r="C29" s="982">
        <v>408</v>
      </c>
      <c r="D29" s="982">
        <v>741</v>
      </c>
      <c r="E29" s="982">
        <v>65</v>
      </c>
      <c r="F29" s="982">
        <v>1214</v>
      </c>
    </row>
    <row r="30" spans="1:6">
      <c r="A30" s="984" t="s">
        <v>20</v>
      </c>
      <c r="B30" s="1532">
        <v>0</v>
      </c>
      <c r="C30" s="5">
        <v>67</v>
      </c>
      <c r="D30" s="5">
        <v>412</v>
      </c>
      <c r="E30" s="5">
        <v>17</v>
      </c>
      <c r="F30" s="5">
        <v>496</v>
      </c>
    </row>
    <row r="31" spans="1:6">
      <c r="A31" s="981" t="s">
        <v>16</v>
      </c>
      <c r="B31" s="1531">
        <v>0</v>
      </c>
      <c r="C31" s="982">
        <v>164</v>
      </c>
      <c r="D31" s="982">
        <v>168</v>
      </c>
      <c r="E31" s="982">
        <v>13</v>
      </c>
      <c r="F31" s="982">
        <v>346</v>
      </c>
    </row>
    <row r="32" spans="1:6" ht="15" thickBot="1">
      <c r="A32" s="993" t="s">
        <v>368</v>
      </c>
      <c r="B32" s="1533">
        <v>0</v>
      </c>
      <c r="C32" s="988">
        <v>369</v>
      </c>
      <c r="D32" s="988">
        <v>328</v>
      </c>
      <c r="E32" s="988">
        <v>44</v>
      </c>
      <c r="F32" s="988">
        <v>741</v>
      </c>
    </row>
    <row r="33" spans="1:6" ht="15" thickBot="1">
      <c r="A33" s="991" t="s">
        <v>427</v>
      </c>
      <c r="B33" s="994">
        <v>1</v>
      </c>
      <c r="C33" s="994">
        <v>11572</v>
      </c>
      <c r="D33" s="994">
        <v>36536</v>
      </c>
      <c r="E33" s="994">
        <v>1886</v>
      </c>
      <c r="F33" s="994">
        <v>49995</v>
      </c>
    </row>
    <row r="34" spans="1:6" s="1500" customFormat="1" ht="24" customHeight="1">
      <c r="A34" s="1706" t="s">
        <v>1400</v>
      </c>
      <c r="B34" s="1706"/>
      <c r="C34" s="1706"/>
      <c r="D34" s="1706"/>
      <c r="E34" s="1706"/>
      <c r="F34" s="1706"/>
    </row>
  </sheetData>
  <mergeCells count="5">
    <mergeCell ref="A3:F3"/>
    <mergeCell ref="A4:F4"/>
    <mergeCell ref="A6:F6"/>
    <mergeCell ref="A20:F20"/>
    <mergeCell ref="A34:F3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0">
    <tabColor rgb="FF7030A0"/>
  </sheetPr>
  <dimension ref="A1:K33"/>
  <sheetViews>
    <sheetView showGridLines="0" topLeftCell="A4" zoomScaleNormal="100" workbookViewId="0">
      <selection activeCell="C1" sqref="C1"/>
    </sheetView>
  </sheetViews>
  <sheetFormatPr defaultColWidth="8.77734375" defaultRowHeight="12"/>
  <cols>
    <col min="1" max="1" width="1.77734375" style="127" bestFit="1" customWidth="1"/>
    <col min="2" max="2" width="48.5546875" style="127" customWidth="1"/>
    <col min="3" max="16384" width="8.77734375" style="127"/>
  </cols>
  <sheetData>
    <row r="1" spans="1:11" s="1451" customFormat="1" ht="15">
      <c r="A1" s="1409" t="str">
        <f ca="1">(MID(CELL("nomefile",J2),FIND("]",CELL("nomefile",J2),1)+1,20))</f>
        <v>Tavola 5.3.9</v>
      </c>
      <c r="B1" s="1450"/>
      <c r="C1" s="1450"/>
      <c r="D1" s="1450"/>
      <c r="E1" s="1450"/>
      <c r="F1" s="1435"/>
      <c r="G1" s="1450"/>
      <c r="H1" s="1450"/>
      <c r="I1" s="1450"/>
      <c r="J1" s="1450"/>
      <c r="K1" s="1450"/>
    </row>
    <row r="3" spans="1:11">
      <c r="A3" s="1569" t="s">
        <v>659</v>
      </c>
      <c r="B3" s="1569"/>
      <c r="C3" s="1569"/>
      <c r="D3" s="1569"/>
      <c r="E3" s="1569"/>
      <c r="F3" s="1569"/>
    </row>
    <row r="4" spans="1:11" ht="12.6" thickBot="1">
      <c r="A4" s="1644" t="s">
        <v>438</v>
      </c>
      <c r="B4" s="1644"/>
      <c r="C4" s="1644"/>
      <c r="D4" s="1644"/>
      <c r="E4" s="1644"/>
      <c r="F4" s="1644"/>
    </row>
    <row r="5" spans="1:11" ht="23.4" thickBot="1">
      <c r="A5" s="65"/>
      <c r="B5" s="40"/>
      <c r="C5" s="680">
        <v>2020</v>
      </c>
      <c r="D5" s="678" t="s">
        <v>242</v>
      </c>
      <c r="E5" s="102">
        <v>2021</v>
      </c>
      <c r="F5" s="40" t="s">
        <v>242</v>
      </c>
    </row>
    <row r="6" spans="1:11">
      <c r="A6" s="128">
        <v>1</v>
      </c>
      <c r="B6" s="393" t="s">
        <v>243</v>
      </c>
      <c r="C6" s="419">
        <v>14859</v>
      </c>
      <c r="D6" s="505">
        <v>1.3</v>
      </c>
      <c r="E6" s="419">
        <v>14706</v>
      </c>
      <c r="F6" s="505">
        <v>1.3</v>
      </c>
    </row>
    <row r="7" spans="1:11">
      <c r="A7" s="130"/>
      <c r="B7" s="418" t="s">
        <v>244</v>
      </c>
      <c r="C7" s="672">
        <v>11379</v>
      </c>
      <c r="D7" s="673">
        <v>1</v>
      </c>
      <c r="E7" s="420">
        <v>11199</v>
      </c>
      <c r="F7" s="504">
        <v>1</v>
      </c>
    </row>
    <row r="8" spans="1:11">
      <c r="A8" s="131"/>
      <c r="B8" s="358" t="s">
        <v>245</v>
      </c>
      <c r="C8" s="421">
        <v>3480</v>
      </c>
      <c r="D8" s="349">
        <v>0.3</v>
      </c>
      <c r="E8" s="421">
        <v>3508</v>
      </c>
      <c r="F8" s="349">
        <v>0.3</v>
      </c>
    </row>
    <row r="9" spans="1:11">
      <c r="A9" s="132">
        <v>2</v>
      </c>
      <c r="B9" s="394" t="s">
        <v>246</v>
      </c>
      <c r="C9" s="422">
        <v>8172</v>
      </c>
      <c r="D9" s="506">
        <v>0.7</v>
      </c>
      <c r="E9" s="422">
        <v>8628</v>
      </c>
      <c r="F9" s="506">
        <v>0.8</v>
      </c>
    </row>
    <row r="10" spans="1:11">
      <c r="A10" s="131"/>
      <c r="B10" s="358" t="s">
        <v>247</v>
      </c>
      <c r="C10" s="421">
        <v>6110</v>
      </c>
      <c r="D10" s="349">
        <v>0.5</v>
      </c>
      <c r="E10" s="421">
        <v>6522</v>
      </c>
      <c r="F10" s="349">
        <v>0.6</v>
      </c>
    </row>
    <row r="11" spans="1:11" ht="12.6" thickBot="1">
      <c r="A11" s="130"/>
      <c r="B11" s="418" t="s">
        <v>248</v>
      </c>
      <c r="C11" s="672">
        <v>2062</v>
      </c>
      <c r="D11" s="673">
        <v>0.2</v>
      </c>
      <c r="E11" s="747">
        <v>2106</v>
      </c>
      <c r="F11" s="748">
        <v>0.2</v>
      </c>
    </row>
    <row r="12" spans="1:11">
      <c r="A12" s="133">
        <v>3</v>
      </c>
      <c r="B12" s="393" t="s">
        <v>459</v>
      </c>
      <c r="C12" s="423">
        <v>9821</v>
      </c>
      <c r="D12" s="505">
        <v>0.9</v>
      </c>
      <c r="E12" s="419">
        <v>10873</v>
      </c>
      <c r="F12" s="505">
        <v>1</v>
      </c>
    </row>
    <row r="13" spans="1:11">
      <c r="A13" s="132">
        <v>4</v>
      </c>
      <c r="B13" s="394" t="s">
        <v>111</v>
      </c>
      <c r="C13" s="422">
        <v>1023910</v>
      </c>
      <c r="D13" s="506">
        <v>89.1</v>
      </c>
      <c r="E13" s="422">
        <v>1023302</v>
      </c>
      <c r="F13" s="506">
        <v>90.4</v>
      </c>
    </row>
    <row r="14" spans="1:11">
      <c r="A14" s="131"/>
      <c r="B14" s="358" t="s">
        <v>249</v>
      </c>
      <c r="C14" s="421">
        <v>20436</v>
      </c>
      <c r="D14" s="349">
        <v>1.8</v>
      </c>
      <c r="E14" s="421">
        <v>21354</v>
      </c>
      <c r="F14" s="349">
        <v>1.9</v>
      </c>
    </row>
    <row r="15" spans="1:11">
      <c r="A15" s="130"/>
      <c r="B15" s="418" t="s">
        <v>479</v>
      </c>
      <c r="C15" s="672">
        <v>3995</v>
      </c>
      <c r="D15" s="673">
        <v>0.3</v>
      </c>
      <c r="E15" s="747">
        <v>4198</v>
      </c>
      <c r="F15" s="748">
        <v>0.4</v>
      </c>
    </row>
    <row r="16" spans="1:11">
      <c r="A16" s="131"/>
      <c r="B16" s="358" t="s">
        <v>250</v>
      </c>
      <c r="C16" s="421">
        <v>4058</v>
      </c>
      <c r="D16" s="349">
        <v>0.4</v>
      </c>
      <c r="E16" s="421">
        <v>3250</v>
      </c>
      <c r="F16" s="349">
        <v>0.3</v>
      </c>
    </row>
    <row r="17" spans="1:6">
      <c r="A17" s="130"/>
      <c r="B17" s="418" t="s">
        <v>251</v>
      </c>
      <c r="C17" s="672">
        <v>46033</v>
      </c>
      <c r="D17" s="673">
        <v>4</v>
      </c>
      <c r="E17" s="747">
        <v>46295</v>
      </c>
      <c r="F17" s="748">
        <v>4.0999999999999996</v>
      </c>
    </row>
    <row r="18" spans="1:6">
      <c r="A18" s="131"/>
      <c r="B18" s="358" t="s">
        <v>252</v>
      </c>
      <c r="C18" s="421">
        <v>638138</v>
      </c>
      <c r="D18" s="349">
        <v>55.5</v>
      </c>
      <c r="E18" s="421">
        <v>621556</v>
      </c>
      <c r="F18" s="349">
        <v>54.9</v>
      </c>
    </row>
    <row r="19" spans="1:6" ht="12.6" thickBot="1">
      <c r="A19" s="130"/>
      <c r="B19" s="418" t="s">
        <v>475</v>
      </c>
      <c r="C19" s="672">
        <v>311250</v>
      </c>
      <c r="D19" s="673">
        <v>27.1</v>
      </c>
      <c r="E19" s="747">
        <v>326650</v>
      </c>
      <c r="F19" s="748">
        <v>28.9</v>
      </c>
    </row>
    <row r="20" spans="1:6">
      <c r="A20" s="128">
        <v>5</v>
      </c>
      <c r="B20" s="393" t="s">
        <v>253</v>
      </c>
      <c r="C20" s="423">
        <v>22066</v>
      </c>
      <c r="D20" s="505">
        <v>1.9</v>
      </c>
      <c r="E20" s="419">
        <v>23884</v>
      </c>
      <c r="F20" s="505">
        <v>2.1</v>
      </c>
    </row>
    <row r="21" spans="1:6">
      <c r="A21" s="130"/>
      <c r="B21" s="418" t="s">
        <v>476</v>
      </c>
      <c r="C21" s="672">
        <v>12821</v>
      </c>
      <c r="D21" s="673">
        <v>1.1000000000000001</v>
      </c>
      <c r="E21" s="420">
        <v>12593</v>
      </c>
      <c r="F21" s="748">
        <v>1.1000000000000001</v>
      </c>
    </row>
    <row r="22" spans="1:6">
      <c r="A22" s="131"/>
      <c r="B22" s="358" t="s">
        <v>477</v>
      </c>
      <c r="C22" s="421">
        <v>2556</v>
      </c>
      <c r="D22" s="349">
        <v>0.2</v>
      </c>
      <c r="E22" s="421">
        <v>2602</v>
      </c>
      <c r="F22" s="349">
        <v>0.2</v>
      </c>
    </row>
    <row r="23" spans="1:6" ht="12.6" thickBot="1">
      <c r="A23" s="130"/>
      <c r="B23" s="418" t="s">
        <v>254</v>
      </c>
      <c r="C23" s="672">
        <v>6629</v>
      </c>
      <c r="D23" s="673">
        <v>0.6</v>
      </c>
      <c r="E23" s="747">
        <v>8688</v>
      </c>
      <c r="F23" s="748">
        <v>0.8</v>
      </c>
    </row>
    <row r="24" spans="1:6">
      <c r="A24" s="128">
        <v>6</v>
      </c>
      <c r="B24" s="393" t="s">
        <v>130</v>
      </c>
      <c r="C24" s="423">
        <v>57659</v>
      </c>
      <c r="D24" s="505">
        <v>5</v>
      </c>
      <c r="E24" s="419">
        <v>36286</v>
      </c>
      <c r="F24" s="505">
        <v>3.2</v>
      </c>
    </row>
    <row r="25" spans="1:6">
      <c r="A25" s="1709"/>
      <c r="B25" s="418" t="s">
        <v>660</v>
      </c>
      <c r="C25" s="1710">
        <v>30293</v>
      </c>
      <c r="D25" s="1711">
        <v>2.6</v>
      </c>
      <c r="E25" s="1710">
        <v>8461</v>
      </c>
      <c r="F25" s="1711">
        <v>0.7</v>
      </c>
    </row>
    <row r="26" spans="1:6">
      <c r="A26" s="1709"/>
      <c r="B26" s="418" t="s">
        <v>661</v>
      </c>
      <c r="C26" s="1710"/>
      <c r="D26" s="1711"/>
      <c r="E26" s="1710"/>
      <c r="F26" s="1711"/>
    </row>
    <row r="27" spans="1:6">
      <c r="A27" s="131"/>
      <c r="B27" s="358" t="s">
        <v>255</v>
      </c>
      <c r="C27" s="421">
        <v>2438</v>
      </c>
      <c r="D27" s="349">
        <v>0.2</v>
      </c>
      <c r="E27" s="421">
        <v>2430</v>
      </c>
      <c r="F27" s="349">
        <v>0.2</v>
      </c>
    </row>
    <row r="28" spans="1:6">
      <c r="A28" s="130"/>
      <c r="B28" s="418" t="s">
        <v>256</v>
      </c>
      <c r="C28" s="672">
        <v>5730</v>
      </c>
      <c r="D28" s="673">
        <v>0.5</v>
      </c>
      <c r="E28" s="747">
        <v>6162</v>
      </c>
      <c r="F28" s="748">
        <v>0.5</v>
      </c>
    </row>
    <row r="29" spans="1:6">
      <c r="A29" s="131"/>
      <c r="B29" s="358" t="s">
        <v>257</v>
      </c>
      <c r="C29" s="421">
        <v>10003</v>
      </c>
      <c r="D29" s="349">
        <v>0.9</v>
      </c>
      <c r="E29" s="421">
        <v>9537</v>
      </c>
      <c r="F29" s="349">
        <v>0.8</v>
      </c>
    </row>
    <row r="30" spans="1:6">
      <c r="A30" s="130"/>
      <c r="B30" s="418" t="s">
        <v>258</v>
      </c>
      <c r="C30" s="672">
        <v>9196</v>
      </c>
      <c r="D30" s="673">
        <v>0.8</v>
      </c>
      <c r="E30" s="747">
        <v>9697</v>
      </c>
      <c r="F30" s="748">
        <v>0.9</v>
      </c>
    </row>
    <row r="31" spans="1:6">
      <c r="A31" s="133">
        <v>7</v>
      </c>
      <c r="B31" s="393" t="s">
        <v>478</v>
      </c>
      <c r="C31" s="423">
        <v>13285</v>
      </c>
      <c r="D31" s="505">
        <v>1.2</v>
      </c>
      <c r="E31" s="423">
        <v>13889</v>
      </c>
      <c r="F31" s="505">
        <v>1.2</v>
      </c>
    </row>
    <row r="32" spans="1:6" ht="12.6" thickBot="1">
      <c r="A32" s="134"/>
      <c r="B32" s="392" t="s">
        <v>259</v>
      </c>
      <c r="C32" s="424">
        <v>1149772</v>
      </c>
      <c r="D32" s="389">
        <v>100</v>
      </c>
      <c r="E32" s="424">
        <v>1131568</v>
      </c>
      <c r="F32" s="389">
        <v>100</v>
      </c>
    </row>
    <row r="33" spans="1:6" ht="81" customHeight="1">
      <c r="A33" s="1707" t="s">
        <v>662</v>
      </c>
      <c r="B33" s="1708"/>
      <c r="C33" s="1708"/>
      <c r="D33" s="1708"/>
      <c r="E33" s="1708"/>
      <c r="F33" s="1708"/>
    </row>
  </sheetData>
  <mergeCells count="8">
    <mergeCell ref="A33:F33"/>
    <mergeCell ref="A3:F3"/>
    <mergeCell ref="A4:F4"/>
    <mergeCell ref="A25:A26"/>
    <mergeCell ref="C25:C26"/>
    <mergeCell ref="D25:D26"/>
    <mergeCell ref="E25:E26"/>
    <mergeCell ref="F25:F26"/>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1">
    <tabColor rgb="FF7030A0"/>
  </sheetPr>
  <dimension ref="A1:N37"/>
  <sheetViews>
    <sheetView showGridLines="0" topLeftCell="A12" zoomScaleNormal="100" workbookViewId="0">
      <selection activeCell="C1" sqref="C1"/>
    </sheetView>
  </sheetViews>
  <sheetFormatPr defaultColWidth="8.77734375" defaultRowHeight="12"/>
  <cols>
    <col min="1" max="1" width="4.21875" style="127" bestFit="1" customWidth="1"/>
    <col min="2" max="2" width="48.5546875" style="127" customWidth="1"/>
    <col min="3" max="4" width="8.77734375" style="127"/>
    <col min="5" max="5" width="8.77734375" style="127" customWidth="1"/>
    <col min="6" max="6" width="10.21875" style="127" customWidth="1"/>
    <col min="7" max="8" width="8.77734375" style="127"/>
    <col min="9" max="9" width="16.21875" style="127" bestFit="1" customWidth="1"/>
    <col min="10" max="10" width="8.77734375" style="127"/>
    <col min="11" max="11" width="12.5546875" style="127" bestFit="1" customWidth="1"/>
    <col min="12" max="13" width="8.77734375" style="127"/>
    <col min="14" max="14" width="16.44140625" style="127" bestFit="1" customWidth="1"/>
    <col min="15" max="16384" width="8.77734375" style="127"/>
  </cols>
  <sheetData>
    <row r="1" spans="1:14" s="1451" customFormat="1" ht="15">
      <c r="A1" s="1409" t="str">
        <f ca="1">(MID(CELL("nomefile",J2),FIND("]",CELL("nomefile",J2),1)+1,20))</f>
        <v>Tavola 5.3.10</v>
      </c>
      <c r="B1" s="1450"/>
      <c r="C1" s="1450"/>
      <c r="D1" s="1450"/>
      <c r="E1" s="1450"/>
      <c r="F1" s="1435"/>
      <c r="G1" s="1449"/>
      <c r="H1" s="1450"/>
      <c r="I1" s="1450"/>
      <c r="J1" s="1450"/>
      <c r="K1" s="1450"/>
    </row>
    <row r="2" spans="1:14" ht="6.6" customHeight="1"/>
    <row r="3" spans="1:14">
      <c r="A3" s="1603" t="s">
        <v>1063</v>
      </c>
      <c r="B3" s="1603"/>
      <c r="C3" s="1603"/>
      <c r="D3" s="1603"/>
      <c r="E3" s="1603"/>
      <c r="F3" s="1603"/>
    </row>
    <row r="4" spans="1:14" ht="12.6" thickBot="1">
      <c r="A4" s="1644" t="s">
        <v>438</v>
      </c>
      <c r="B4" s="1644"/>
      <c r="C4" s="1644"/>
      <c r="D4" s="1644"/>
      <c r="E4" s="1644"/>
      <c r="F4" s="1644"/>
    </row>
    <row r="5" spans="1:14" ht="12.6" thickBot="1">
      <c r="A5" s="65"/>
      <c r="B5" s="193"/>
      <c r="C5" s="680">
        <v>2020</v>
      </c>
      <c r="D5" s="678" t="s">
        <v>499</v>
      </c>
      <c r="E5" s="194">
        <v>2021</v>
      </c>
      <c r="F5" s="193" t="s">
        <v>499</v>
      </c>
    </row>
    <row r="6" spans="1:14" ht="14.4">
      <c r="A6" s="128">
        <v>1</v>
      </c>
      <c r="B6" s="393" t="s">
        <v>136</v>
      </c>
      <c r="C6" s="419">
        <v>69484</v>
      </c>
      <c r="D6" s="505">
        <v>6</v>
      </c>
      <c r="E6" s="419">
        <v>66782</v>
      </c>
      <c r="F6" s="505">
        <v>5.9</v>
      </c>
      <c r="G6" s="595"/>
      <c r="I6" s="306"/>
      <c r="J6" s="749"/>
      <c r="K6" s="750"/>
      <c r="M6"/>
      <c r="N6" s="306"/>
    </row>
    <row r="7" spans="1:14" ht="14.4">
      <c r="A7" s="132" t="s">
        <v>663</v>
      </c>
      <c r="B7" s="394" t="s">
        <v>664</v>
      </c>
      <c r="C7" s="422">
        <v>63038</v>
      </c>
      <c r="D7" s="506">
        <v>5.5</v>
      </c>
      <c r="E7" s="422">
        <v>60319</v>
      </c>
      <c r="F7" s="506">
        <v>5.3</v>
      </c>
      <c r="G7" s="595"/>
      <c r="I7" s="306"/>
      <c r="J7" s="749"/>
      <c r="K7" s="750"/>
      <c r="M7"/>
      <c r="N7" s="306"/>
    </row>
    <row r="8" spans="1:14" ht="14.4">
      <c r="A8" s="241" t="s">
        <v>665</v>
      </c>
      <c r="B8" s="391" t="s">
        <v>666</v>
      </c>
      <c r="C8" s="425">
        <v>8683</v>
      </c>
      <c r="D8" s="349">
        <v>0.8</v>
      </c>
      <c r="E8" s="425">
        <v>7822</v>
      </c>
      <c r="F8" s="349">
        <v>0.7</v>
      </c>
      <c r="I8" s="306"/>
      <c r="J8" s="749"/>
      <c r="K8" s="750"/>
      <c r="M8"/>
      <c r="N8" s="306"/>
    </row>
    <row r="9" spans="1:14" ht="14.4">
      <c r="A9" s="243" t="s">
        <v>667</v>
      </c>
      <c r="B9" s="390" t="s">
        <v>668</v>
      </c>
      <c r="C9" s="426">
        <v>0</v>
      </c>
      <c r="D9" s="348">
        <v>0</v>
      </c>
      <c r="E9" s="427">
        <v>0</v>
      </c>
      <c r="F9" s="323">
        <v>0</v>
      </c>
      <c r="I9" s="306"/>
      <c r="J9" s="749"/>
      <c r="K9" s="750"/>
      <c r="M9"/>
      <c r="N9" s="306"/>
    </row>
    <row r="10" spans="1:14" ht="14.4">
      <c r="A10" s="241" t="s">
        <v>669</v>
      </c>
      <c r="B10" s="391" t="s">
        <v>670</v>
      </c>
      <c r="C10" s="425">
        <v>12429</v>
      </c>
      <c r="D10" s="349">
        <v>1.1000000000000001</v>
      </c>
      <c r="E10" s="425">
        <v>11561</v>
      </c>
      <c r="F10" s="349">
        <v>1</v>
      </c>
      <c r="I10" s="306"/>
      <c r="J10" s="749"/>
      <c r="K10" s="750"/>
      <c r="M10"/>
      <c r="N10" s="306"/>
    </row>
    <row r="11" spans="1:14" ht="14.4">
      <c r="A11" s="243" t="s">
        <v>671</v>
      </c>
      <c r="B11" s="390" t="s">
        <v>672</v>
      </c>
      <c r="C11" s="427">
        <v>26230</v>
      </c>
      <c r="D11" s="348">
        <v>2.2999999999999998</v>
      </c>
      <c r="E11" s="427">
        <v>26348</v>
      </c>
      <c r="F11" s="348">
        <v>2.2999999999999998</v>
      </c>
      <c r="I11" s="306"/>
      <c r="J11" s="749"/>
      <c r="K11" s="750"/>
      <c r="M11"/>
      <c r="N11" s="306"/>
    </row>
    <row r="12" spans="1:14" ht="14.4">
      <c r="A12" s="241" t="s">
        <v>673</v>
      </c>
      <c r="B12" s="391" t="s">
        <v>674</v>
      </c>
      <c r="C12" s="428">
        <v>-266</v>
      </c>
      <c r="D12" s="349">
        <v>0</v>
      </c>
      <c r="E12" s="425">
        <v>-101</v>
      </c>
      <c r="F12" s="349">
        <v>0</v>
      </c>
      <c r="I12" s="306"/>
      <c r="J12" s="749"/>
      <c r="K12" s="750"/>
      <c r="M12"/>
      <c r="N12" s="306"/>
    </row>
    <row r="13" spans="1:14" ht="14.4">
      <c r="A13" s="243" t="s">
        <v>675</v>
      </c>
      <c r="B13" s="390" t="s">
        <v>676</v>
      </c>
      <c r="C13" s="426">
        <v>-563</v>
      </c>
      <c r="D13" s="348">
        <v>0</v>
      </c>
      <c r="E13" s="427">
        <v>-117</v>
      </c>
      <c r="F13" s="348">
        <v>0</v>
      </c>
      <c r="I13" s="306"/>
      <c r="J13" s="749"/>
      <c r="K13" s="750"/>
      <c r="M13"/>
      <c r="N13" s="306"/>
    </row>
    <row r="14" spans="1:14" ht="14.4">
      <c r="A14" s="241" t="s">
        <v>677</v>
      </c>
      <c r="B14" s="391" t="s">
        <v>678</v>
      </c>
      <c r="C14" s="425">
        <v>13260</v>
      </c>
      <c r="D14" s="349">
        <v>1.2</v>
      </c>
      <c r="E14" s="425">
        <v>10281</v>
      </c>
      <c r="F14" s="349">
        <v>0.9</v>
      </c>
      <c r="I14" s="306"/>
      <c r="J14" s="749"/>
      <c r="K14" s="750"/>
      <c r="M14"/>
      <c r="N14" s="306"/>
    </row>
    <row r="15" spans="1:14" ht="14.4">
      <c r="A15" s="243" t="s">
        <v>679</v>
      </c>
      <c r="B15" s="390" t="s">
        <v>680</v>
      </c>
      <c r="C15" s="427">
        <v>-1423</v>
      </c>
      <c r="D15" s="348">
        <v>-0.1</v>
      </c>
      <c r="E15" s="427">
        <v>-1298</v>
      </c>
      <c r="F15" s="348">
        <v>-0.1</v>
      </c>
      <c r="I15" s="306"/>
      <c r="J15" s="749"/>
      <c r="K15" s="750"/>
      <c r="M15"/>
      <c r="N15" s="306"/>
    </row>
    <row r="16" spans="1:14" ht="14.4">
      <c r="A16" s="241" t="s">
        <v>681</v>
      </c>
      <c r="B16" s="391" t="s">
        <v>682</v>
      </c>
      <c r="C16" s="425">
        <v>4689</v>
      </c>
      <c r="D16" s="349">
        <v>0.4</v>
      </c>
      <c r="E16" s="425">
        <v>5823</v>
      </c>
      <c r="F16" s="349">
        <v>0.5</v>
      </c>
      <c r="I16" s="306"/>
      <c r="J16" s="749"/>
      <c r="K16" s="750"/>
      <c r="M16"/>
      <c r="N16" s="306"/>
    </row>
    <row r="17" spans="1:14" ht="14.4">
      <c r="A17" s="132" t="s">
        <v>683</v>
      </c>
      <c r="B17" s="394" t="s">
        <v>684</v>
      </c>
      <c r="C17" s="422">
        <v>6445</v>
      </c>
      <c r="D17" s="506">
        <v>0.6</v>
      </c>
      <c r="E17" s="422">
        <v>6463</v>
      </c>
      <c r="F17" s="506">
        <v>0.6</v>
      </c>
      <c r="G17" s="595"/>
      <c r="I17" s="306"/>
      <c r="J17" s="749"/>
      <c r="K17" s="750"/>
      <c r="M17"/>
      <c r="N17" s="306"/>
    </row>
    <row r="18" spans="1:14" ht="14.4">
      <c r="A18" s="241" t="s">
        <v>685</v>
      </c>
      <c r="B18" s="391" t="s">
        <v>686</v>
      </c>
      <c r="C18" s="425">
        <v>4901</v>
      </c>
      <c r="D18" s="349">
        <v>0.4</v>
      </c>
      <c r="E18" s="425">
        <v>5101</v>
      </c>
      <c r="F18" s="349">
        <v>0.5</v>
      </c>
      <c r="I18" s="306"/>
      <c r="J18" s="749"/>
      <c r="K18" s="750"/>
      <c r="M18"/>
      <c r="N18" s="306"/>
    </row>
    <row r="19" spans="1:14" ht="14.4">
      <c r="A19" s="243" t="s">
        <v>687</v>
      </c>
      <c r="B19" s="390" t="s">
        <v>688</v>
      </c>
      <c r="C19" s="426">
        <v>856</v>
      </c>
      <c r="D19" s="348">
        <v>0.1</v>
      </c>
      <c r="E19" s="427">
        <v>773</v>
      </c>
      <c r="F19" s="348">
        <v>0.1</v>
      </c>
      <c r="I19" s="306"/>
      <c r="J19" s="749"/>
      <c r="K19" s="750"/>
      <c r="M19"/>
      <c r="N19" s="306"/>
    </row>
    <row r="20" spans="1:14" ht="14.4">
      <c r="A20" s="241" t="s">
        <v>689</v>
      </c>
      <c r="B20" s="391" t="s">
        <v>690</v>
      </c>
      <c r="C20" s="428">
        <v>688</v>
      </c>
      <c r="D20" s="349">
        <v>0.1</v>
      </c>
      <c r="E20" s="425">
        <v>589</v>
      </c>
      <c r="F20" s="349">
        <v>0.1</v>
      </c>
      <c r="I20" s="306"/>
      <c r="J20" s="749"/>
      <c r="K20" s="750"/>
      <c r="M20"/>
      <c r="N20" s="306"/>
    </row>
    <row r="21" spans="1:14" ht="15" thickBot="1">
      <c r="A21" s="132">
        <v>2</v>
      </c>
      <c r="B21" s="394" t="s">
        <v>260</v>
      </c>
      <c r="C21" s="422">
        <v>3150</v>
      </c>
      <c r="D21" s="506">
        <v>0.3</v>
      </c>
      <c r="E21" s="422">
        <v>3936</v>
      </c>
      <c r="F21" s="506">
        <v>0.3</v>
      </c>
      <c r="I21" s="306"/>
      <c r="J21" s="749"/>
      <c r="K21" s="750"/>
      <c r="M21"/>
      <c r="N21" s="306"/>
    </row>
    <row r="22" spans="1:14" ht="14.4">
      <c r="A22" s="128">
        <v>3</v>
      </c>
      <c r="B22" s="393" t="s">
        <v>152</v>
      </c>
      <c r="C22" s="423">
        <v>795989</v>
      </c>
      <c r="D22" s="505">
        <v>69.2</v>
      </c>
      <c r="E22" s="419">
        <v>791327</v>
      </c>
      <c r="F22" s="505">
        <v>69.900000000000006</v>
      </c>
      <c r="I22" s="306"/>
      <c r="J22" s="749"/>
      <c r="K22" s="750"/>
      <c r="M22"/>
      <c r="N22" s="306"/>
    </row>
    <row r="23" spans="1:14" ht="14.4">
      <c r="A23" s="132">
        <v>4</v>
      </c>
      <c r="B23" s="394" t="s">
        <v>261</v>
      </c>
      <c r="C23" s="422">
        <v>213106</v>
      </c>
      <c r="D23" s="506">
        <v>18.5</v>
      </c>
      <c r="E23" s="422">
        <v>224672</v>
      </c>
      <c r="F23" s="506">
        <v>19.899999999999999</v>
      </c>
      <c r="G23" s="595"/>
      <c r="I23" s="306"/>
      <c r="J23" s="749"/>
      <c r="K23" s="750"/>
      <c r="M23"/>
      <c r="N23" s="306"/>
    </row>
    <row r="24" spans="1:14" ht="14.4">
      <c r="A24" s="241" t="s">
        <v>691</v>
      </c>
      <c r="B24" s="391" t="s">
        <v>692</v>
      </c>
      <c r="C24" s="425">
        <v>156704</v>
      </c>
      <c r="D24" s="349">
        <v>13.6</v>
      </c>
      <c r="E24" s="425">
        <v>167845</v>
      </c>
      <c r="F24" s="349">
        <v>14.8</v>
      </c>
      <c r="I24" s="306"/>
      <c r="J24" s="749"/>
      <c r="K24" s="750"/>
      <c r="M24"/>
      <c r="N24" s="306"/>
    </row>
    <row r="25" spans="1:14" ht="15" thickBot="1">
      <c r="A25" s="243" t="s">
        <v>693</v>
      </c>
      <c r="B25" s="390" t="s">
        <v>694</v>
      </c>
      <c r="C25" s="427">
        <v>56402</v>
      </c>
      <c r="D25" s="348">
        <v>4.9000000000000004</v>
      </c>
      <c r="E25" s="427">
        <v>56827</v>
      </c>
      <c r="F25" s="348">
        <v>5</v>
      </c>
      <c r="I25" s="306"/>
      <c r="J25" s="749"/>
      <c r="K25" s="750"/>
      <c r="M25"/>
      <c r="N25" s="306"/>
    </row>
    <row r="26" spans="1:14" ht="14.4">
      <c r="A26" s="128">
        <v>5</v>
      </c>
      <c r="B26" s="393" t="s">
        <v>262</v>
      </c>
      <c r="C26" s="423">
        <v>19672</v>
      </c>
      <c r="D26" s="505">
        <v>1.7</v>
      </c>
      <c r="E26" s="419">
        <v>18790</v>
      </c>
      <c r="F26" s="505">
        <v>1.7</v>
      </c>
      <c r="G26" s="595"/>
      <c r="I26" s="306"/>
      <c r="J26" s="749"/>
      <c r="K26" s="750"/>
      <c r="M26"/>
      <c r="N26" s="306"/>
    </row>
    <row r="27" spans="1:14" ht="14.4">
      <c r="A27" s="243" t="s">
        <v>695</v>
      </c>
      <c r="B27" s="390" t="s">
        <v>696</v>
      </c>
      <c r="C27" s="427">
        <v>6435</v>
      </c>
      <c r="D27" s="348">
        <v>0.6</v>
      </c>
      <c r="E27" s="427">
        <v>6752</v>
      </c>
      <c r="F27" s="348">
        <v>0.6</v>
      </c>
      <c r="I27" s="306"/>
      <c r="J27" s="749"/>
      <c r="K27" s="750"/>
      <c r="M27"/>
      <c r="N27" s="306"/>
    </row>
    <row r="28" spans="1:14" ht="14.4">
      <c r="A28" s="241" t="s">
        <v>697</v>
      </c>
      <c r="B28" s="391" t="s">
        <v>698</v>
      </c>
      <c r="C28" s="425">
        <v>1736</v>
      </c>
      <c r="D28" s="349">
        <v>0.2</v>
      </c>
      <c r="E28" s="425">
        <v>1887</v>
      </c>
      <c r="F28" s="349">
        <v>0.2</v>
      </c>
      <c r="I28" s="306"/>
      <c r="J28" s="749"/>
      <c r="K28" s="750"/>
      <c r="M28"/>
      <c r="N28" s="306"/>
    </row>
    <row r="29" spans="1:14" ht="15" thickBot="1">
      <c r="A29" s="243" t="s">
        <v>699</v>
      </c>
      <c r="B29" s="390" t="s">
        <v>700</v>
      </c>
      <c r="C29" s="427">
        <v>11501</v>
      </c>
      <c r="D29" s="348">
        <v>1</v>
      </c>
      <c r="E29" s="427">
        <v>10152</v>
      </c>
      <c r="F29" s="348">
        <v>0.9</v>
      </c>
      <c r="I29" s="306"/>
      <c r="J29" s="749"/>
      <c r="K29" s="750"/>
      <c r="M29"/>
      <c r="N29" s="306"/>
    </row>
    <row r="30" spans="1:14" ht="14.4">
      <c r="A30" s="128">
        <v>6</v>
      </c>
      <c r="B30" s="393" t="s">
        <v>263</v>
      </c>
      <c r="C30" s="423">
        <v>48371</v>
      </c>
      <c r="D30" s="505">
        <v>4.2</v>
      </c>
      <c r="E30" s="419">
        <v>26061</v>
      </c>
      <c r="F30" s="505">
        <v>2.2999999999999998</v>
      </c>
      <c r="G30" s="595"/>
      <c r="I30" s="306"/>
      <c r="J30" s="749"/>
      <c r="K30" s="750"/>
      <c r="M30"/>
      <c r="N30" s="306"/>
    </row>
    <row r="31" spans="1:14" ht="14.4">
      <c r="A31" s="243" t="s">
        <v>701</v>
      </c>
      <c r="B31" s="390" t="s">
        <v>702</v>
      </c>
      <c r="C31" s="427">
        <v>28991</v>
      </c>
      <c r="D31" s="348">
        <v>2.5</v>
      </c>
      <c r="E31" s="427">
        <v>8074</v>
      </c>
      <c r="F31" s="348">
        <v>0.7</v>
      </c>
      <c r="I31" s="306"/>
      <c r="J31" s="749"/>
      <c r="K31" s="750"/>
      <c r="M31"/>
      <c r="N31" s="306"/>
    </row>
    <row r="32" spans="1:14" ht="14.4">
      <c r="A32" s="241" t="s">
        <v>703</v>
      </c>
      <c r="B32" s="391" t="s">
        <v>704</v>
      </c>
      <c r="C32" s="425">
        <v>7105</v>
      </c>
      <c r="D32" s="349">
        <v>0.6</v>
      </c>
      <c r="E32" s="425">
        <v>5847</v>
      </c>
      <c r="F32" s="349">
        <v>0.5</v>
      </c>
      <c r="I32" s="306"/>
      <c r="J32" s="749"/>
      <c r="K32" s="750"/>
      <c r="M32"/>
      <c r="N32" s="306"/>
    </row>
    <row r="33" spans="1:14" ht="14.4">
      <c r="A33" s="243" t="s">
        <v>705</v>
      </c>
      <c r="B33" s="390" t="s">
        <v>706</v>
      </c>
      <c r="C33" s="427">
        <v>3116</v>
      </c>
      <c r="D33" s="348">
        <v>0.3</v>
      </c>
      <c r="E33" s="427">
        <v>3172</v>
      </c>
      <c r="F33" s="348">
        <v>0.3</v>
      </c>
      <c r="I33" s="306"/>
      <c r="J33" s="749"/>
      <c r="K33" s="750"/>
      <c r="M33"/>
      <c r="N33" s="306"/>
    </row>
    <row r="34" spans="1:14" ht="14.4">
      <c r="A34" s="241" t="s">
        <v>707</v>
      </c>
      <c r="B34" s="391" t="s">
        <v>708</v>
      </c>
      <c r="C34" s="425">
        <v>9159</v>
      </c>
      <c r="D34" s="349">
        <v>0.8</v>
      </c>
      <c r="E34" s="425">
        <v>8967</v>
      </c>
      <c r="F34" s="349">
        <v>0.8</v>
      </c>
      <c r="I34" s="306"/>
      <c r="J34" s="749"/>
      <c r="K34" s="750"/>
      <c r="M34"/>
      <c r="N34" s="306"/>
    </row>
    <row r="35" spans="1:14" ht="15" thickBot="1">
      <c r="A35" s="685"/>
      <c r="B35" s="686" t="s">
        <v>264</v>
      </c>
      <c r="C35" s="424">
        <v>1149772</v>
      </c>
      <c r="D35" s="687">
        <v>100</v>
      </c>
      <c r="E35" s="424">
        <v>1131568</v>
      </c>
      <c r="F35" s="687">
        <v>100</v>
      </c>
      <c r="H35" s="595"/>
      <c r="I35" s="306"/>
      <c r="J35" s="749"/>
      <c r="K35" s="750"/>
      <c r="M35"/>
      <c r="N35" s="306"/>
    </row>
    <row r="36" spans="1:14" ht="50.55" customHeight="1">
      <c r="A36" s="1712" t="s">
        <v>662</v>
      </c>
      <c r="B36" s="1712"/>
      <c r="C36" s="1712"/>
      <c r="D36" s="1712"/>
      <c r="E36" s="1712"/>
      <c r="F36" s="1712"/>
      <c r="K36" s="595"/>
    </row>
    <row r="37" spans="1:14">
      <c r="K37" s="595"/>
    </row>
  </sheetData>
  <mergeCells count="3">
    <mergeCell ref="A3:F3"/>
    <mergeCell ref="A4:F4"/>
    <mergeCell ref="A36:F36"/>
  </mergeCells>
  <printOptions horizontalCentered="1"/>
  <pageMargins left="0.59055118110236227" right="0.59055118110236227" top="0.59055118110236227" bottom="0.39370078740157483" header="0.31496062992125984" footer="0.31496062992125984"/>
  <pageSetup paperSize="9" scale="95"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2">
    <tabColor rgb="FF7030A0"/>
  </sheetPr>
  <dimension ref="A1:P37"/>
  <sheetViews>
    <sheetView showGridLines="0" topLeftCell="A11" zoomScaleNormal="100" workbookViewId="0">
      <selection activeCell="C1" sqref="C1"/>
    </sheetView>
  </sheetViews>
  <sheetFormatPr defaultColWidth="9.21875" defaultRowHeight="11.4"/>
  <cols>
    <col min="1" max="1" width="4.21875" style="42" bestFit="1" customWidth="1"/>
    <col min="2" max="2" width="58.77734375" style="42" bestFit="1" customWidth="1"/>
    <col min="3" max="3" width="9.21875" style="42"/>
    <col min="4" max="4" width="10.77734375" style="42" customWidth="1"/>
    <col min="5" max="5" width="9.21875" style="42"/>
    <col min="6" max="6" width="8.5546875" style="42" bestFit="1" customWidth="1"/>
    <col min="7" max="8" width="9.21875" style="42"/>
    <col min="9" max="9" width="14.5546875" style="42" bestFit="1" customWidth="1"/>
    <col min="10" max="10" width="11.77734375" style="42" customWidth="1"/>
    <col min="11" max="11" width="5.77734375" style="42" customWidth="1"/>
    <col min="12" max="12" width="9.21875" style="42"/>
    <col min="13" max="13" width="12.5546875" style="42" bestFit="1" customWidth="1"/>
    <col min="14" max="15" width="9.21875" style="42"/>
    <col min="16" max="16" width="14.77734375" style="42" bestFit="1" customWidth="1"/>
    <col min="17" max="16384" width="9.21875" style="42"/>
  </cols>
  <sheetData>
    <row r="1" spans="1:16" s="1435" customFormat="1" ht="15">
      <c r="A1" s="1409" t="str">
        <f ca="1">(MID(CELL("nomefile",J2),FIND("]",CELL("nomefile",J2),1)+1,20))</f>
        <v>Tavola 5.3.11</v>
      </c>
      <c r="G1" s="1448"/>
    </row>
    <row r="3" spans="1:16" ht="12">
      <c r="A3" s="1569" t="s">
        <v>1057</v>
      </c>
      <c r="B3" s="1569"/>
      <c r="C3" s="1569"/>
      <c r="D3" s="1569"/>
      <c r="E3" s="1569"/>
      <c r="F3" s="1569"/>
    </row>
    <row r="4" spans="1:16" ht="15" customHeight="1">
      <c r="A4" s="1713" t="s">
        <v>438</v>
      </c>
      <c r="B4" s="1713"/>
      <c r="C4" s="1713"/>
      <c r="D4" s="1713"/>
      <c r="E4" s="1713"/>
      <c r="F4" s="1713"/>
    </row>
    <row r="5" spans="1:16" ht="11.7" customHeight="1">
      <c r="A5" s="1643"/>
      <c r="B5" s="1643"/>
      <c r="C5" s="503">
        <v>2020</v>
      </c>
      <c r="D5" s="553" t="s">
        <v>499</v>
      </c>
      <c r="E5" s="503">
        <v>2021</v>
      </c>
      <c r="F5" s="553" t="s">
        <v>499</v>
      </c>
    </row>
    <row r="6" spans="1:16" ht="14.4">
      <c r="A6" s="122">
        <v>1</v>
      </c>
      <c r="B6" s="122" t="s">
        <v>243</v>
      </c>
      <c r="C6" s="43">
        <v>53</v>
      </c>
      <c r="D6" s="552">
        <v>0</v>
      </c>
      <c r="E6" s="43">
        <v>52</v>
      </c>
      <c r="F6" s="751">
        <v>0</v>
      </c>
      <c r="G6" s="498"/>
      <c r="H6"/>
      <c r="I6" s="306"/>
      <c r="J6" s="351"/>
      <c r="K6" s="499"/>
      <c r="L6" s="127"/>
      <c r="M6" s="595"/>
      <c r="O6"/>
      <c r="P6" s="306"/>
    </row>
    <row r="7" spans="1:16" ht="14.4">
      <c r="A7" s="120" t="s">
        <v>663</v>
      </c>
      <c r="B7" s="97" t="s">
        <v>709</v>
      </c>
      <c r="C7" s="18">
        <v>41</v>
      </c>
      <c r="D7" s="550">
        <v>0</v>
      </c>
      <c r="E7" s="216">
        <v>41</v>
      </c>
      <c r="F7" s="752">
        <v>0</v>
      </c>
      <c r="G7" s="498"/>
      <c r="H7"/>
      <c r="I7" s="306"/>
      <c r="J7" s="351"/>
      <c r="K7" s="499"/>
      <c r="L7" s="127"/>
      <c r="M7" s="595"/>
      <c r="O7"/>
      <c r="P7" s="306"/>
    </row>
    <row r="8" spans="1:16" ht="14.4">
      <c r="A8" s="122" t="s">
        <v>683</v>
      </c>
      <c r="B8" s="121" t="s">
        <v>710</v>
      </c>
      <c r="C8" s="347">
        <v>12</v>
      </c>
      <c r="D8" s="508">
        <v>0</v>
      </c>
      <c r="E8" s="217">
        <v>11</v>
      </c>
      <c r="F8" s="753">
        <v>0</v>
      </c>
      <c r="G8" s="498"/>
      <c r="H8"/>
      <c r="I8" s="306"/>
      <c r="J8" s="351"/>
      <c r="K8" s="499"/>
      <c r="L8" s="127"/>
      <c r="M8" s="595"/>
      <c r="O8"/>
      <c r="P8" s="306"/>
    </row>
    <row r="9" spans="1:16" ht="14.4">
      <c r="A9" s="120">
        <v>2</v>
      </c>
      <c r="B9" s="120" t="s">
        <v>246</v>
      </c>
      <c r="C9" s="138">
        <v>63</v>
      </c>
      <c r="D9" s="551">
        <v>0</v>
      </c>
      <c r="E9" s="16">
        <v>39</v>
      </c>
      <c r="F9" s="754">
        <v>0</v>
      </c>
      <c r="G9" s="498"/>
      <c r="H9"/>
      <c r="I9" s="306"/>
      <c r="J9" s="351"/>
      <c r="K9" s="499"/>
      <c r="L9" s="127"/>
      <c r="M9" s="595"/>
      <c r="O9"/>
      <c r="P9" s="306"/>
    </row>
    <row r="10" spans="1:16" ht="14.4">
      <c r="A10" s="122" t="s">
        <v>711</v>
      </c>
      <c r="B10" s="121" t="s">
        <v>225</v>
      </c>
      <c r="C10" s="347">
        <v>32</v>
      </c>
      <c r="D10" s="508">
        <v>0</v>
      </c>
      <c r="E10" s="217">
        <v>32</v>
      </c>
      <c r="F10" s="753">
        <v>0</v>
      </c>
      <c r="G10" s="498"/>
      <c r="H10"/>
      <c r="I10" s="306"/>
      <c r="J10" s="351"/>
      <c r="K10" s="499"/>
      <c r="L10" s="127"/>
      <c r="M10" s="595"/>
      <c r="O10"/>
      <c r="P10" s="306"/>
    </row>
    <row r="11" spans="1:16" ht="14.4">
      <c r="A11" s="120" t="s">
        <v>712</v>
      </c>
      <c r="B11" s="97" t="s">
        <v>713</v>
      </c>
      <c r="C11" s="18">
        <v>31</v>
      </c>
      <c r="D11" s="550">
        <v>0</v>
      </c>
      <c r="E11" s="216">
        <v>7</v>
      </c>
      <c r="F11" s="752">
        <v>0</v>
      </c>
      <c r="G11" s="498"/>
      <c r="H11"/>
      <c r="I11" s="306"/>
      <c r="J11" s="351"/>
      <c r="K11" s="499"/>
      <c r="L11" s="127"/>
      <c r="M11" s="595"/>
      <c r="O11"/>
      <c r="P11" s="306"/>
    </row>
    <row r="12" spans="1:16" ht="14.4">
      <c r="A12" s="111">
        <v>3</v>
      </c>
      <c r="B12" s="111" t="s">
        <v>459</v>
      </c>
      <c r="C12" s="116">
        <v>252</v>
      </c>
      <c r="D12" s="552">
        <v>0.1</v>
      </c>
      <c r="E12" s="43">
        <v>251</v>
      </c>
      <c r="F12" s="751">
        <v>0.1</v>
      </c>
      <c r="G12" s="498"/>
      <c r="H12"/>
      <c r="I12" s="306"/>
      <c r="J12" s="351"/>
      <c r="K12" s="499"/>
      <c r="L12" s="127"/>
      <c r="M12" s="595"/>
      <c r="O12"/>
      <c r="P12" s="306"/>
    </row>
    <row r="13" spans="1:16" ht="14.4">
      <c r="A13" s="120">
        <v>4</v>
      </c>
      <c r="B13" s="120" t="s">
        <v>111</v>
      </c>
      <c r="C13" s="16">
        <v>184924</v>
      </c>
      <c r="D13" s="551">
        <v>97.2</v>
      </c>
      <c r="E13" s="16">
        <v>194987</v>
      </c>
      <c r="F13" s="754">
        <v>95.6</v>
      </c>
      <c r="G13" s="597"/>
      <c r="H13"/>
      <c r="I13" s="306"/>
      <c r="J13" s="351"/>
      <c r="K13" s="499"/>
      <c r="L13" s="127"/>
      <c r="M13" s="595"/>
      <c r="O13"/>
      <c r="P13" s="306"/>
    </row>
    <row r="14" spans="1:16" ht="14.4">
      <c r="A14" s="122" t="s">
        <v>691</v>
      </c>
      <c r="B14" s="121" t="s">
        <v>714</v>
      </c>
      <c r="C14" s="347">
        <v>104</v>
      </c>
      <c r="D14" s="508">
        <v>0.1</v>
      </c>
      <c r="E14" s="217">
        <v>107</v>
      </c>
      <c r="F14" s="753">
        <v>0.1</v>
      </c>
      <c r="G14" s="498"/>
      <c r="H14"/>
      <c r="I14" s="306"/>
      <c r="J14" s="351"/>
      <c r="K14" s="499"/>
      <c r="L14" s="127"/>
      <c r="M14" s="595"/>
      <c r="O14"/>
      <c r="P14" s="306"/>
    </row>
    <row r="15" spans="1:16" ht="14.4">
      <c r="A15" s="120" t="s">
        <v>693</v>
      </c>
      <c r="B15" s="97" t="s">
        <v>715</v>
      </c>
      <c r="C15" s="18">
        <v>107</v>
      </c>
      <c r="D15" s="550">
        <v>0.1</v>
      </c>
      <c r="E15" s="216">
        <v>109</v>
      </c>
      <c r="F15" s="752">
        <v>0.1</v>
      </c>
      <c r="G15" s="498"/>
      <c r="H15"/>
      <c r="I15" s="306"/>
      <c r="J15" s="351"/>
      <c r="K15" s="499"/>
      <c r="L15" s="127"/>
      <c r="M15" s="595"/>
      <c r="O15"/>
      <c r="P15" s="306"/>
    </row>
    <row r="16" spans="1:16" ht="14.4">
      <c r="A16" s="122" t="s">
        <v>716</v>
      </c>
      <c r="B16" s="121" t="s">
        <v>717</v>
      </c>
      <c r="C16" s="217">
        <v>3187</v>
      </c>
      <c r="D16" s="508">
        <v>1.7</v>
      </c>
      <c r="E16" s="217">
        <v>3925</v>
      </c>
      <c r="F16" s="753">
        <v>1.9</v>
      </c>
      <c r="G16" s="498"/>
      <c r="H16"/>
      <c r="I16" s="306"/>
      <c r="J16" s="351"/>
      <c r="K16" s="499"/>
      <c r="L16" s="127"/>
      <c r="M16" s="595"/>
      <c r="O16"/>
      <c r="P16" s="306"/>
    </row>
    <row r="17" spans="1:16" ht="11.7" customHeight="1">
      <c r="A17" s="207" t="s">
        <v>718</v>
      </c>
      <c r="B17" s="206" t="s">
        <v>990</v>
      </c>
      <c r="C17" s="216">
        <v>114544</v>
      </c>
      <c r="D17" s="550">
        <v>60.2</v>
      </c>
      <c r="E17" s="216">
        <v>112308</v>
      </c>
      <c r="F17" s="752">
        <v>55</v>
      </c>
      <c r="G17" s="498"/>
      <c r="H17"/>
      <c r="I17" s="306"/>
      <c r="J17" s="351"/>
      <c r="K17" s="499"/>
      <c r="L17" s="127"/>
      <c r="M17" s="595"/>
      <c r="O17"/>
      <c r="P17" s="306"/>
    </row>
    <row r="18" spans="1:16" ht="11.7" customHeight="1">
      <c r="A18" s="293" t="s">
        <v>719</v>
      </c>
      <c r="B18" s="205" t="s">
        <v>991</v>
      </c>
      <c r="C18" s="217">
        <v>66982</v>
      </c>
      <c r="D18" s="508">
        <v>35.200000000000003</v>
      </c>
      <c r="E18" s="217">
        <v>78538</v>
      </c>
      <c r="F18" s="753">
        <v>38.5</v>
      </c>
      <c r="G18" s="597"/>
      <c r="H18"/>
      <c r="I18" s="306"/>
      <c r="J18" s="351"/>
      <c r="K18" s="499"/>
      <c r="L18" s="127"/>
      <c r="M18" s="595"/>
      <c r="O18"/>
      <c r="P18" s="306"/>
    </row>
    <row r="19" spans="1:16" ht="14.4">
      <c r="A19" s="120" t="s">
        <v>720</v>
      </c>
      <c r="B19" s="139" t="s">
        <v>721</v>
      </c>
      <c r="C19" s="15">
        <v>33981</v>
      </c>
      <c r="D19" s="550">
        <v>17.899999999999999</v>
      </c>
      <c r="E19" s="216">
        <v>35019</v>
      </c>
      <c r="F19" s="752">
        <v>17.2</v>
      </c>
      <c r="G19" s="498"/>
      <c r="H19"/>
      <c r="I19" s="306"/>
      <c r="J19" s="351"/>
      <c r="K19" s="499"/>
      <c r="L19" s="127"/>
      <c r="M19" s="595"/>
      <c r="O19"/>
      <c r="P19" s="306"/>
    </row>
    <row r="20" spans="1:16" ht="14.4">
      <c r="A20" s="122" t="s">
        <v>722</v>
      </c>
      <c r="B20" s="140" t="s">
        <v>723</v>
      </c>
      <c r="C20" s="14">
        <v>26406</v>
      </c>
      <c r="D20" s="508">
        <v>13.9</v>
      </c>
      <c r="E20" s="217">
        <v>33523</v>
      </c>
      <c r="F20" s="753">
        <v>16.399999999999999</v>
      </c>
      <c r="G20" s="498"/>
      <c r="H20"/>
      <c r="I20" s="306"/>
      <c r="J20" s="351"/>
      <c r="K20" s="499"/>
      <c r="L20" s="127"/>
      <c r="M20" s="595"/>
      <c r="O20"/>
      <c r="P20" s="306"/>
    </row>
    <row r="21" spans="1:16" ht="14.4">
      <c r="A21" s="120" t="s">
        <v>724</v>
      </c>
      <c r="B21" s="139" t="s">
        <v>725</v>
      </c>
      <c r="C21" s="15">
        <v>6595</v>
      </c>
      <c r="D21" s="550">
        <v>3.5</v>
      </c>
      <c r="E21" s="216">
        <v>9996</v>
      </c>
      <c r="F21" s="752">
        <v>4.9000000000000004</v>
      </c>
      <c r="G21" s="498"/>
      <c r="H21"/>
      <c r="I21" s="306"/>
      <c r="J21" s="351"/>
      <c r="K21" s="499"/>
      <c r="L21" s="127"/>
      <c r="M21" s="595"/>
      <c r="O21"/>
      <c r="P21" s="306"/>
    </row>
    <row r="22" spans="1:16" ht="14.4">
      <c r="A22" s="122">
        <v>5</v>
      </c>
      <c r="B22" s="122" t="s">
        <v>253</v>
      </c>
      <c r="C22" s="116">
        <v>269</v>
      </c>
      <c r="D22" s="552">
        <v>0.1</v>
      </c>
      <c r="E22" s="43">
        <v>301</v>
      </c>
      <c r="F22" s="751">
        <v>0.1</v>
      </c>
      <c r="G22" s="498"/>
      <c r="H22"/>
      <c r="I22" s="306"/>
      <c r="J22" s="351"/>
      <c r="K22" s="499"/>
      <c r="L22" s="127"/>
      <c r="M22" s="595"/>
      <c r="O22"/>
      <c r="P22" s="306"/>
    </row>
    <row r="23" spans="1:16" ht="14.4">
      <c r="A23" s="120" t="s">
        <v>695</v>
      </c>
      <c r="B23" s="97" t="s">
        <v>726</v>
      </c>
      <c r="C23" s="18">
        <v>115</v>
      </c>
      <c r="D23" s="550">
        <v>0.1</v>
      </c>
      <c r="E23" s="216">
        <v>125</v>
      </c>
      <c r="F23" s="752">
        <v>0.1</v>
      </c>
      <c r="G23" s="498"/>
      <c r="H23"/>
      <c r="I23" s="306"/>
      <c r="J23" s="351"/>
      <c r="K23" s="499"/>
      <c r="L23" s="127"/>
      <c r="M23" s="595"/>
      <c r="O23"/>
      <c r="P23" s="306"/>
    </row>
    <row r="24" spans="1:16" ht="14.4">
      <c r="A24" s="122" t="s">
        <v>697</v>
      </c>
      <c r="B24" s="121" t="s">
        <v>727</v>
      </c>
      <c r="C24" s="347">
        <v>20</v>
      </c>
      <c r="D24" s="508">
        <v>0</v>
      </c>
      <c r="E24" s="217">
        <v>30</v>
      </c>
      <c r="F24" s="753">
        <v>0</v>
      </c>
      <c r="G24" s="498"/>
      <c r="H24"/>
      <c r="I24" s="306"/>
      <c r="J24" s="351"/>
      <c r="K24" s="499"/>
      <c r="L24" s="127"/>
      <c r="M24" s="595"/>
      <c r="O24"/>
      <c r="P24" s="306"/>
    </row>
    <row r="25" spans="1:16" ht="14.4">
      <c r="A25" s="120" t="s">
        <v>699</v>
      </c>
      <c r="B25" s="97" t="s">
        <v>728</v>
      </c>
      <c r="C25" s="18">
        <v>134</v>
      </c>
      <c r="D25" s="550">
        <v>0.1</v>
      </c>
      <c r="E25" s="216">
        <v>145</v>
      </c>
      <c r="F25" s="752">
        <v>0.1</v>
      </c>
      <c r="G25" s="498"/>
      <c r="H25"/>
      <c r="I25" s="306"/>
      <c r="J25" s="351"/>
      <c r="K25" s="499"/>
      <c r="L25" s="127"/>
      <c r="M25" s="595"/>
      <c r="O25"/>
      <c r="P25" s="306"/>
    </row>
    <row r="26" spans="1:16" ht="14.4">
      <c r="A26" s="122">
        <v>6</v>
      </c>
      <c r="B26" s="122" t="s">
        <v>130</v>
      </c>
      <c r="C26" s="43">
        <v>3394</v>
      </c>
      <c r="D26" s="552">
        <v>1.8</v>
      </c>
      <c r="E26" s="43">
        <v>3518</v>
      </c>
      <c r="F26" s="751">
        <v>1.7</v>
      </c>
      <c r="G26" s="597"/>
      <c r="H26"/>
      <c r="I26" s="306"/>
      <c r="J26" s="351"/>
      <c r="K26" s="499"/>
      <c r="L26" s="127"/>
      <c r="M26" s="595"/>
      <c r="O26"/>
      <c r="P26" s="306"/>
    </row>
    <row r="27" spans="1:16" ht="14.4">
      <c r="A27" s="120" t="s">
        <v>701</v>
      </c>
      <c r="B27" s="97" t="s">
        <v>729</v>
      </c>
      <c r="C27" s="18" t="s">
        <v>5</v>
      </c>
      <c r="D27" s="602" t="s">
        <v>5</v>
      </c>
      <c r="E27" s="216">
        <v>25</v>
      </c>
      <c r="F27" s="752">
        <v>0</v>
      </c>
      <c r="G27" s="498"/>
      <c r="H27"/>
      <c r="I27" s="306"/>
      <c r="J27" s="351"/>
      <c r="K27" s="499"/>
      <c r="L27" s="127"/>
      <c r="M27" s="595"/>
      <c r="O27"/>
      <c r="P27" s="306"/>
    </row>
    <row r="28" spans="1:16" ht="14.4">
      <c r="A28" s="122" t="s">
        <v>703</v>
      </c>
      <c r="B28" s="121" t="s">
        <v>730</v>
      </c>
      <c r="C28" s="347">
        <v>49</v>
      </c>
      <c r="D28" s="508">
        <v>0</v>
      </c>
      <c r="E28" s="217">
        <v>43</v>
      </c>
      <c r="F28" s="753">
        <v>0</v>
      </c>
      <c r="G28" s="498"/>
      <c r="H28"/>
      <c r="I28" s="306"/>
      <c r="J28" s="351"/>
      <c r="K28" s="499"/>
      <c r="L28" s="127"/>
      <c r="M28" s="595"/>
      <c r="O28"/>
      <c r="P28" s="306"/>
    </row>
    <row r="29" spans="1:16" ht="14.4">
      <c r="A29" s="120" t="s">
        <v>705</v>
      </c>
      <c r="B29" s="97" t="s">
        <v>731</v>
      </c>
      <c r="C29" s="18">
        <v>468</v>
      </c>
      <c r="D29" s="550">
        <v>0.2</v>
      </c>
      <c r="E29" s="216">
        <v>492</v>
      </c>
      <c r="F29" s="752">
        <v>0.2</v>
      </c>
      <c r="G29" s="498"/>
      <c r="H29"/>
      <c r="I29" s="306"/>
      <c r="J29" s="351"/>
      <c r="K29" s="499"/>
      <c r="L29" s="127"/>
      <c r="M29" s="595"/>
      <c r="O29"/>
      <c r="P29" s="306"/>
    </row>
    <row r="30" spans="1:16" ht="14.4">
      <c r="A30" s="122" t="s">
        <v>707</v>
      </c>
      <c r="B30" s="121" t="s">
        <v>732</v>
      </c>
      <c r="C30" s="217">
        <v>2753</v>
      </c>
      <c r="D30" s="508">
        <v>1.4</v>
      </c>
      <c r="E30" s="48">
        <v>2680</v>
      </c>
      <c r="F30" s="753">
        <v>1.3</v>
      </c>
      <c r="G30" s="498"/>
      <c r="H30"/>
      <c r="I30" s="306"/>
      <c r="J30" s="351"/>
      <c r="K30" s="499"/>
      <c r="L30" s="127"/>
      <c r="M30" s="595"/>
      <c r="O30"/>
      <c r="P30" s="306"/>
    </row>
    <row r="31" spans="1:16" ht="14.4">
      <c r="A31" s="120" t="s">
        <v>733</v>
      </c>
      <c r="B31" s="97" t="s">
        <v>734</v>
      </c>
      <c r="C31" s="18">
        <v>124</v>
      </c>
      <c r="D31" s="550">
        <v>0.1</v>
      </c>
      <c r="E31" s="216">
        <v>279</v>
      </c>
      <c r="F31" s="752">
        <v>0.1</v>
      </c>
      <c r="G31" s="498"/>
      <c r="H31"/>
      <c r="I31" s="306"/>
      <c r="J31" s="351"/>
      <c r="K31" s="499"/>
      <c r="L31" s="127"/>
      <c r="M31" s="595"/>
      <c r="O31"/>
      <c r="P31" s="306"/>
    </row>
    <row r="32" spans="1:16" ht="14.4">
      <c r="A32" s="111">
        <v>7</v>
      </c>
      <c r="B32" s="122" t="s">
        <v>478</v>
      </c>
      <c r="C32" s="43">
        <v>1322</v>
      </c>
      <c r="D32" s="552">
        <v>0.7</v>
      </c>
      <c r="E32" s="43">
        <v>4867</v>
      </c>
      <c r="F32" s="751">
        <v>2.4</v>
      </c>
      <c r="G32" s="498"/>
      <c r="H32"/>
      <c r="I32" s="306"/>
      <c r="J32" s="351"/>
      <c r="K32" s="499"/>
      <c r="L32" s="127"/>
      <c r="M32" s="595"/>
      <c r="O32"/>
      <c r="P32" s="306"/>
    </row>
    <row r="33" spans="1:16" ht="15" thickBot="1">
      <c r="A33" s="141"/>
      <c r="B33" s="141" t="s">
        <v>259</v>
      </c>
      <c r="C33" s="22">
        <v>190277</v>
      </c>
      <c r="D33" s="551">
        <v>100</v>
      </c>
      <c r="E33" s="22">
        <v>204014</v>
      </c>
      <c r="F33" s="755">
        <v>100</v>
      </c>
      <c r="G33" s="498"/>
      <c r="H33"/>
      <c r="I33" s="306"/>
      <c r="J33" s="351"/>
      <c r="K33" s="499"/>
      <c r="O33"/>
      <c r="P33" s="306"/>
    </row>
    <row r="34" spans="1:16" ht="46.2" customHeight="1">
      <c r="A34" s="1593" t="s">
        <v>1060</v>
      </c>
      <c r="B34" s="1714"/>
      <c r="C34" s="1714"/>
      <c r="D34" s="1714"/>
      <c r="E34" s="1714"/>
      <c r="F34" s="1714"/>
    </row>
    <row r="36" spans="1:16" ht="37.950000000000003" customHeight="1">
      <c r="A36" s="1712"/>
      <c r="B36" s="1712"/>
      <c r="C36" s="1712"/>
      <c r="D36" s="1712"/>
      <c r="E36" s="1712"/>
      <c r="F36" s="1712"/>
    </row>
    <row r="37" spans="1:16">
      <c r="A37" s="501" t="s">
        <v>66</v>
      </c>
    </row>
  </sheetData>
  <mergeCells count="5">
    <mergeCell ref="A3:F3"/>
    <mergeCell ref="A5:B5"/>
    <mergeCell ref="A4:F4"/>
    <mergeCell ref="A36:F36"/>
    <mergeCell ref="A34:F3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3">
    <tabColor rgb="FF7030A0"/>
  </sheetPr>
  <dimension ref="A1:K39"/>
  <sheetViews>
    <sheetView showGridLines="0" topLeftCell="A21" zoomScaleNormal="100" workbookViewId="0">
      <selection activeCell="C1" sqref="C1"/>
    </sheetView>
  </sheetViews>
  <sheetFormatPr defaultColWidth="9.21875" defaultRowHeight="11.4"/>
  <cols>
    <col min="1" max="1" width="4.44140625" style="219" bestFit="1" customWidth="1"/>
    <col min="2" max="2" width="55.77734375" style="219" customWidth="1"/>
    <col min="3" max="5" width="9.21875" style="219"/>
    <col min="6" max="6" width="9.5546875" style="219" bestFit="1" customWidth="1"/>
    <col min="7" max="8" width="9.21875" style="219"/>
    <col min="9" max="9" width="14.5546875" style="219" bestFit="1" customWidth="1"/>
    <col min="10" max="16384" width="9.21875" style="219"/>
  </cols>
  <sheetData>
    <row r="1" spans="1:11" s="1435" customFormat="1" ht="15">
      <c r="A1" s="1409" t="str">
        <f ca="1">(MID(CELL("nomefile",J2),FIND("]",CELL("nomefile",J2),1)+1,20))</f>
        <v>Tavola 5.3.12</v>
      </c>
      <c r="G1" s="1449"/>
    </row>
    <row r="3" spans="1:11" ht="12">
      <c r="A3" s="1569" t="s">
        <v>1059</v>
      </c>
      <c r="B3" s="1569"/>
      <c r="C3" s="1569"/>
      <c r="D3" s="1569"/>
      <c r="E3" s="1569"/>
      <c r="F3" s="1569"/>
    </row>
    <row r="4" spans="1:11" ht="12" thickBot="1">
      <c r="A4" s="1653" t="s">
        <v>438</v>
      </c>
      <c r="B4" s="1653"/>
      <c r="C4" s="1653"/>
      <c r="D4" s="1653"/>
      <c r="E4" s="1653"/>
      <c r="F4" s="1653"/>
    </row>
    <row r="5" spans="1:11" ht="12">
      <c r="A5" s="1580"/>
      <c r="B5" s="1580"/>
      <c r="C5" s="674">
        <v>2020</v>
      </c>
      <c r="D5" s="143" t="s">
        <v>499</v>
      </c>
      <c r="E5" s="190">
        <v>2021</v>
      </c>
      <c r="F5" s="143" t="s">
        <v>499</v>
      </c>
    </row>
    <row r="6" spans="1:11" ht="14.4">
      <c r="A6" s="184">
        <v>1</v>
      </c>
      <c r="B6" s="184" t="s">
        <v>136</v>
      </c>
      <c r="C6" s="43">
        <v>6319</v>
      </c>
      <c r="D6" s="598">
        <v>3.3</v>
      </c>
      <c r="E6" s="43">
        <v>7067</v>
      </c>
      <c r="F6" s="598">
        <v>3.5</v>
      </c>
      <c r="H6"/>
      <c r="I6" s="306"/>
      <c r="J6" s="300"/>
      <c r="K6" s="512"/>
    </row>
    <row r="7" spans="1:11" ht="14.4">
      <c r="A7" s="187" t="s">
        <v>663</v>
      </c>
      <c r="B7" s="187" t="s">
        <v>664</v>
      </c>
      <c r="C7" s="507">
        <v>6304</v>
      </c>
      <c r="D7" s="599">
        <v>3.3</v>
      </c>
      <c r="E7" s="507">
        <v>7051</v>
      </c>
      <c r="F7" s="599">
        <v>3.5</v>
      </c>
      <c r="H7"/>
      <c r="I7" s="306"/>
      <c r="J7" s="300"/>
      <c r="K7" s="512"/>
    </row>
    <row r="8" spans="1:11" ht="14.4">
      <c r="A8" s="184" t="s">
        <v>665</v>
      </c>
      <c r="B8" s="185" t="s">
        <v>666</v>
      </c>
      <c r="C8" s="217">
        <v>1568</v>
      </c>
      <c r="D8" s="601">
        <v>0.8</v>
      </c>
      <c r="E8" s="189">
        <v>1568</v>
      </c>
      <c r="F8" s="753">
        <v>0.8</v>
      </c>
      <c r="H8"/>
      <c r="I8" s="306"/>
      <c r="J8" s="300"/>
      <c r="K8" s="512"/>
    </row>
    <row r="9" spans="1:11" ht="14.4">
      <c r="A9" s="187" t="s">
        <v>667</v>
      </c>
      <c r="B9" s="186" t="s">
        <v>668</v>
      </c>
      <c r="C9" s="18">
        <v>0</v>
      </c>
      <c r="D9" s="602">
        <v>0</v>
      </c>
      <c r="E9" s="216">
        <v>300</v>
      </c>
      <c r="F9" s="752">
        <v>0.1</v>
      </c>
      <c r="H9"/>
      <c r="I9" s="306"/>
      <c r="J9" s="300"/>
      <c r="K9" s="512"/>
    </row>
    <row r="10" spans="1:11" ht="14.4">
      <c r="A10" s="184" t="s">
        <v>669</v>
      </c>
      <c r="B10" s="185" t="s">
        <v>670</v>
      </c>
      <c r="C10" s="347">
        <v>59</v>
      </c>
      <c r="D10" s="601">
        <v>0</v>
      </c>
      <c r="E10" s="217">
        <v>59</v>
      </c>
      <c r="F10" s="753">
        <v>0</v>
      </c>
      <c r="H10"/>
      <c r="I10" s="306"/>
      <c r="J10" s="300"/>
      <c r="K10" s="512"/>
    </row>
    <row r="11" spans="1:11" ht="14.4">
      <c r="A11" s="187" t="s">
        <v>671</v>
      </c>
      <c r="B11" s="186" t="s">
        <v>672</v>
      </c>
      <c r="C11" s="216">
        <v>3707</v>
      </c>
      <c r="D11" s="600">
        <v>1.9</v>
      </c>
      <c r="E11" s="216">
        <v>4124</v>
      </c>
      <c r="F11" s="752">
        <v>2</v>
      </c>
      <c r="H11"/>
      <c r="I11" s="306"/>
      <c r="J11" s="300"/>
      <c r="K11" s="512"/>
    </row>
    <row r="12" spans="1:11" ht="14.4">
      <c r="A12" s="184" t="s">
        <v>673</v>
      </c>
      <c r="B12" s="185" t="s">
        <v>674</v>
      </c>
      <c r="C12" s="347">
        <v>-2207</v>
      </c>
      <c r="D12" s="601">
        <v>-1.2</v>
      </c>
      <c r="E12" s="217">
        <v>-2</v>
      </c>
      <c r="F12" s="753">
        <v>0</v>
      </c>
      <c r="H12"/>
      <c r="I12" s="306"/>
      <c r="J12" s="300"/>
      <c r="K12" s="512"/>
    </row>
    <row r="13" spans="1:11" ht="14.4">
      <c r="A13" s="187" t="s">
        <v>675</v>
      </c>
      <c r="B13" s="186" t="s">
        <v>676</v>
      </c>
      <c r="C13" s="18" t="s">
        <v>5</v>
      </c>
      <c r="D13" s="600" t="s">
        <v>5</v>
      </c>
      <c r="E13" s="216" t="s">
        <v>5</v>
      </c>
      <c r="F13" s="752" t="s">
        <v>5</v>
      </c>
      <c r="H13" s="756"/>
      <c r="I13" s="306"/>
      <c r="J13" s="300"/>
      <c r="K13" s="512"/>
    </row>
    <row r="14" spans="1:11" ht="22.8">
      <c r="A14" s="293" t="s">
        <v>677</v>
      </c>
      <c r="B14" s="13" t="s">
        <v>1055</v>
      </c>
      <c r="C14" s="497">
        <v>89</v>
      </c>
      <c r="D14" s="508">
        <v>0</v>
      </c>
      <c r="E14" s="217">
        <v>68</v>
      </c>
      <c r="F14" s="753">
        <v>0</v>
      </c>
      <c r="H14"/>
      <c r="I14" s="306"/>
      <c r="J14" s="300"/>
      <c r="K14" s="512"/>
    </row>
    <row r="15" spans="1:11" ht="14.4">
      <c r="A15" s="187" t="s">
        <v>679</v>
      </c>
      <c r="B15" s="186" t="s">
        <v>680</v>
      </c>
      <c r="C15" s="18">
        <v>-350</v>
      </c>
      <c r="D15" s="600">
        <v>-0.2</v>
      </c>
      <c r="E15" s="216">
        <v>0</v>
      </c>
      <c r="F15" s="752">
        <v>0</v>
      </c>
      <c r="H15"/>
      <c r="I15" s="306"/>
      <c r="J15" s="300"/>
      <c r="K15" s="512"/>
    </row>
    <row r="16" spans="1:11" ht="14.4">
      <c r="A16" s="184" t="s">
        <v>681</v>
      </c>
      <c r="B16" s="185" t="s">
        <v>682</v>
      </c>
      <c r="C16" s="217">
        <v>883</v>
      </c>
      <c r="D16" s="601">
        <v>0.5</v>
      </c>
      <c r="E16" s="217">
        <v>936</v>
      </c>
      <c r="F16" s="753">
        <v>0.5</v>
      </c>
      <c r="H16"/>
      <c r="I16" s="306"/>
      <c r="J16" s="300"/>
      <c r="K16" s="512"/>
    </row>
    <row r="17" spans="1:11" ht="14.4">
      <c r="A17" s="187" t="s">
        <v>683</v>
      </c>
      <c r="B17" s="187" t="s">
        <v>684</v>
      </c>
      <c r="C17" s="138">
        <v>15</v>
      </c>
      <c r="D17" s="599">
        <v>0</v>
      </c>
      <c r="E17" s="507">
        <v>15</v>
      </c>
      <c r="F17" s="599">
        <v>0</v>
      </c>
      <c r="H17"/>
      <c r="I17" s="306"/>
      <c r="J17" s="300"/>
      <c r="K17" s="512"/>
    </row>
    <row r="18" spans="1:11" ht="14.4">
      <c r="A18" s="184" t="s">
        <v>685</v>
      </c>
      <c r="B18" s="185" t="s">
        <v>686</v>
      </c>
      <c r="C18" s="347">
        <v>13</v>
      </c>
      <c r="D18" s="508">
        <v>0</v>
      </c>
      <c r="E18" s="217">
        <v>14</v>
      </c>
      <c r="F18" s="753">
        <v>0</v>
      </c>
      <c r="H18"/>
      <c r="I18" s="306"/>
      <c r="J18" s="300"/>
      <c r="K18" s="512"/>
    </row>
    <row r="19" spans="1:11" ht="14.4">
      <c r="A19" s="187" t="s">
        <v>687</v>
      </c>
      <c r="B19" s="186" t="s">
        <v>688</v>
      </c>
      <c r="C19" s="18">
        <v>0</v>
      </c>
      <c r="D19" s="600">
        <v>0</v>
      </c>
      <c r="E19" s="18">
        <v>0</v>
      </c>
      <c r="F19" s="752">
        <v>0</v>
      </c>
      <c r="H19"/>
      <c r="I19" s="306"/>
      <c r="J19" s="300"/>
      <c r="K19" s="512"/>
    </row>
    <row r="20" spans="1:11" ht="14.4">
      <c r="A20" s="184" t="s">
        <v>689</v>
      </c>
      <c r="B20" s="185" t="s">
        <v>690</v>
      </c>
      <c r="C20" s="347">
        <v>3</v>
      </c>
      <c r="D20" s="508">
        <v>0</v>
      </c>
      <c r="E20" s="217">
        <v>2</v>
      </c>
      <c r="F20" s="753">
        <v>0</v>
      </c>
      <c r="H20"/>
      <c r="I20" s="306"/>
      <c r="J20" s="300"/>
      <c r="K20" s="512"/>
    </row>
    <row r="21" spans="1:11" ht="14.4">
      <c r="A21" s="187">
        <v>2</v>
      </c>
      <c r="B21" s="187" t="s">
        <v>260</v>
      </c>
      <c r="C21" s="138">
        <v>23</v>
      </c>
      <c r="D21" s="599">
        <v>0</v>
      </c>
      <c r="E21" s="507">
        <v>25</v>
      </c>
      <c r="F21" s="599">
        <v>0</v>
      </c>
      <c r="H21"/>
      <c r="I21" s="306"/>
      <c r="J21" s="300"/>
      <c r="K21" s="512"/>
    </row>
    <row r="22" spans="1:11" ht="14.4">
      <c r="A22" s="184">
        <v>3</v>
      </c>
      <c r="B22" s="184" t="s">
        <v>152</v>
      </c>
      <c r="C22" s="43">
        <v>172729</v>
      </c>
      <c r="D22" s="552">
        <v>90.8</v>
      </c>
      <c r="E22" s="43">
        <v>180780</v>
      </c>
      <c r="F22" s="598">
        <v>88.6</v>
      </c>
      <c r="H22"/>
      <c r="I22" s="306"/>
      <c r="J22" s="300"/>
      <c r="K22" s="512"/>
    </row>
    <row r="23" spans="1:11" ht="14.4">
      <c r="A23" s="187">
        <v>4</v>
      </c>
      <c r="B23" s="187" t="s">
        <v>261</v>
      </c>
      <c r="C23" s="16">
        <v>10019</v>
      </c>
      <c r="D23" s="599">
        <v>5.3</v>
      </c>
      <c r="E23" s="507">
        <v>14524</v>
      </c>
      <c r="F23" s="599">
        <v>7.1</v>
      </c>
      <c r="H23"/>
      <c r="I23" s="306"/>
      <c r="J23" s="300"/>
      <c r="K23" s="512"/>
    </row>
    <row r="24" spans="1:11" ht="14.4">
      <c r="A24" s="293" t="s">
        <v>691</v>
      </c>
      <c r="B24" s="13" t="s">
        <v>992</v>
      </c>
      <c r="C24" s="294">
        <v>9655</v>
      </c>
      <c r="D24" s="508">
        <v>5.0999999999999996</v>
      </c>
      <c r="E24" s="217">
        <v>14181</v>
      </c>
      <c r="F24" s="753">
        <v>7</v>
      </c>
      <c r="H24"/>
      <c r="I24" s="306"/>
      <c r="J24" s="300"/>
      <c r="K24" s="512"/>
    </row>
    <row r="25" spans="1:11" ht="14.4">
      <c r="A25" s="187" t="s">
        <v>735</v>
      </c>
      <c r="B25" s="139" t="s">
        <v>736</v>
      </c>
      <c r="C25" s="540">
        <v>0</v>
      </c>
      <c r="D25" s="602">
        <v>0</v>
      </c>
      <c r="E25" s="216">
        <v>0</v>
      </c>
      <c r="F25" s="752">
        <v>0</v>
      </c>
      <c r="H25"/>
      <c r="I25" s="306"/>
      <c r="J25" s="300"/>
      <c r="K25" s="512"/>
    </row>
    <row r="26" spans="1:11" ht="14.4">
      <c r="A26" s="184" t="s">
        <v>737</v>
      </c>
      <c r="B26" s="140" t="s">
        <v>738</v>
      </c>
      <c r="C26" s="14">
        <v>9655</v>
      </c>
      <c r="D26" s="601">
        <v>5.0999999999999996</v>
      </c>
      <c r="E26" s="217">
        <v>14181</v>
      </c>
      <c r="F26" s="753">
        <v>7</v>
      </c>
      <c r="H26"/>
      <c r="I26" s="306"/>
      <c r="J26" s="300"/>
      <c r="K26" s="512"/>
    </row>
    <row r="27" spans="1:11" ht="14.4">
      <c r="A27" s="187" t="s">
        <v>693</v>
      </c>
      <c r="B27" s="186" t="s">
        <v>739</v>
      </c>
      <c r="C27" s="216">
        <v>364</v>
      </c>
      <c r="D27" s="602">
        <v>0.2</v>
      </c>
      <c r="E27" s="216">
        <v>343</v>
      </c>
      <c r="F27" s="752">
        <v>0.2</v>
      </c>
      <c r="H27"/>
      <c r="I27" s="306"/>
      <c r="J27" s="300"/>
      <c r="K27" s="512"/>
    </row>
    <row r="28" spans="1:11" ht="14.4">
      <c r="A28" s="184">
        <v>5</v>
      </c>
      <c r="B28" s="184" t="s">
        <v>262</v>
      </c>
      <c r="C28" s="116">
        <v>561</v>
      </c>
      <c r="D28" s="598">
        <v>0.3</v>
      </c>
      <c r="E28" s="43">
        <v>826</v>
      </c>
      <c r="F28" s="598">
        <v>0.4</v>
      </c>
      <c r="H28"/>
      <c r="I28" s="306"/>
      <c r="J28" s="300"/>
      <c r="K28" s="512"/>
    </row>
    <row r="29" spans="1:11" ht="14.4">
      <c r="A29" s="187" t="s">
        <v>695</v>
      </c>
      <c r="B29" s="186" t="s">
        <v>696</v>
      </c>
      <c r="C29" s="18">
        <v>267</v>
      </c>
      <c r="D29" s="602">
        <v>0.1</v>
      </c>
      <c r="E29" s="216">
        <v>301</v>
      </c>
      <c r="F29" s="752">
        <v>0.1</v>
      </c>
      <c r="H29"/>
      <c r="I29" s="306"/>
      <c r="J29" s="300"/>
      <c r="K29" s="512"/>
    </row>
    <row r="30" spans="1:11" ht="14.4">
      <c r="A30" s="184" t="s">
        <v>697</v>
      </c>
      <c r="B30" s="185" t="s">
        <v>698</v>
      </c>
      <c r="C30" s="347">
        <v>33</v>
      </c>
      <c r="D30" s="601">
        <v>0</v>
      </c>
      <c r="E30" s="217">
        <v>41</v>
      </c>
      <c r="F30" s="753">
        <v>0</v>
      </c>
      <c r="H30"/>
      <c r="I30" s="306"/>
      <c r="J30" s="300"/>
      <c r="K30" s="512"/>
    </row>
    <row r="31" spans="1:11" ht="14.4">
      <c r="A31" s="187" t="s">
        <v>699</v>
      </c>
      <c r="B31" s="186" t="s">
        <v>700</v>
      </c>
      <c r="C31" s="18">
        <v>262</v>
      </c>
      <c r="D31" s="602">
        <v>0.13769399349369604</v>
      </c>
      <c r="E31" s="216">
        <v>485</v>
      </c>
      <c r="F31" s="752">
        <v>0.2</v>
      </c>
      <c r="H31"/>
      <c r="I31" s="306"/>
      <c r="J31" s="300"/>
      <c r="K31" s="512"/>
    </row>
    <row r="32" spans="1:11" ht="14.4">
      <c r="A32" s="184">
        <v>6</v>
      </c>
      <c r="B32" s="184" t="s">
        <v>263</v>
      </c>
      <c r="C32" s="43">
        <v>627</v>
      </c>
      <c r="D32" s="598">
        <v>0.3</v>
      </c>
      <c r="E32" s="43">
        <v>792</v>
      </c>
      <c r="F32" s="598">
        <v>0.4</v>
      </c>
      <c r="H32"/>
      <c r="I32" s="306"/>
      <c r="J32" s="300"/>
      <c r="K32" s="512"/>
    </row>
    <row r="33" spans="1:11" ht="14.4">
      <c r="A33" s="187" t="s">
        <v>701</v>
      </c>
      <c r="B33" s="186" t="s">
        <v>702</v>
      </c>
      <c r="C33" s="18">
        <v>0</v>
      </c>
      <c r="D33" s="600">
        <v>0</v>
      </c>
      <c r="E33" s="216">
        <v>7</v>
      </c>
      <c r="F33" s="752">
        <v>0</v>
      </c>
      <c r="H33"/>
      <c r="I33" s="306"/>
      <c r="J33" s="300"/>
      <c r="K33" s="512"/>
    </row>
    <row r="34" spans="1:11" ht="14.4">
      <c r="A34" s="184" t="s">
        <v>703</v>
      </c>
      <c r="B34" s="185" t="s">
        <v>704</v>
      </c>
      <c r="C34" s="347">
        <v>211</v>
      </c>
      <c r="D34" s="601">
        <v>0.1</v>
      </c>
      <c r="E34" s="217">
        <v>227</v>
      </c>
      <c r="F34" s="753">
        <v>0.1</v>
      </c>
      <c r="H34"/>
      <c r="I34" s="306"/>
      <c r="J34" s="300"/>
      <c r="K34" s="512"/>
    </row>
    <row r="35" spans="1:11" ht="14.4">
      <c r="A35" s="187" t="s">
        <v>705</v>
      </c>
      <c r="B35" s="186" t="s">
        <v>706</v>
      </c>
      <c r="C35" s="18">
        <v>347</v>
      </c>
      <c r="D35" s="600">
        <v>0.2</v>
      </c>
      <c r="E35" s="216">
        <v>506</v>
      </c>
      <c r="F35" s="752">
        <v>0.2</v>
      </c>
      <c r="H35"/>
      <c r="I35" s="306"/>
      <c r="J35" s="300"/>
      <c r="K35" s="512"/>
    </row>
    <row r="36" spans="1:11" ht="14.4">
      <c r="A36" s="184" t="s">
        <v>707</v>
      </c>
      <c r="B36" s="185" t="s">
        <v>708</v>
      </c>
      <c r="C36" s="347">
        <v>68</v>
      </c>
      <c r="D36" s="601">
        <v>3.5737372357142479E-2</v>
      </c>
      <c r="E36" s="217">
        <v>53</v>
      </c>
      <c r="F36" s="753">
        <v>0</v>
      </c>
      <c r="H36"/>
      <c r="I36" s="306"/>
      <c r="J36" s="300"/>
      <c r="K36" s="512"/>
    </row>
    <row r="37" spans="1:11" ht="15" thickBot="1">
      <c r="A37" s="141"/>
      <c r="B37" s="141" t="s">
        <v>264</v>
      </c>
      <c r="C37" s="22">
        <v>190277</v>
      </c>
      <c r="D37" s="541">
        <v>100</v>
      </c>
      <c r="E37" s="22">
        <v>204014</v>
      </c>
      <c r="F37" s="502">
        <v>100</v>
      </c>
      <c r="H37"/>
      <c r="I37" s="306"/>
      <c r="J37" s="300"/>
      <c r="K37" s="512"/>
    </row>
    <row r="38" spans="1:11" ht="38.549999999999997" customHeight="1">
      <c r="A38" s="1715" t="s">
        <v>1061</v>
      </c>
      <c r="B38" s="1715"/>
      <c r="C38" s="1715"/>
      <c r="D38" s="1715"/>
      <c r="E38" s="1715"/>
      <c r="F38" s="1715"/>
    </row>
    <row r="39" spans="1:11" ht="11.7" customHeight="1">
      <c r="A39" s="1715"/>
      <c r="B39" s="1715"/>
      <c r="C39" s="1715"/>
      <c r="D39" s="1715"/>
      <c r="E39" s="1715"/>
      <c r="F39" s="1715"/>
    </row>
  </sheetData>
  <mergeCells count="5">
    <mergeCell ref="A38:F38"/>
    <mergeCell ref="A39:F39"/>
    <mergeCell ref="A3:F3"/>
    <mergeCell ref="A4:F4"/>
    <mergeCell ref="A5:B5"/>
  </mergeCells>
  <printOptions horizontalCentered="1"/>
  <pageMargins left="0.59055118110236227" right="0.59055118110236227" top="0.59055118110236227" bottom="0.39370078740157483" header="0.31496062992125984" footer="0.31496062992125984"/>
  <pageSetup paperSize="9" scale="9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4">
    <tabColor rgb="FF7030A0"/>
  </sheetPr>
  <dimension ref="A1:K69"/>
  <sheetViews>
    <sheetView showGridLines="0" topLeftCell="A24" zoomScaleNormal="100" workbookViewId="0">
      <selection activeCell="C1" sqref="C1"/>
    </sheetView>
  </sheetViews>
  <sheetFormatPr defaultColWidth="9.21875" defaultRowHeight="11.4"/>
  <cols>
    <col min="1" max="1" width="7.21875" style="42" customWidth="1"/>
    <col min="2" max="2" width="68.21875" style="42" customWidth="1"/>
    <col min="3" max="5" width="11" style="42" customWidth="1"/>
    <col min="6" max="7" width="9.21875" style="42"/>
    <col min="8" max="8" width="14.77734375" style="42" bestFit="1" customWidth="1"/>
    <col min="9" max="10" width="9.21875" style="42"/>
    <col min="11" max="11" width="14.77734375" style="42" bestFit="1" customWidth="1"/>
    <col min="12" max="16384" width="9.21875" style="42"/>
  </cols>
  <sheetData>
    <row r="1" spans="1:11" s="1435" customFormat="1" ht="12" customHeight="1">
      <c r="A1" s="1409" t="str">
        <f ca="1">(MID(CELL("nomefile",J2),FIND("]",CELL("nomefile",J2),1)+1,20))</f>
        <v>Tavola 5.3.13</v>
      </c>
      <c r="B1" s="1446"/>
      <c r="C1" s="1446"/>
      <c r="D1" s="1446"/>
      <c r="E1" s="1448"/>
    </row>
    <row r="2" spans="1:11" ht="8.5500000000000007" customHeight="1"/>
    <row r="3" spans="1:11" ht="14.7" customHeight="1">
      <c r="A3" s="1603" t="s">
        <v>740</v>
      </c>
      <c r="B3" s="1603"/>
      <c r="C3" s="1603"/>
      <c r="D3" s="1603"/>
      <c r="H3" s="219"/>
    </row>
    <row r="4" spans="1:11" ht="15" customHeight="1" thickBot="1">
      <c r="A4" s="1653" t="s">
        <v>438</v>
      </c>
      <c r="B4" s="1653"/>
      <c r="C4" s="1653"/>
      <c r="D4" s="1653"/>
    </row>
    <row r="5" spans="1:11" ht="13.8">
      <c r="A5" s="1717"/>
      <c r="B5" s="1717"/>
      <c r="C5" s="674">
        <v>2020</v>
      </c>
      <c r="D5" s="142">
        <v>2021</v>
      </c>
    </row>
    <row r="6" spans="1:11" ht="14.4">
      <c r="A6" s="122" t="s">
        <v>663</v>
      </c>
      <c r="B6" s="13" t="s">
        <v>741</v>
      </c>
      <c r="C6" s="489">
        <v>125881</v>
      </c>
      <c r="D6" s="25">
        <v>121283</v>
      </c>
      <c r="E6" s="352"/>
      <c r="F6" s="352"/>
      <c r="G6" s="603"/>
      <c r="H6" s="306"/>
      <c r="J6"/>
      <c r="K6" s="306"/>
    </row>
    <row r="7" spans="1:11" ht="14.4">
      <c r="A7" s="144" t="s">
        <v>665</v>
      </c>
      <c r="B7" s="145" t="s">
        <v>742</v>
      </c>
      <c r="C7" s="109">
        <v>131849</v>
      </c>
      <c r="D7" s="109">
        <v>127671</v>
      </c>
      <c r="E7" s="299"/>
      <c r="F7" s="299"/>
      <c r="G7" s="603"/>
      <c r="H7" s="306"/>
      <c r="J7"/>
      <c r="K7" s="306"/>
    </row>
    <row r="8" spans="1:11" ht="14.4">
      <c r="A8" s="146" t="s">
        <v>667</v>
      </c>
      <c r="B8" s="147" t="s">
        <v>743</v>
      </c>
      <c r="C8" s="489">
        <v>5968</v>
      </c>
      <c r="D8" s="25">
        <v>6388</v>
      </c>
      <c r="E8" s="299"/>
      <c r="F8" s="299"/>
      <c r="G8" s="603"/>
      <c r="H8" s="306"/>
      <c r="J8"/>
      <c r="K8" s="306"/>
    </row>
    <row r="9" spans="1:11" ht="14.4">
      <c r="A9" s="120" t="s">
        <v>683</v>
      </c>
      <c r="B9" s="92" t="s">
        <v>744</v>
      </c>
      <c r="C9" s="109">
        <v>5061</v>
      </c>
      <c r="D9" s="109">
        <v>5790</v>
      </c>
      <c r="E9" s="604"/>
      <c r="F9" s="604"/>
      <c r="G9" s="603"/>
      <c r="H9" s="306"/>
      <c r="J9"/>
      <c r="K9" s="306"/>
    </row>
    <row r="10" spans="1:11" ht="14.4">
      <c r="A10" s="293" t="s">
        <v>745</v>
      </c>
      <c r="B10" s="13" t="s">
        <v>993</v>
      </c>
      <c r="C10" s="295">
        <v>5159</v>
      </c>
      <c r="D10" s="295">
        <v>11084</v>
      </c>
      <c r="E10" s="605"/>
      <c r="F10" s="605"/>
      <c r="G10" s="603"/>
      <c r="H10" s="306"/>
      <c r="J10"/>
      <c r="K10" s="306"/>
    </row>
    <row r="11" spans="1:11" ht="14.4">
      <c r="A11" s="296" t="s">
        <v>746</v>
      </c>
      <c r="B11" s="92" t="s">
        <v>786</v>
      </c>
      <c r="C11" s="297">
        <v>189</v>
      </c>
      <c r="D11" s="297">
        <v>453</v>
      </c>
      <c r="E11" s="606"/>
      <c r="F11" s="606"/>
      <c r="G11" s="603"/>
      <c r="H11" s="306"/>
      <c r="J11"/>
      <c r="K11" s="306"/>
    </row>
    <row r="12" spans="1:11" ht="11.7" customHeight="1">
      <c r="A12" s="293" t="s">
        <v>747</v>
      </c>
      <c r="B12" s="13" t="s">
        <v>787</v>
      </c>
      <c r="C12" s="295">
        <v>22466</v>
      </c>
      <c r="D12" s="295">
        <v>21111</v>
      </c>
      <c r="E12" s="352"/>
      <c r="F12" s="352"/>
      <c r="G12" s="603"/>
      <c r="H12" s="306"/>
      <c r="J12"/>
      <c r="K12" s="306"/>
    </row>
    <row r="13" spans="1:11" ht="14.4">
      <c r="A13" s="144" t="s">
        <v>748</v>
      </c>
      <c r="B13" s="145" t="s">
        <v>749</v>
      </c>
      <c r="C13" s="148">
        <v>13730</v>
      </c>
      <c r="D13" s="148">
        <v>13105</v>
      </c>
      <c r="E13" s="299"/>
      <c r="F13" s="299"/>
      <c r="G13" s="603"/>
      <c r="H13" s="306"/>
      <c r="J13"/>
      <c r="K13" s="306"/>
    </row>
    <row r="14" spans="1:11" ht="14.4">
      <c r="A14" s="146" t="s">
        <v>750</v>
      </c>
      <c r="B14" s="147" t="s">
        <v>230</v>
      </c>
      <c r="C14" s="149">
        <v>3307</v>
      </c>
      <c r="D14" s="149">
        <v>4262</v>
      </c>
      <c r="E14" s="299"/>
      <c r="F14" s="299"/>
      <c r="G14" s="603"/>
      <c r="H14" s="306"/>
      <c r="J14"/>
      <c r="K14" s="306"/>
    </row>
    <row r="15" spans="1:11" ht="14.4">
      <c r="A15" s="144" t="s">
        <v>751</v>
      </c>
      <c r="B15" s="145" t="s">
        <v>752</v>
      </c>
      <c r="C15" s="148">
        <v>4936</v>
      </c>
      <c r="D15" s="148">
        <v>3591</v>
      </c>
      <c r="E15" s="299"/>
      <c r="F15" s="299"/>
      <c r="G15" s="603"/>
      <c r="H15" s="306"/>
      <c r="J15"/>
      <c r="K15" s="306"/>
    </row>
    <row r="16" spans="1:11" ht="14.4">
      <c r="A16" s="146" t="s">
        <v>753</v>
      </c>
      <c r="B16" s="147" t="s">
        <v>754</v>
      </c>
      <c r="C16" s="150">
        <v>493</v>
      </c>
      <c r="D16" s="150">
        <v>153</v>
      </c>
      <c r="E16" s="299"/>
      <c r="F16" s="299"/>
      <c r="G16" s="603"/>
      <c r="H16" s="306"/>
      <c r="J16"/>
      <c r="K16" s="306"/>
    </row>
    <row r="17" spans="1:11" ht="14.4">
      <c r="A17" s="120" t="s">
        <v>755</v>
      </c>
      <c r="B17" s="92" t="s">
        <v>756</v>
      </c>
      <c r="C17" s="109">
        <v>5473</v>
      </c>
      <c r="D17" s="109">
        <v>6179</v>
      </c>
      <c r="E17" s="604"/>
      <c r="F17" s="604"/>
      <c r="G17" s="603"/>
      <c r="H17" s="306"/>
      <c r="J17"/>
      <c r="K17" s="306"/>
    </row>
    <row r="18" spans="1:11" ht="14.4">
      <c r="A18" s="122">
        <v>1</v>
      </c>
      <c r="B18" s="111" t="s">
        <v>265</v>
      </c>
      <c r="C18" s="104">
        <v>164230</v>
      </c>
      <c r="D18" s="104">
        <v>165900</v>
      </c>
      <c r="E18" s="607"/>
      <c r="F18" s="607"/>
      <c r="G18" s="608"/>
      <c r="H18" s="596"/>
      <c r="J18"/>
      <c r="K18" s="306"/>
    </row>
    <row r="19" spans="1:11" ht="14.4">
      <c r="A19" s="120" t="s">
        <v>711</v>
      </c>
      <c r="B19" s="92" t="s">
        <v>757</v>
      </c>
      <c r="C19" s="109">
        <v>116984</v>
      </c>
      <c r="D19" s="109">
        <v>119763</v>
      </c>
      <c r="E19" s="352"/>
      <c r="F19" s="352"/>
      <c r="G19" s="603"/>
      <c r="H19" s="306"/>
      <c r="J19"/>
      <c r="K19" s="306"/>
    </row>
    <row r="20" spans="1:11" ht="14.4">
      <c r="A20" s="146" t="s">
        <v>758</v>
      </c>
      <c r="B20" s="147" t="s">
        <v>759</v>
      </c>
      <c r="C20" s="149">
        <v>120876</v>
      </c>
      <c r="D20" s="149">
        <v>124596</v>
      </c>
      <c r="E20" s="299"/>
      <c r="F20" s="299"/>
      <c r="G20" s="603"/>
      <c r="H20" s="306"/>
      <c r="J20"/>
      <c r="K20" s="306"/>
    </row>
    <row r="21" spans="1:11" ht="14.4">
      <c r="A21" s="144" t="s">
        <v>760</v>
      </c>
      <c r="B21" s="145" t="s">
        <v>761</v>
      </c>
      <c r="C21" s="148">
        <v>3892</v>
      </c>
      <c r="D21" s="148">
        <v>4833</v>
      </c>
      <c r="E21" s="299"/>
      <c r="F21" s="299"/>
      <c r="G21" s="603"/>
      <c r="H21" s="306"/>
      <c r="J21"/>
      <c r="K21" s="306"/>
    </row>
    <row r="22" spans="1:11" ht="14.4">
      <c r="A22" s="122" t="s">
        <v>712</v>
      </c>
      <c r="B22" s="13" t="s">
        <v>762</v>
      </c>
      <c r="C22" s="489">
        <v>3052</v>
      </c>
      <c r="D22" s="25">
        <v>3304</v>
      </c>
      <c r="E22" s="604"/>
      <c r="F22" s="604"/>
      <c r="G22" s="603"/>
      <c r="H22" s="306"/>
      <c r="J22"/>
      <c r="K22" s="306"/>
    </row>
    <row r="23" spans="1:11" ht="11.7" customHeight="1">
      <c r="A23" s="296" t="s">
        <v>763</v>
      </c>
      <c r="B23" s="92" t="s">
        <v>1056</v>
      </c>
      <c r="C23" s="297">
        <v>128</v>
      </c>
      <c r="D23" s="297">
        <v>22</v>
      </c>
      <c r="E23" s="606"/>
      <c r="F23" s="297"/>
      <c r="G23" s="603"/>
      <c r="H23" s="306"/>
      <c r="J23"/>
      <c r="K23" s="306"/>
    </row>
    <row r="24" spans="1:11" ht="14.4">
      <c r="A24" s="122" t="s">
        <v>764</v>
      </c>
      <c r="B24" s="13" t="s">
        <v>765</v>
      </c>
      <c r="C24" s="489">
        <v>6098</v>
      </c>
      <c r="D24" s="25">
        <v>3592</v>
      </c>
      <c r="E24" s="352"/>
      <c r="F24" s="352"/>
      <c r="G24" s="603"/>
      <c r="H24" s="306"/>
      <c r="J24"/>
      <c r="K24" s="306"/>
    </row>
    <row r="25" spans="1:11" ht="14.4">
      <c r="A25" s="144" t="s">
        <v>766</v>
      </c>
      <c r="B25" s="145" t="s">
        <v>767</v>
      </c>
      <c r="C25" s="148">
        <v>1471</v>
      </c>
      <c r="D25" s="148">
        <v>1218</v>
      </c>
      <c r="E25" s="299"/>
      <c r="F25" s="299"/>
      <c r="G25" s="603"/>
      <c r="H25" s="306"/>
      <c r="J25"/>
      <c r="K25" s="306"/>
    </row>
    <row r="26" spans="1:11" ht="14.4">
      <c r="A26" s="146" t="s">
        <v>768</v>
      </c>
      <c r="B26" s="147" t="s">
        <v>231</v>
      </c>
      <c r="C26" s="150">
        <v>495</v>
      </c>
      <c r="D26" s="150">
        <v>548</v>
      </c>
      <c r="E26" s="299"/>
      <c r="F26" s="299"/>
      <c r="G26" s="603"/>
      <c r="H26" s="306"/>
      <c r="J26"/>
      <c r="K26" s="306"/>
    </row>
    <row r="27" spans="1:11" ht="14.4">
      <c r="A27" s="144" t="s">
        <v>769</v>
      </c>
      <c r="B27" s="145" t="s">
        <v>770</v>
      </c>
      <c r="C27" s="148">
        <v>2316</v>
      </c>
      <c r="D27" s="148">
        <v>802</v>
      </c>
      <c r="E27" s="299"/>
      <c r="F27" s="299"/>
      <c r="G27" s="603"/>
      <c r="H27" s="306"/>
      <c r="J27"/>
      <c r="K27" s="306"/>
    </row>
    <row r="28" spans="1:11" ht="14.4">
      <c r="A28" s="146" t="s">
        <v>771</v>
      </c>
      <c r="B28" s="147" t="s">
        <v>772</v>
      </c>
      <c r="C28" s="149">
        <v>1816</v>
      </c>
      <c r="D28" s="149">
        <v>1024</v>
      </c>
      <c r="E28" s="299"/>
      <c r="F28" s="299"/>
      <c r="G28" s="603"/>
      <c r="H28" s="306"/>
      <c r="J28"/>
      <c r="K28" s="306"/>
    </row>
    <row r="29" spans="1:11" ht="14.4">
      <c r="A29" s="120" t="s">
        <v>773</v>
      </c>
      <c r="B29" s="92" t="s">
        <v>774</v>
      </c>
      <c r="C29" s="109">
        <v>20583</v>
      </c>
      <c r="D29" s="109">
        <v>21242</v>
      </c>
      <c r="E29" s="352"/>
      <c r="F29" s="352"/>
      <c r="G29" s="603"/>
      <c r="H29" s="306"/>
      <c r="J29"/>
      <c r="K29" s="306"/>
    </row>
    <row r="30" spans="1:11" ht="14.4">
      <c r="A30" s="146" t="s">
        <v>775</v>
      </c>
      <c r="B30" s="147" t="s">
        <v>776</v>
      </c>
      <c r="C30" s="149">
        <v>14852</v>
      </c>
      <c r="D30" s="149">
        <v>15411</v>
      </c>
      <c r="E30" s="299"/>
      <c r="F30" s="299"/>
      <c r="G30" s="603"/>
      <c r="H30" s="306"/>
      <c r="J30"/>
      <c r="K30" s="306"/>
    </row>
    <row r="31" spans="1:11" ht="14.4">
      <c r="A31" s="144" t="s">
        <v>777</v>
      </c>
      <c r="B31" s="145" t="s">
        <v>778</v>
      </c>
      <c r="C31" s="682">
        <v>648</v>
      </c>
      <c r="D31" s="151">
        <v>712</v>
      </c>
      <c r="E31" s="299"/>
      <c r="F31" s="299"/>
      <c r="G31" s="603"/>
      <c r="H31" s="306"/>
      <c r="J31"/>
      <c r="K31" s="306"/>
    </row>
    <row r="32" spans="1:11" ht="14.4">
      <c r="A32" s="146" t="s">
        <v>779</v>
      </c>
      <c r="B32" s="147" t="s">
        <v>780</v>
      </c>
      <c r="C32" s="149">
        <v>5082</v>
      </c>
      <c r="D32" s="149">
        <v>5119</v>
      </c>
      <c r="E32" s="299"/>
      <c r="F32" s="299"/>
      <c r="G32" s="603"/>
      <c r="H32" s="306"/>
      <c r="J32"/>
      <c r="K32" s="306"/>
    </row>
    <row r="33" spans="1:11" ht="14.4">
      <c r="A33" s="120" t="s">
        <v>781</v>
      </c>
      <c r="B33" s="92" t="s">
        <v>782</v>
      </c>
      <c r="C33" s="109">
        <v>9571</v>
      </c>
      <c r="D33" s="109">
        <v>9269</v>
      </c>
      <c r="E33" s="604"/>
      <c r="F33" s="109"/>
      <c r="G33" s="603"/>
      <c r="H33" s="306"/>
      <c r="J33"/>
      <c r="K33" s="306"/>
    </row>
    <row r="34" spans="1:11" ht="14.4">
      <c r="A34" s="122">
        <v>2</v>
      </c>
      <c r="B34" s="111" t="s">
        <v>266</v>
      </c>
      <c r="C34" s="104">
        <v>156416</v>
      </c>
      <c r="D34" s="104">
        <v>157193</v>
      </c>
      <c r="E34" s="352"/>
      <c r="F34" s="352"/>
      <c r="G34" s="603"/>
      <c r="H34" s="306"/>
      <c r="J34"/>
      <c r="K34" s="306"/>
    </row>
    <row r="35" spans="1:11" ht="14.4">
      <c r="A35" s="120"/>
      <c r="B35" s="1" t="s">
        <v>267</v>
      </c>
      <c r="C35" s="106">
        <v>7814</v>
      </c>
      <c r="D35" s="106">
        <v>8707</v>
      </c>
      <c r="E35" s="352"/>
      <c r="F35" s="352"/>
      <c r="G35" s="603"/>
      <c r="H35" s="306"/>
      <c r="J35"/>
      <c r="K35" s="306"/>
    </row>
    <row r="36" spans="1:11" ht="14.4">
      <c r="A36" s="122">
        <v>3</v>
      </c>
      <c r="B36" s="13" t="s">
        <v>268</v>
      </c>
      <c r="C36" s="489">
        <v>2317</v>
      </c>
      <c r="D36" s="25">
        <v>2316</v>
      </c>
      <c r="E36" s="299"/>
      <c r="F36" s="299"/>
      <c r="G36" s="603"/>
      <c r="H36" s="306"/>
      <c r="J36"/>
      <c r="K36" s="306"/>
    </row>
    <row r="37" spans="1:11" ht="14.4">
      <c r="A37" s="120"/>
      <c r="B37" s="1" t="s">
        <v>269</v>
      </c>
      <c r="C37" s="106">
        <v>5497</v>
      </c>
      <c r="D37" s="106">
        <v>6391</v>
      </c>
      <c r="E37" s="352"/>
      <c r="F37" s="352"/>
      <c r="G37" s="603"/>
      <c r="H37" s="306"/>
      <c r="J37"/>
      <c r="K37" s="306"/>
    </row>
    <row r="38" spans="1:11" ht="14.4">
      <c r="A38" s="122">
        <v>4</v>
      </c>
      <c r="B38" s="111" t="s">
        <v>480</v>
      </c>
      <c r="C38" s="103">
        <v>-120</v>
      </c>
      <c r="D38" s="103">
        <v>21</v>
      </c>
      <c r="E38" s="299"/>
      <c r="F38" s="299"/>
      <c r="G38" s="603"/>
      <c r="H38" s="306"/>
      <c r="J38"/>
      <c r="K38" s="306"/>
    </row>
    <row r="39" spans="1:11" ht="14.4">
      <c r="A39" s="120"/>
      <c r="B39" s="1" t="s">
        <v>270</v>
      </c>
      <c r="C39" s="106">
        <v>5377</v>
      </c>
      <c r="D39" s="106">
        <v>6412</v>
      </c>
      <c r="E39" s="352"/>
      <c r="F39" s="352"/>
      <c r="G39" s="603"/>
      <c r="H39" s="306"/>
      <c r="J39"/>
      <c r="K39" s="306"/>
    </row>
    <row r="40" spans="1:11" ht="14.4">
      <c r="A40" s="122"/>
      <c r="B40" s="152" t="s">
        <v>271</v>
      </c>
      <c r="C40" s="153">
        <v>4689</v>
      </c>
      <c r="D40" s="153">
        <v>5823</v>
      </c>
      <c r="E40" s="299"/>
      <c r="F40" s="299"/>
      <c r="G40" s="603"/>
      <c r="H40" s="306"/>
      <c r="J40"/>
      <c r="K40" s="306"/>
    </row>
    <row r="41" spans="1:11" ht="15" thickBot="1">
      <c r="A41" s="141"/>
      <c r="B41" s="154" t="s">
        <v>272</v>
      </c>
      <c r="C41" s="155">
        <v>688</v>
      </c>
      <c r="D41" s="155">
        <v>589</v>
      </c>
      <c r="E41" s="299"/>
      <c r="F41" s="299"/>
      <c r="G41" s="603"/>
      <c r="H41" s="306"/>
      <c r="J41"/>
      <c r="K41" s="306"/>
    </row>
    <row r="42" spans="1:11" s="74" customFormat="1" ht="48.6" customHeight="1">
      <c r="A42" s="1716" t="s">
        <v>783</v>
      </c>
      <c r="B42" s="1716"/>
      <c r="C42" s="1716"/>
      <c r="D42" s="1716"/>
      <c r="E42" s="609"/>
      <c r="F42" s="609"/>
      <c r="G42" s="603"/>
      <c r="H42" s="306"/>
    </row>
    <row r="43" spans="1:11" ht="14.4">
      <c r="E43" s="352"/>
      <c r="F43" s="352"/>
      <c r="G43" s="603"/>
      <c r="H43" s="306"/>
    </row>
    <row r="44" spans="1:11" ht="14.4">
      <c r="E44" s="299"/>
      <c r="F44" s="299"/>
      <c r="G44" s="603"/>
      <c r="H44" s="306"/>
    </row>
    <row r="45" spans="1:11" ht="14.4">
      <c r="E45" s="299"/>
      <c r="F45" s="299"/>
      <c r="G45" s="603"/>
      <c r="H45" s="306"/>
    </row>
    <row r="46" spans="1:11" ht="14.4">
      <c r="E46" s="299"/>
      <c r="F46" s="299"/>
      <c r="G46" s="603"/>
      <c r="H46" s="306"/>
    </row>
    <row r="47" spans="1:11" ht="14.4">
      <c r="E47" s="299"/>
      <c r="F47" s="299"/>
      <c r="G47" s="603"/>
      <c r="H47" s="306"/>
    </row>
    <row r="48" spans="1:11" ht="14.4">
      <c r="E48" s="299"/>
      <c r="F48" s="299"/>
      <c r="G48" s="603"/>
      <c r="H48" s="306"/>
    </row>
    <row r="49" spans="5:8" ht="14.4">
      <c r="E49" s="299"/>
      <c r="F49" s="299"/>
      <c r="G49" s="603"/>
      <c r="H49" s="306"/>
    </row>
    <row r="50" spans="5:8" ht="14.4">
      <c r="E50" s="299"/>
      <c r="F50" s="299"/>
      <c r="G50" s="603"/>
      <c r="H50" s="306"/>
    </row>
    <row r="51" spans="5:8" ht="14.4">
      <c r="E51" s="299"/>
      <c r="F51" s="299"/>
      <c r="G51" s="603"/>
      <c r="H51" s="306"/>
    </row>
    <row r="52" spans="5:8" ht="14.4">
      <c r="E52" s="299"/>
      <c r="F52" s="299"/>
      <c r="G52" s="603"/>
      <c r="H52" s="306"/>
    </row>
    <row r="53" spans="5:8" ht="14.4">
      <c r="E53" s="299"/>
      <c r="F53" s="299"/>
      <c r="G53" s="603"/>
      <c r="H53" s="306"/>
    </row>
    <row r="54" spans="5:8" ht="14.4">
      <c r="E54" s="299"/>
      <c r="F54" s="299"/>
      <c r="G54" s="603"/>
      <c r="H54" s="306"/>
    </row>
    <row r="55" spans="5:8" ht="14.4">
      <c r="E55" s="299"/>
      <c r="F55" s="299"/>
      <c r="G55" s="603"/>
      <c r="H55" s="306"/>
    </row>
    <row r="56" spans="5:8" ht="14.4">
      <c r="E56" s="299"/>
      <c r="F56" s="299"/>
      <c r="G56" s="603"/>
      <c r="H56" s="306"/>
    </row>
    <row r="57" spans="5:8" ht="14.4">
      <c r="E57" s="299"/>
      <c r="F57" s="299"/>
      <c r="G57" s="603"/>
      <c r="H57" s="306"/>
    </row>
    <row r="58" spans="5:8" ht="14.4">
      <c r="E58" s="299"/>
      <c r="F58" s="299"/>
      <c r="G58" s="603"/>
      <c r="H58" s="306"/>
    </row>
    <row r="59" spans="5:8" ht="14.4">
      <c r="E59" s="299"/>
      <c r="F59" s="299"/>
      <c r="G59" s="603"/>
      <c r="H59" s="306"/>
    </row>
    <row r="60" spans="5:8" ht="14.4">
      <c r="E60" s="299"/>
      <c r="F60" s="299"/>
      <c r="G60" s="603"/>
      <c r="H60" s="306"/>
    </row>
    <row r="61" spans="5:8" ht="14.4">
      <c r="E61" s="299"/>
      <c r="F61" s="299"/>
      <c r="G61" s="603"/>
      <c r="H61" s="306"/>
    </row>
    <row r="62" spans="5:8" ht="14.4">
      <c r="E62" s="299"/>
      <c r="F62" s="299"/>
      <c r="G62" s="603"/>
      <c r="H62" s="306"/>
    </row>
    <row r="63" spans="5:8" ht="14.4">
      <c r="E63" s="299"/>
      <c r="F63" s="299"/>
      <c r="G63" s="603"/>
      <c r="H63" s="306"/>
    </row>
    <row r="64" spans="5:8">
      <c r="E64" s="299"/>
      <c r="F64" s="299"/>
      <c r="G64" s="299"/>
    </row>
    <row r="65" spans="5:7">
      <c r="E65" s="299"/>
      <c r="F65" s="299"/>
      <c r="G65" s="299"/>
    </row>
    <row r="66" spans="5:7">
      <c r="E66" s="299"/>
      <c r="F66" s="299"/>
      <c r="G66" s="299"/>
    </row>
    <row r="67" spans="5:7">
      <c r="E67" s="299"/>
      <c r="F67" s="299"/>
      <c r="G67" s="299"/>
    </row>
    <row r="68" spans="5:7">
      <c r="E68" s="299"/>
      <c r="F68" s="299"/>
      <c r="G68" s="299"/>
    </row>
    <row r="69" spans="5:7">
      <c r="E69" s="299"/>
      <c r="F69" s="299"/>
      <c r="G69" s="299"/>
    </row>
  </sheetData>
  <mergeCells count="4">
    <mergeCell ref="A4:D4"/>
    <mergeCell ref="A42:D42"/>
    <mergeCell ref="A3:D3"/>
    <mergeCell ref="A5:B5"/>
  </mergeCells>
  <printOptions horizontalCentered="1"/>
  <pageMargins left="0.59055118110236227" right="0.59055118110236227" top="0.59055118110236227" bottom="0.39370078740157483" header="0.31496062992125984" footer="0.31496062992125984"/>
  <pageSetup paperSize="9" scale="8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5">
    <tabColor rgb="FF7030A0"/>
  </sheetPr>
  <dimension ref="A1:J43"/>
  <sheetViews>
    <sheetView showGridLines="0" topLeftCell="A24" zoomScaleNormal="100" workbookViewId="0">
      <selection activeCell="C1" sqref="C1"/>
    </sheetView>
  </sheetViews>
  <sheetFormatPr defaultColWidth="9.21875" defaultRowHeight="11.4"/>
  <cols>
    <col min="1" max="1" width="7.44140625" style="28" customWidth="1"/>
    <col min="2" max="2" width="73" style="28" customWidth="1"/>
    <col min="3" max="5" width="11" style="28" customWidth="1"/>
    <col min="6" max="6" width="0" style="28" hidden="1" customWidth="1"/>
    <col min="7" max="7" width="12.44140625" style="28" hidden="1" customWidth="1"/>
    <col min="8" max="9" width="9.21875" style="28"/>
    <col min="10" max="10" width="13.5546875" style="28" bestFit="1" customWidth="1"/>
    <col min="11" max="16384" width="9.21875" style="28"/>
  </cols>
  <sheetData>
    <row r="1" spans="1:10" s="1435" customFormat="1" ht="14.55" customHeight="1">
      <c r="A1" s="1409" t="str">
        <f ca="1">(MID(CELL("nomefile",J2),FIND("]",CELL("nomefile",J2),1)+1,20))</f>
        <v>Tavola 5.3.14</v>
      </c>
      <c r="B1" s="1446"/>
      <c r="C1" s="1446"/>
      <c r="D1" s="1446"/>
      <c r="E1" s="1448"/>
    </row>
    <row r="2" spans="1:10" ht="7.2" customHeight="1"/>
    <row r="3" spans="1:10" ht="14.7" customHeight="1">
      <c r="A3" s="1603" t="s">
        <v>1058</v>
      </c>
      <c r="B3" s="1603"/>
      <c r="C3" s="1603"/>
      <c r="D3" s="1603"/>
    </row>
    <row r="4" spans="1:10" ht="12" thickBot="1">
      <c r="A4" s="1653" t="s">
        <v>438</v>
      </c>
      <c r="B4" s="1653"/>
      <c r="C4" s="1653"/>
      <c r="D4" s="1653"/>
    </row>
    <row r="5" spans="1:10" ht="13.8">
      <c r="A5" s="1717"/>
      <c r="B5" s="1717"/>
      <c r="C5" s="674">
        <v>2020</v>
      </c>
      <c r="D5" s="142">
        <v>2021</v>
      </c>
    </row>
    <row r="6" spans="1:10" ht="14.4">
      <c r="A6" s="122" t="s">
        <v>663</v>
      </c>
      <c r="B6" s="13" t="s">
        <v>741</v>
      </c>
      <c r="C6" s="489">
        <v>18651</v>
      </c>
      <c r="D6" s="25">
        <v>20565</v>
      </c>
      <c r="F6" s="500">
        <v>1</v>
      </c>
      <c r="G6" s="306">
        <v>2270235461.1299996</v>
      </c>
      <c r="H6" s="352"/>
      <c r="I6" s="603"/>
      <c r="J6" s="1210"/>
    </row>
    <row r="7" spans="1:10" ht="14.4">
      <c r="A7" s="144" t="s">
        <v>665</v>
      </c>
      <c r="B7" s="145" t="s">
        <v>742</v>
      </c>
      <c r="C7" s="148">
        <v>18778</v>
      </c>
      <c r="D7" s="148">
        <v>20726</v>
      </c>
      <c r="F7" s="500">
        <v>2</v>
      </c>
      <c r="G7" s="306">
        <v>2313116521.46</v>
      </c>
      <c r="H7" s="299"/>
      <c r="I7" s="603"/>
      <c r="J7" s="1210"/>
    </row>
    <row r="8" spans="1:10" ht="14.4">
      <c r="A8" s="146" t="s">
        <v>667</v>
      </c>
      <c r="B8" s="147" t="s">
        <v>743</v>
      </c>
      <c r="C8" s="150">
        <v>127</v>
      </c>
      <c r="D8" s="150">
        <v>161</v>
      </c>
      <c r="F8" s="500">
        <v>3</v>
      </c>
      <c r="G8" s="306">
        <v>42881060.329999998</v>
      </c>
      <c r="H8" s="299"/>
      <c r="I8" s="603"/>
      <c r="J8" s="1210"/>
    </row>
    <row r="9" spans="1:10" ht="14.4">
      <c r="A9" s="120" t="s">
        <v>683</v>
      </c>
      <c r="B9" s="92" t="s">
        <v>744</v>
      </c>
      <c r="C9" s="471">
        <v>216</v>
      </c>
      <c r="D9" s="108">
        <v>301</v>
      </c>
      <c r="F9" s="500">
        <v>4</v>
      </c>
      <c r="G9" s="306">
        <v>134775323.90000001</v>
      </c>
      <c r="H9" s="1147"/>
      <c r="I9" s="603"/>
      <c r="J9" s="1210"/>
    </row>
    <row r="10" spans="1:10" ht="14.4">
      <c r="A10" s="293" t="s">
        <v>745</v>
      </c>
      <c r="B10" s="13" t="s">
        <v>994</v>
      </c>
      <c r="C10" s="295">
        <v>1247</v>
      </c>
      <c r="D10" s="295">
        <v>2522</v>
      </c>
      <c r="F10" s="500">
        <v>5</v>
      </c>
      <c r="G10" s="306">
        <v>2043021691.02</v>
      </c>
      <c r="H10" s="605"/>
      <c r="I10" s="603"/>
      <c r="J10" s="1210"/>
    </row>
    <row r="11" spans="1:10" ht="14.4">
      <c r="A11" s="120" t="s">
        <v>784</v>
      </c>
      <c r="B11" s="92" t="s">
        <v>785</v>
      </c>
      <c r="C11" s="471" t="s">
        <v>5</v>
      </c>
      <c r="D11" s="108" t="s">
        <v>5</v>
      </c>
      <c r="F11" s="500">
        <v>37</v>
      </c>
      <c r="G11" s="306">
        <v>0</v>
      </c>
      <c r="H11" s="1147"/>
      <c r="I11" s="1211"/>
      <c r="J11" s="1210"/>
    </row>
    <row r="12" spans="1:10" ht="14.4">
      <c r="A12" s="122" t="s">
        <v>746</v>
      </c>
      <c r="B12" s="13" t="s">
        <v>786</v>
      </c>
      <c r="C12" s="295">
        <v>108</v>
      </c>
      <c r="D12" s="295">
        <v>1</v>
      </c>
      <c r="F12" s="500">
        <v>6</v>
      </c>
      <c r="G12" s="306">
        <v>4771988.0599999996</v>
      </c>
      <c r="H12" s="299"/>
      <c r="I12" s="603"/>
      <c r="J12" s="1210"/>
    </row>
    <row r="13" spans="1:10" ht="14.4">
      <c r="A13" s="120" t="s">
        <v>747</v>
      </c>
      <c r="B13" s="92" t="s">
        <v>787</v>
      </c>
      <c r="C13" s="109">
        <v>2622</v>
      </c>
      <c r="D13" s="109">
        <v>3049</v>
      </c>
      <c r="F13" s="500">
        <v>7</v>
      </c>
      <c r="G13" s="306">
        <v>47875131.080000006</v>
      </c>
      <c r="H13" s="352"/>
      <c r="I13" s="603"/>
      <c r="J13" s="1210"/>
    </row>
    <row r="14" spans="1:10" ht="14.4">
      <c r="A14" s="146" t="s">
        <v>748</v>
      </c>
      <c r="B14" s="147" t="s">
        <v>749</v>
      </c>
      <c r="C14" s="149">
        <v>2530</v>
      </c>
      <c r="D14" s="149">
        <v>2871</v>
      </c>
      <c r="F14" s="500">
        <v>8</v>
      </c>
      <c r="G14" s="306">
        <v>38089271.390000001</v>
      </c>
      <c r="H14" s="299"/>
      <c r="I14" s="603"/>
      <c r="J14" s="1210"/>
    </row>
    <row r="15" spans="1:10" ht="14.4">
      <c r="A15" s="144" t="s">
        <v>750</v>
      </c>
      <c r="B15" s="145" t="s">
        <v>230</v>
      </c>
      <c r="C15" s="682">
        <v>4</v>
      </c>
      <c r="D15" s="151">
        <v>8</v>
      </c>
      <c r="F15" s="500">
        <v>9</v>
      </c>
      <c r="G15" s="306">
        <v>7276421.4900000002</v>
      </c>
      <c r="H15" s="299"/>
      <c r="I15" s="603"/>
      <c r="J15" s="1210"/>
    </row>
    <row r="16" spans="1:10" ht="14.4">
      <c r="A16" s="146" t="s">
        <v>751</v>
      </c>
      <c r="B16" s="147" t="s">
        <v>752</v>
      </c>
      <c r="C16" s="150">
        <v>86</v>
      </c>
      <c r="D16" s="150">
        <v>169</v>
      </c>
      <c r="F16" s="500">
        <v>10</v>
      </c>
      <c r="G16" s="306">
        <v>500300.69</v>
      </c>
      <c r="H16" s="299"/>
      <c r="I16" s="603"/>
      <c r="J16" s="1210"/>
    </row>
    <row r="17" spans="1:10" ht="14.4">
      <c r="A17" s="144" t="s">
        <v>753</v>
      </c>
      <c r="B17" s="145" t="s">
        <v>754</v>
      </c>
      <c r="C17" s="682">
        <v>1</v>
      </c>
      <c r="D17" s="151">
        <v>1</v>
      </c>
      <c r="F17" s="500">
        <v>11</v>
      </c>
      <c r="G17" s="306">
        <v>2009137.51</v>
      </c>
      <c r="H17" s="299"/>
      <c r="I17" s="603"/>
      <c r="J17" s="1210"/>
    </row>
    <row r="18" spans="1:10" ht="14.4">
      <c r="A18" s="122" t="s">
        <v>755</v>
      </c>
      <c r="B18" s="13" t="s">
        <v>756</v>
      </c>
      <c r="C18" s="107">
        <v>249</v>
      </c>
      <c r="D18" s="107">
        <v>272</v>
      </c>
      <c r="F18" s="500">
        <v>12</v>
      </c>
      <c r="G18" s="306">
        <v>246288368.44999999</v>
      </c>
      <c r="H18" s="299"/>
      <c r="I18" s="603"/>
      <c r="J18" s="1210"/>
    </row>
    <row r="19" spans="1:10" ht="14.4">
      <c r="A19" s="120">
        <v>1</v>
      </c>
      <c r="B19" s="1" t="s">
        <v>265</v>
      </c>
      <c r="C19" s="106">
        <v>22985</v>
      </c>
      <c r="D19" s="106">
        <v>26710</v>
      </c>
      <c r="F19" s="500">
        <v>13</v>
      </c>
      <c r="G19" s="306">
        <v>4746967963.6400003</v>
      </c>
      <c r="H19" s="352"/>
      <c r="I19" s="603"/>
      <c r="J19" s="1210"/>
    </row>
    <row r="20" spans="1:10" ht="14.4">
      <c r="A20" s="122" t="s">
        <v>711</v>
      </c>
      <c r="B20" s="13" t="s">
        <v>757</v>
      </c>
      <c r="C20" s="489">
        <v>20645</v>
      </c>
      <c r="D20" s="25">
        <v>24111</v>
      </c>
      <c r="F20" s="500">
        <v>14</v>
      </c>
      <c r="G20" s="306">
        <v>4279798537.3300004</v>
      </c>
      <c r="H20" s="352"/>
      <c r="I20" s="603"/>
      <c r="J20" s="1210"/>
    </row>
    <row r="21" spans="1:10" ht="14.4">
      <c r="A21" s="144" t="s">
        <v>758</v>
      </c>
      <c r="B21" s="145" t="s">
        <v>759</v>
      </c>
      <c r="C21" s="148">
        <v>20697</v>
      </c>
      <c r="D21" s="148">
        <v>24191</v>
      </c>
      <c r="F21" s="500">
        <v>15</v>
      </c>
      <c r="G21" s="306">
        <v>4315249122.5500002</v>
      </c>
      <c r="H21" s="299"/>
      <c r="I21" s="603"/>
      <c r="J21" s="1210"/>
    </row>
    <row r="22" spans="1:10" ht="14.4">
      <c r="A22" s="146" t="s">
        <v>760</v>
      </c>
      <c r="B22" s="147" t="s">
        <v>761</v>
      </c>
      <c r="C22" s="150">
        <v>52</v>
      </c>
      <c r="D22" s="150">
        <v>80</v>
      </c>
      <c r="F22" s="500">
        <v>16</v>
      </c>
      <c r="G22" s="306">
        <v>35450585.219999999</v>
      </c>
      <c r="H22" s="299"/>
      <c r="I22" s="603"/>
      <c r="J22" s="1210"/>
    </row>
    <row r="23" spans="1:10" ht="14.4">
      <c r="A23" s="120" t="s">
        <v>712</v>
      </c>
      <c r="B23" s="92" t="s">
        <v>762</v>
      </c>
      <c r="C23" s="471">
        <v>80</v>
      </c>
      <c r="D23" s="108">
        <v>116</v>
      </c>
      <c r="F23" s="500">
        <v>17</v>
      </c>
      <c r="G23" s="306">
        <v>66948731.409999996</v>
      </c>
      <c r="H23" s="1147"/>
      <c r="I23" s="603"/>
      <c r="J23" s="1210"/>
    </row>
    <row r="24" spans="1:10" ht="14.4">
      <c r="A24" s="122" t="s">
        <v>763</v>
      </c>
      <c r="B24" s="13" t="s">
        <v>788</v>
      </c>
      <c r="C24" s="107" t="s">
        <v>5</v>
      </c>
      <c r="D24" s="107" t="s">
        <v>5</v>
      </c>
      <c r="F24" s="500">
        <v>18</v>
      </c>
      <c r="G24" s="306">
        <v>14706350.449999999</v>
      </c>
      <c r="H24" s="1147"/>
      <c r="I24" s="1211"/>
      <c r="J24" s="1210"/>
    </row>
    <row r="25" spans="1:10" ht="14.4">
      <c r="A25" s="120" t="s">
        <v>764</v>
      </c>
      <c r="B25" s="92" t="s">
        <v>765</v>
      </c>
      <c r="C25" s="471">
        <v>151</v>
      </c>
      <c r="D25" s="108">
        <v>69</v>
      </c>
      <c r="F25" s="500">
        <v>19</v>
      </c>
      <c r="G25" s="306">
        <v>24349286.369999997</v>
      </c>
      <c r="H25" s="299"/>
      <c r="I25" s="603"/>
      <c r="J25" s="1210"/>
    </row>
    <row r="26" spans="1:10" ht="14.4">
      <c r="A26" s="146" t="s">
        <v>766</v>
      </c>
      <c r="B26" s="147" t="s">
        <v>767</v>
      </c>
      <c r="C26" s="150">
        <v>53</v>
      </c>
      <c r="D26" s="150">
        <v>54</v>
      </c>
      <c r="F26" s="500">
        <v>20</v>
      </c>
      <c r="G26" s="306">
        <v>3741355.37</v>
      </c>
      <c r="H26" s="299"/>
      <c r="I26" s="603"/>
      <c r="J26" s="1210"/>
    </row>
    <row r="27" spans="1:10" ht="14.4">
      <c r="A27" s="144" t="s">
        <v>768</v>
      </c>
      <c r="B27" s="145" t="s">
        <v>231</v>
      </c>
      <c r="C27" s="682">
        <v>8</v>
      </c>
      <c r="D27" s="151">
        <v>10</v>
      </c>
      <c r="F27" s="500">
        <v>21</v>
      </c>
      <c r="G27" s="306">
        <v>1635449.49</v>
      </c>
      <c r="H27" s="299"/>
      <c r="I27" s="603"/>
      <c r="J27" s="1210"/>
    </row>
    <row r="28" spans="1:10" ht="14.4">
      <c r="A28" s="146" t="s">
        <v>769</v>
      </c>
      <c r="B28" s="147" t="s">
        <v>770</v>
      </c>
      <c r="C28" s="150">
        <v>64</v>
      </c>
      <c r="D28" s="150">
        <v>9</v>
      </c>
      <c r="F28" s="500">
        <v>22</v>
      </c>
      <c r="G28" s="306">
        <v>940852.2</v>
      </c>
      <c r="H28" s="299"/>
      <c r="I28" s="603"/>
      <c r="J28" s="1210"/>
    </row>
    <row r="29" spans="1:10" ht="14.4">
      <c r="A29" s="144" t="s">
        <v>771</v>
      </c>
      <c r="B29" s="145" t="s">
        <v>772</v>
      </c>
      <c r="C29" s="682">
        <v>26</v>
      </c>
      <c r="D29" s="151">
        <v>-4</v>
      </c>
      <c r="F29" s="500">
        <v>23</v>
      </c>
      <c r="G29" s="306">
        <v>18031629.310000002</v>
      </c>
      <c r="H29" s="299"/>
      <c r="I29" s="603"/>
      <c r="J29" s="1210"/>
    </row>
    <row r="30" spans="1:10" ht="14.4">
      <c r="A30" s="122" t="s">
        <v>773</v>
      </c>
      <c r="B30" s="13" t="s">
        <v>774</v>
      </c>
      <c r="C30" s="107">
        <v>655</v>
      </c>
      <c r="D30" s="107">
        <v>729</v>
      </c>
      <c r="F30" s="500">
        <v>24</v>
      </c>
      <c r="G30" s="306">
        <v>172132906.27000001</v>
      </c>
      <c r="H30" s="299"/>
      <c r="I30" s="603"/>
      <c r="J30" s="1210"/>
    </row>
    <row r="31" spans="1:10" ht="14.4">
      <c r="A31" s="144" t="s">
        <v>775</v>
      </c>
      <c r="B31" s="145" t="s">
        <v>776</v>
      </c>
      <c r="C31" s="682">
        <v>465</v>
      </c>
      <c r="D31" s="151">
        <v>508</v>
      </c>
      <c r="F31" s="500">
        <v>25</v>
      </c>
      <c r="G31" s="306">
        <v>122397705.38000001</v>
      </c>
      <c r="H31" s="299"/>
      <c r="I31" s="603"/>
      <c r="J31" s="1210"/>
    </row>
    <row r="32" spans="1:10" ht="14.4">
      <c r="A32" s="146" t="s">
        <v>777</v>
      </c>
      <c r="B32" s="147" t="s">
        <v>778</v>
      </c>
      <c r="C32" s="150">
        <v>54</v>
      </c>
      <c r="D32" s="150">
        <v>69</v>
      </c>
      <c r="F32" s="500">
        <v>26</v>
      </c>
      <c r="G32" s="306">
        <v>732909.44</v>
      </c>
      <c r="H32" s="299"/>
      <c r="I32" s="603"/>
      <c r="J32" s="1210"/>
    </row>
    <row r="33" spans="1:10" ht="14.4">
      <c r="A33" s="144" t="s">
        <v>779</v>
      </c>
      <c r="B33" s="145" t="s">
        <v>780</v>
      </c>
      <c r="C33" s="682">
        <v>136</v>
      </c>
      <c r="D33" s="151">
        <v>151</v>
      </c>
      <c r="F33" s="500">
        <v>27</v>
      </c>
      <c r="G33" s="306">
        <v>49002291.449999996</v>
      </c>
      <c r="H33" s="299"/>
      <c r="I33" s="603"/>
      <c r="J33" s="1210"/>
    </row>
    <row r="34" spans="1:10" ht="14.4">
      <c r="A34" s="122" t="s">
        <v>781</v>
      </c>
      <c r="B34" s="13" t="s">
        <v>782</v>
      </c>
      <c r="C34" s="107">
        <v>281</v>
      </c>
      <c r="D34" s="107">
        <v>359</v>
      </c>
      <c r="F34" s="500">
        <v>28</v>
      </c>
      <c r="G34" s="306">
        <v>94156285.730000004</v>
      </c>
      <c r="H34" s="299"/>
      <c r="I34" s="603"/>
      <c r="J34" s="1210"/>
    </row>
    <row r="35" spans="1:10" ht="14.4">
      <c r="A35" s="120">
        <v>2</v>
      </c>
      <c r="B35" s="1" t="s">
        <v>266</v>
      </c>
      <c r="C35" s="106">
        <v>21813</v>
      </c>
      <c r="D35" s="106">
        <v>25383</v>
      </c>
      <c r="F35" s="500">
        <v>29</v>
      </c>
      <c r="G35" s="306">
        <v>4652092097.5600004</v>
      </c>
      <c r="H35" s="352"/>
      <c r="I35" s="603"/>
      <c r="J35" s="1210"/>
    </row>
    <row r="36" spans="1:10" ht="14.4">
      <c r="A36" s="122"/>
      <c r="B36" s="111" t="s">
        <v>267</v>
      </c>
      <c r="C36" s="104">
        <v>1172</v>
      </c>
      <c r="D36" s="104">
        <v>1328</v>
      </c>
      <c r="F36" s="500">
        <v>30</v>
      </c>
      <c r="G36" s="306">
        <v>94875866.079999998</v>
      </c>
      <c r="H36" s="352"/>
      <c r="I36" s="603"/>
      <c r="J36" s="1210"/>
    </row>
    <row r="37" spans="1:10" ht="14.4">
      <c r="A37" s="120">
        <v>3</v>
      </c>
      <c r="B37" s="92" t="s">
        <v>268</v>
      </c>
      <c r="C37" s="682">
        <v>286</v>
      </c>
      <c r="D37" s="151">
        <v>391</v>
      </c>
      <c r="F37" s="500">
        <v>31</v>
      </c>
      <c r="G37" s="306">
        <v>35086638.219999999</v>
      </c>
      <c r="H37" s="299"/>
      <c r="I37" s="603"/>
      <c r="J37" s="1210"/>
    </row>
    <row r="38" spans="1:10" ht="14.4">
      <c r="A38" s="122"/>
      <c r="B38" s="111" t="s">
        <v>269</v>
      </c>
      <c r="C38" s="104">
        <v>886</v>
      </c>
      <c r="D38" s="104">
        <v>937</v>
      </c>
      <c r="F38" s="500">
        <v>32</v>
      </c>
      <c r="G38" s="306">
        <v>59789227.859999999</v>
      </c>
      <c r="H38" s="352"/>
      <c r="I38" s="603"/>
      <c r="J38" s="1210"/>
    </row>
    <row r="39" spans="1:10" ht="14.4">
      <c r="A39" s="120">
        <v>4</v>
      </c>
      <c r="B39" s="1" t="s">
        <v>480</v>
      </c>
      <c r="C39" s="105" t="s">
        <v>5</v>
      </c>
      <c r="D39" s="105" t="s">
        <v>5</v>
      </c>
      <c r="F39" s="500">
        <v>33</v>
      </c>
      <c r="G39" s="306">
        <v>0</v>
      </c>
      <c r="H39" s="299"/>
      <c r="I39" s="1211"/>
      <c r="J39" s="1210"/>
    </row>
    <row r="40" spans="1:10" ht="14.4">
      <c r="A40" s="122"/>
      <c r="B40" s="111" t="s">
        <v>270</v>
      </c>
      <c r="C40" s="104">
        <v>886</v>
      </c>
      <c r="D40" s="104">
        <v>937</v>
      </c>
      <c r="F40" s="500">
        <v>34</v>
      </c>
      <c r="G40" s="306">
        <v>59789227.859999999</v>
      </c>
      <c r="H40" s="299"/>
      <c r="I40" s="603"/>
      <c r="J40" s="1210"/>
    </row>
    <row r="41" spans="1:10" ht="14.4">
      <c r="A41" s="120"/>
      <c r="B41" s="157" t="s">
        <v>271</v>
      </c>
      <c r="C41" s="158">
        <v>883</v>
      </c>
      <c r="D41" s="158">
        <v>935</v>
      </c>
      <c r="F41" s="500">
        <v>35</v>
      </c>
      <c r="G41" s="306">
        <v>59789227.859999999</v>
      </c>
      <c r="H41" s="299"/>
      <c r="I41" s="603"/>
      <c r="J41" s="1210"/>
    </row>
    <row r="42" spans="1:10" ht="15" thickBot="1">
      <c r="A42" s="159"/>
      <c r="B42" s="160" t="s">
        <v>272</v>
      </c>
      <c r="C42" s="161">
        <v>3</v>
      </c>
      <c r="D42" s="161">
        <v>2</v>
      </c>
      <c r="F42" s="500">
        <v>36</v>
      </c>
      <c r="G42" s="306">
        <v>0</v>
      </c>
      <c r="H42" s="299"/>
      <c r="I42" s="603"/>
      <c r="J42" s="1210"/>
    </row>
    <row r="43" spans="1:10" ht="49.2" customHeight="1">
      <c r="A43" s="1593" t="s">
        <v>1062</v>
      </c>
      <c r="B43" s="1714"/>
      <c r="C43" s="1714"/>
      <c r="D43" s="1714"/>
    </row>
  </sheetData>
  <mergeCells count="4">
    <mergeCell ref="A4:D4"/>
    <mergeCell ref="A3:D3"/>
    <mergeCell ref="A43:D43"/>
    <mergeCell ref="A5:B5"/>
  </mergeCells>
  <printOptions horizontalCentered="1"/>
  <pageMargins left="0.59055118110236227" right="0.59055118110236227" top="0.59055118110236227" bottom="0.39370078740157483" header="0.31496062992125984" footer="0.31496062992125984"/>
  <pageSetup paperSize="9" scale="8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6">
    <tabColor rgb="FFFFFF00"/>
  </sheetPr>
  <dimension ref="A1:J13"/>
  <sheetViews>
    <sheetView showGridLines="0" workbookViewId="0">
      <selection activeCell="C1" sqref="C1"/>
    </sheetView>
  </sheetViews>
  <sheetFormatPr defaultColWidth="8.77734375" defaultRowHeight="14.4"/>
  <cols>
    <col min="1" max="1" width="9.21875" style="784" customWidth="1"/>
    <col min="2" max="2" width="11.21875" style="784" customWidth="1"/>
    <col min="3" max="3" width="15.21875" style="784" customWidth="1"/>
    <col min="4" max="4" width="13" style="784" customWidth="1"/>
    <col min="5" max="8" width="15.21875" style="784" customWidth="1"/>
    <col min="9" max="16384" width="8.77734375" style="784"/>
  </cols>
  <sheetData>
    <row r="1" spans="1:10" s="1413" customFormat="1" ht="15">
      <c r="A1" s="1409" t="str">
        <f ca="1">(MID(CELL("nomefile",J2),FIND("]",CELL("nomefile",J2),1)+1,20))</f>
        <v>Tavola 5.4.1</v>
      </c>
      <c r="B1" s="1412"/>
      <c r="C1" s="1412"/>
      <c r="D1" s="1412"/>
      <c r="E1" s="1412"/>
      <c r="F1" s="1412"/>
      <c r="G1" s="1412"/>
      <c r="H1" s="1411"/>
      <c r="I1" s="1412"/>
      <c r="J1" s="1412"/>
    </row>
    <row r="3" spans="1:10">
      <c r="A3" s="1702" t="s">
        <v>1157</v>
      </c>
      <c r="B3" s="1702"/>
      <c r="C3" s="1702"/>
      <c r="D3" s="1702"/>
      <c r="E3" s="1702"/>
      <c r="F3" s="1702"/>
      <c r="G3" s="1702"/>
      <c r="H3" s="1702"/>
    </row>
    <row r="4" spans="1:10" ht="15" thickBot="1">
      <c r="A4" s="824"/>
      <c r="B4" s="1718" t="s">
        <v>372</v>
      </c>
      <c r="C4" s="1718"/>
      <c r="D4" s="1718"/>
      <c r="E4" s="1718"/>
      <c r="F4" s="1718"/>
      <c r="G4" s="1718"/>
      <c r="H4" s="1718"/>
    </row>
    <row r="5" spans="1:10" ht="15" thickBot="1">
      <c r="A5" s="817"/>
      <c r="B5" s="818" t="s">
        <v>1151</v>
      </c>
      <c r="C5" s="818" t="s">
        <v>1152</v>
      </c>
      <c r="D5" s="818" t="s">
        <v>275</v>
      </c>
      <c r="E5" s="818" t="s">
        <v>1153</v>
      </c>
      <c r="F5" s="818" t="s">
        <v>1154</v>
      </c>
      <c r="G5" s="818" t="s">
        <v>1155</v>
      </c>
      <c r="H5" s="818" t="s">
        <v>1156</v>
      </c>
    </row>
    <row r="6" spans="1:10">
      <c r="A6" s="819">
        <v>2017</v>
      </c>
      <c r="B6" s="825">
        <v>1.9104134073578343E-2</v>
      </c>
      <c r="C6" s="825">
        <v>3.945209925077655E-2</v>
      </c>
      <c r="D6" s="825">
        <v>1.7971257661501098E-2</v>
      </c>
      <c r="E6" s="825">
        <v>0.91736181356207958</v>
      </c>
      <c r="F6" s="825">
        <v>2.9026651349738854E-3</v>
      </c>
      <c r="G6" s="825">
        <v>2.1877453487625806E-4</v>
      </c>
      <c r="H6" s="825">
        <v>2.9892557822143065E-3</v>
      </c>
    </row>
    <row r="7" spans="1:10">
      <c r="A7" s="820">
        <v>2018</v>
      </c>
      <c r="B7" s="826">
        <v>2.4159102340589881E-2</v>
      </c>
      <c r="C7" s="826">
        <v>4.8517636381777127E-2</v>
      </c>
      <c r="D7" s="826">
        <v>6.1941181239052762E-2</v>
      </c>
      <c r="E7" s="826">
        <v>0.86063053115031962</v>
      </c>
      <c r="F7" s="826">
        <v>2.843615545328942E-3</v>
      </c>
      <c r="G7" s="826">
        <v>3.7133552156904239E-4</v>
      </c>
      <c r="H7" s="826">
        <v>1.5365978213626571E-3</v>
      </c>
    </row>
    <row r="8" spans="1:10">
      <c r="A8" s="819">
        <v>2019</v>
      </c>
      <c r="B8" s="825">
        <v>2.2538934886616003E-2</v>
      </c>
      <c r="C8" s="825">
        <v>5.2044344948096337E-2</v>
      </c>
      <c r="D8" s="825">
        <v>7.4326361304651339E-2</v>
      </c>
      <c r="E8" s="825">
        <v>0.84781116241138965</v>
      </c>
      <c r="F8" s="825">
        <v>1.4211915730293232E-3</v>
      </c>
      <c r="G8" s="825">
        <v>8.0913511869775811E-4</v>
      </c>
      <c r="H8" s="825">
        <v>1.0488697575195851E-3</v>
      </c>
    </row>
    <row r="9" spans="1:10">
      <c r="A9" s="820">
        <v>2020</v>
      </c>
      <c r="B9" s="826">
        <v>2.7434415777558195E-2</v>
      </c>
      <c r="C9" s="826">
        <v>6.9994024998510332E-2</v>
      </c>
      <c r="D9" s="826">
        <v>8.0293289841987497E-2</v>
      </c>
      <c r="E9" s="826">
        <v>0.81775591298492933</v>
      </c>
      <c r="F9" s="826">
        <v>1.5821280863002867E-3</v>
      </c>
      <c r="G9" s="826">
        <v>7.8243694734228715E-4</v>
      </c>
      <c r="H9" s="826">
        <v>2.157791363372115E-3</v>
      </c>
    </row>
    <row r="10" spans="1:10">
      <c r="A10" s="821">
        <v>2021</v>
      </c>
      <c r="B10" s="827">
        <v>3.188037807581616E-2</v>
      </c>
      <c r="C10" s="827">
        <v>7.3357393966842974E-2</v>
      </c>
      <c r="D10" s="827">
        <v>8.335609588055555E-2</v>
      </c>
      <c r="E10" s="827">
        <v>0.80443459225816549</v>
      </c>
      <c r="F10" s="827">
        <v>3.1128798322829845E-3</v>
      </c>
      <c r="G10" s="827">
        <v>9.8986924871848504E-4</v>
      </c>
      <c r="H10" s="827">
        <v>2.8687907376183843E-3</v>
      </c>
    </row>
    <row r="11" spans="1:10" ht="15" thickBot="1">
      <c r="A11" s="822">
        <v>2022</v>
      </c>
      <c r="B11" s="828">
        <v>4.2441584512240636E-2</v>
      </c>
      <c r="C11" s="828">
        <v>0.10117768060797018</v>
      </c>
      <c r="D11" s="828">
        <v>7.6899510169557789E-2</v>
      </c>
      <c r="E11" s="828">
        <v>0.77244460197909548</v>
      </c>
      <c r="F11" s="828">
        <v>2.5441577272018075E-3</v>
      </c>
      <c r="G11" s="828">
        <v>9.7395207210775861E-4</v>
      </c>
      <c r="H11" s="828">
        <v>3.5185129318264204E-3</v>
      </c>
    </row>
    <row r="12" spans="1:10">
      <c r="A12" s="823"/>
      <c r="B12" s="823"/>
      <c r="C12" s="823"/>
      <c r="D12" s="823"/>
      <c r="E12" s="823"/>
      <c r="F12" s="823"/>
      <c r="G12" s="823"/>
      <c r="H12" s="823"/>
    </row>
    <row r="13" spans="1:10" ht="13.95" customHeight="1">
      <c r="A13" s="823"/>
      <c r="B13" s="823"/>
      <c r="C13" s="823"/>
      <c r="D13" s="823"/>
      <c r="E13" s="823"/>
      <c r="F13" s="823"/>
      <c r="G13" s="823"/>
      <c r="H13" s="823"/>
    </row>
  </sheetData>
  <mergeCells count="2">
    <mergeCell ref="A3:H3"/>
    <mergeCell ref="B4:H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7">
    <tabColor rgb="FFFFFF00"/>
  </sheetPr>
  <dimension ref="A1:O11"/>
  <sheetViews>
    <sheetView showGridLines="0" workbookViewId="0">
      <selection activeCell="C1" sqref="C1"/>
    </sheetView>
  </sheetViews>
  <sheetFormatPr defaultRowHeight="14.4"/>
  <cols>
    <col min="1" max="8" width="12.21875" customWidth="1"/>
  </cols>
  <sheetData>
    <row r="1" spans="1:15" s="1415" customFormat="1" ht="15">
      <c r="A1" s="1409" t="str">
        <f ca="1">(MID(CELL("nomefile",J2),FIND("]",CELL("nomefile",J2),1)+1,20))</f>
        <v>Tavola 5.4.2</v>
      </c>
      <c r="B1" s="1414"/>
      <c r="C1" s="1414"/>
      <c r="D1" s="1414"/>
      <c r="E1" s="1414"/>
      <c r="F1" s="1414"/>
      <c r="G1" s="1414"/>
      <c r="H1" s="1411"/>
      <c r="I1" s="1414"/>
      <c r="J1" s="1414"/>
    </row>
    <row r="3" spans="1:15">
      <c r="A3" s="1702" t="s">
        <v>1158</v>
      </c>
      <c r="B3" s="1702"/>
      <c r="C3" s="1702"/>
      <c r="D3" s="1702"/>
      <c r="E3" s="1702"/>
      <c r="F3" s="1702"/>
      <c r="G3" s="1702"/>
      <c r="H3" s="1702"/>
    </row>
    <row r="4" spans="1:15" ht="15" thickBot="1">
      <c r="A4" s="824"/>
      <c r="B4" s="1718" t="s">
        <v>372</v>
      </c>
      <c r="C4" s="1718"/>
      <c r="D4" s="1718"/>
      <c r="E4" s="1718"/>
      <c r="F4" s="1718"/>
      <c r="G4" s="1718"/>
      <c r="H4" s="1718"/>
    </row>
    <row r="5" spans="1:15" ht="15" thickBot="1">
      <c r="A5" s="817"/>
      <c r="B5" s="818" t="s">
        <v>1151</v>
      </c>
      <c r="C5" s="818" t="s">
        <v>1152</v>
      </c>
      <c r="D5" s="818" t="s">
        <v>275</v>
      </c>
      <c r="E5" s="818" t="s">
        <v>1153</v>
      </c>
      <c r="F5" s="818" t="s">
        <v>1154</v>
      </c>
      <c r="G5" s="818" t="s">
        <v>1155</v>
      </c>
      <c r="H5" s="818" t="s">
        <v>1156</v>
      </c>
    </row>
    <row r="6" spans="1:15">
      <c r="A6" s="819">
        <v>2017</v>
      </c>
      <c r="B6" s="825">
        <v>1.764919427451099E-2</v>
      </c>
      <c r="C6" s="825">
        <v>7.5793047192465296E-2</v>
      </c>
      <c r="D6" s="825">
        <v>0.23719651777857911</v>
      </c>
      <c r="E6" s="825">
        <v>0.55480778358608929</v>
      </c>
      <c r="F6" s="825">
        <v>9.0604258210967722E-2</v>
      </c>
      <c r="G6" s="825">
        <v>1.2171920537839324E-2</v>
      </c>
      <c r="H6" s="825">
        <v>1.1777278419548256E-2</v>
      </c>
      <c r="I6" s="1052"/>
      <c r="J6" s="1052"/>
      <c r="K6" s="1052"/>
      <c r="L6" s="1052"/>
      <c r="M6" s="1052"/>
      <c r="N6" s="1052"/>
      <c r="O6" s="1052"/>
    </row>
    <row r="7" spans="1:15">
      <c r="A7" s="820">
        <v>2018</v>
      </c>
      <c r="B7" s="826">
        <v>2.3163978911501737E-2</v>
      </c>
      <c r="C7" s="826">
        <v>7.4093105780519128E-2</v>
      </c>
      <c r="D7" s="826">
        <v>0.23465082244365418</v>
      </c>
      <c r="E7" s="826">
        <v>0.56568543553290573</v>
      </c>
      <c r="F7" s="826">
        <v>8.2815963368609871E-2</v>
      </c>
      <c r="G7" s="826">
        <v>1.0582450399875954E-2</v>
      </c>
      <c r="H7" s="826">
        <v>9.008243562933383E-3</v>
      </c>
      <c r="I7" s="1052"/>
      <c r="J7" s="1052"/>
      <c r="K7" s="1052"/>
      <c r="L7" s="1052"/>
      <c r="M7" s="1052"/>
      <c r="N7" s="1052"/>
      <c r="O7" s="1052"/>
    </row>
    <row r="8" spans="1:15">
      <c r="A8" s="819">
        <v>2019</v>
      </c>
      <c r="B8" s="825">
        <v>2.0087550121404365E-2</v>
      </c>
      <c r="C8" s="825">
        <v>6.6674091776330602E-2</v>
      </c>
      <c r="D8" s="825">
        <v>0.26588427745343879</v>
      </c>
      <c r="E8" s="825">
        <v>0.54216918228225497</v>
      </c>
      <c r="F8" s="825">
        <v>6.841040593298546E-2</v>
      </c>
      <c r="G8" s="825">
        <v>8.8942289941325494E-3</v>
      </c>
      <c r="H8" s="825">
        <v>2.7880263439453327E-2</v>
      </c>
      <c r="I8" s="1052"/>
      <c r="J8" s="1052"/>
      <c r="K8" s="1052"/>
      <c r="L8" s="1052"/>
      <c r="M8" s="1052"/>
      <c r="N8" s="1052"/>
      <c r="O8" s="1052"/>
    </row>
    <row r="9" spans="1:15">
      <c r="A9" s="820">
        <v>2020</v>
      </c>
      <c r="B9" s="826">
        <v>1.7464982297842369E-2</v>
      </c>
      <c r="C9" s="826">
        <v>6.784428841283123E-2</v>
      </c>
      <c r="D9" s="826">
        <v>0.26906529523428052</v>
      </c>
      <c r="E9" s="826">
        <v>0.51387437402460634</v>
      </c>
      <c r="F9" s="826">
        <v>8.3240332763449054E-2</v>
      </c>
      <c r="G9" s="826">
        <v>1.0576539160540615E-2</v>
      </c>
      <c r="H9" s="826">
        <v>3.7934188106449877E-2</v>
      </c>
      <c r="I9" s="1052"/>
      <c r="J9" s="1052"/>
      <c r="K9" s="1052"/>
      <c r="L9" s="1052"/>
      <c r="M9" s="1052"/>
      <c r="N9" s="1052"/>
      <c r="O9" s="1052"/>
    </row>
    <row r="10" spans="1:15">
      <c r="A10" s="821">
        <v>2021</v>
      </c>
      <c r="B10" s="827">
        <v>1.6652077873757973E-2</v>
      </c>
      <c r="C10" s="827">
        <v>6.4396275588537708E-2</v>
      </c>
      <c r="D10" s="827">
        <v>0.27540364742675649</v>
      </c>
      <c r="E10" s="827">
        <v>0.51536448789060196</v>
      </c>
      <c r="F10" s="827">
        <v>8.4524329510291513E-2</v>
      </c>
      <c r="G10" s="827">
        <v>1.2659606173323439E-2</v>
      </c>
      <c r="H10" s="827">
        <v>3.099957553673087E-2</v>
      </c>
      <c r="I10" s="1052"/>
      <c r="J10" s="1052"/>
      <c r="K10" s="1052"/>
      <c r="L10" s="1052"/>
      <c r="M10" s="1052"/>
      <c r="N10" s="1052"/>
      <c r="O10" s="1052"/>
    </row>
    <row r="11" spans="1:15" ht="15" thickBot="1">
      <c r="A11" s="822">
        <v>2022</v>
      </c>
      <c r="B11" s="828">
        <v>1.6653557543305685E-2</v>
      </c>
      <c r="C11" s="828">
        <v>6.2233648502620462E-2</v>
      </c>
      <c r="D11" s="828">
        <v>0.29151802351499378</v>
      </c>
      <c r="E11" s="828">
        <v>0.50533013959335393</v>
      </c>
      <c r="F11" s="828">
        <v>8.3657742310131691E-2</v>
      </c>
      <c r="G11" s="828">
        <v>1.7460903928252353E-2</v>
      </c>
      <c r="H11" s="828">
        <v>2.3145984607342147E-2</v>
      </c>
      <c r="I11" s="1052"/>
      <c r="J11" s="1052"/>
      <c r="K11" s="1052"/>
      <c r="L11" s="1052"/>
      <c r="M11" s="1052"/>
      <c r="N11" s="1052"/>
      <c r="O11" s="1052"/>
    </row>
  </sheetData>
  <mergeCells count="2">
    <mergeCell ref="A3:H3"/>
    <mergeCell ref="B4:H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8">
    <tabColor rgb="FFFFFF00"/>
  </sheetPr>
  <dimension ref="A1:J30"/>
  <sheetViews>
    <sheetView showGridLines="0" workbookViewId="0">
      <selection activeCell="C1" sqref="C1"/>
    </sheetView>
  </sheetViews>
  <sheetFormatPr defaultColWidth="9.21875" defaultRowHeight="13.2"/>
  <cols>
    <col min="1" max="1" width="67.77734375" style="897" customWidth="1"/>
    <col min="2" max="2" width="10.21875" style="897" customWidth="1"/>
    <col min="3" max="3" width="6.21875" style="897" customWidth="1"/>
    <col min="4" max="4" width="10.21875" style="897" customWidth="1"/>
    <col min="5" max="5" width="7.21875" style="897" customWidth="1"/>
    <col min="6" max="6" width="13" style="897" customWidth="1"/>
    <col min="7" max="7" width="9.5546875" style="897" bestFit="1" customWidth="1"/>
    <col min="8" max="16384" width="9.21875" style="897"/>
  </cols>
  <sheetData>
    <row r="1" spans="1:10" s="1429" customFormat="1" ht="15">
      <c r="A1" s="1409" t="str">
        <f ca="1">(MID(CELL("nomefile",J2),FIND("]",CELL("nomefile",J2),1)+1,20))</f>
        <v>Tavola 5.4.3</v>
      </c>
      <c r="B1" s="1411"/>
      <c r="C1" s="1411"/>
      <c r="D1" s="1411"/>
      <c r="E1" s="1411"/>
      <c r="F1" s="1411"/>
      <c r="G1" s="1428"/>
      <c r="H1" s="1428"/>
      <c r="I1" s="1428"/>
      <c r="J1" s="1428"/>
    </row>
    <row r="2" spans="1:10">
      <c r="A2" s="898"/>
      <c r="B2" s="898"/>
      <c r="C2" s="898"/>
      <c r="D2" s="898"/>
      <c r="E2" s="898"/>
      <c r="F2" s="899"/>
    </row>
    <row r="3" spans="1:10">
      <c r="A3" s="1691" t="s">
        <v>1281</v>
      </c>
      <c r="B3" s="1691"/>
      <c r="C3" s="1691"/>
      <c r="D3" s="1691"/>
      <c r="E3" s="1691"/>
      <c r="F3" s="1691"/>
      <c r="G3" s="900"/>
    </row>
    <row r="4" spans="1:10" ht="13.8" thickBot="1">
      <c r="A4" s="1719" t="s">
        <v>78</v>
      </c>
      <c r="B4" s="1719"/>
      <c r="C4" s="1719"/>
      <c r="D4" s="1719"/>
      <c r="E4" s="1719"/>
      <c r="F4" s="1719"/>
    </row>
    <row r="5" spans="1:10">
      <c r="A5" s="901"/>
      <c r="B5" s="1720">
        <v>2021</v>
      </c>
      <c r="C5" s="1722" t="s">
        <v>39</v>
      </c>
      <c r="D5" s="1720">
        <v>2022</v>
      </c>
      <c r="E5" s="1722" t="s">
        <v>39</v>
      </c>
      <c r="F5" s="902" t="s">
        <v>73</v>
      </c>
      <c r="G5" s="900"/>
    </row>
    <row r="6" spans="1:10" ht="15.75" customHeight="1" thickBot="1">
      <c r="A6" s="903"/>
      <c r="B6" s="1721"/>
      <c r="C6" s="1723"/>
      <c r="D6" s="1721"/>
      <c r="E6" s="1723"/>
      <c r="F6" s="904" t="s">
        <v>1246</v>
      </c>
    </row>
    <row r="7" spans="1:10">
      <c r="A7" s="905" t="s">
        <v>1194</v>
      </c>
      <c r="B7" s="906"/>
      <c r="C7" s="907"/>
      <c r="D7" s="906"/>
      <c r="E7" s="907"/>
      <c r="F7" s="908"/>
    </row>
    <row r="8" spans="1:10" ht="12.75" customHeight="1">
      <c r="A8" s="909" t="s">
        <v>1195</v>
      </c>
      <c r="B8" s="910">
        <v>411992</v>
      </c>
      <c r="C8" s="911">
        <v>50.9</v>
      </c>
      <c r="D8" s="910">
        <v>323674</v>
      </c>
      <c r="E8" s="911">
        <v>47.8</v>
      </c>
      <c r="F8" s="912">
        <v>-21.4</v>
      </c>
      <c r="G8" s="913"/>
    </row>
    <row r="9" spans="1:10">
      <c r="A9" s="914" t="s">
        <v>1196</v>
      </c>
      <c r="B9" s="915">
        <v>310896</v>
      </c>
      <c r="C9" s="916">
        <v>38.4</v>
      </c>
      <c r="D9" s="915">
        <v>233764</v>
      </c>
      <c r="E9" s="916">
        <v>34.5</v>
      </c>
      <c r="F9" s="917">
        <v>-24.8</v>
      </c>
      <c r="G9" s="913"/>
      <c r="H9" s="1023"/>
    </row>
    <row r="10" spans="1:10">
      <c r="A10" s="909" t="s">
        <v>1197</v>
      </c>
      <c r="B10" s="910">
        <v>156144</v>
      </c>
      <c r="C10" s="911">
        <v>19.3</v>
      </c>
      <c r="D10" s="910">
        <v>129040</v>
      </c>
      <c r="E10" s="911">
        <v>19.100000000000001</v>
      </c>
      <c r="F10" s="912">
        <v>-17.399999999999999</v>
      </c>
      <c r="G10" s="913"/>
    </row>
    <row r="11" spans="1:10">
      <c r="A11" s="914" t="s">
        <v>1198</v>
      </c>
      <c r="B11" s="915">
        <v>9910</v>
      </c>
      <c r="C11" s="916">
        <v>1.2</v>
      </c>
      <c r="D11" s="915">
        <v>8726</v>
      </c>
      <c r="E11" s="916">
        <v>1.3</v>
      </c>
      <c r="F11" s="917">
        <v>-11.9</v>
      </c>
      <c r="G11" s="913"/>
    </row>
    <row r="12" spans="1:10">
      <c r="A12" s="909" t="s">
        <v>1199</v>
      </c>
      <c r="B12" s="910">
        <v>4479</v>
      </c>
      <c r="C12" s="911">
        <v>0.6</v>
      </c>
      <c r="D12" s="910">
        <v>5424</v>
      </c>
      <c r="E12" s="911">
        <v>0.8</v>
      </c>
      <c r="F12" s="912">
        <v>21.1</v>
      </c>
      <c r="G12" s="913"/>
    </row>
    <row r="13" spans="1:10">
      <c r="A13" s="914" t="s">
        <v>1200</v>
      </c>
      <c r="B13" s="915">
        <v>110048</v>
      </c>
      <c r="C13" s="916">
        <v>13.6</v>
      </c>
      <c r="D13" s="915">
        <v>98516</v>
      </c>
      <c r="E13" s="916">
        <v>14.5</v>
      </c>
      <c r="F13" s="917">
        <v>-10.5</v>
      </c>
      <c r="G13" s="913"/>
    </row>
    <row r="14" spans="1:10">
      <c r="A14" s="909" t="s">
        <v>1201</v>
      </c>
      <c r="B14" s="910">
        <v>11502</v>
      </c>
      <c r="C14" s="911">
        <v>1.4</v>
      </c>
      <c r="D14" s="910">
        <v>11810</v>
      </c>
      <c r="E14" s="911">
        <v>1.7</v>
      </c>
      <c r="F14" s="912">
        <v>2.7</v>
      </c>
      <c r="G14" s="913"/>
    </row>
    <row r="15" spans="1:10">
      <c r="A15" s="914" t="s">
        <v>1202</v>
      </c>
      <c r="B15" s="915">
        <v>2735</v>
      </c>
      <c r="C15" s="916">
        <v>0.3</v>
      </c>
      <c r="D15" s="915">
        <v>2497</v>
      </c>
      <c r="E15" s="916">
        <v>0.4</v>
      </c>
      <c r="F15" s="917">
        <v>-8.6999999999999993</v>
      </c>
      <c r="G15" s="913"/>
    </row>
    <row r="16" spans="1:10">
      <c r="A16" s="909" t="s">
        <v>1203</v>
      </c>
      <c r="B16" s="910">
        <v>412</v>
      </c>
      <c r="C16" s="911">
        <v>0.1</v>
      </c>
      <c r="D16" s="910">
        <v>774</v>
      </c>
      <c r="E16" s="911">
        <v>0.1</v>
      </c>
      <c r="F16" s="912">
        <v>87.7</v>
      </c>
      <c r="G16" s="913"/>
    </row>
    <row r="17" spans="1:7">
      <c r="A17" s="914" t="s">
        <v>1204</v>
      </c>
      <c r="B17" s="915">
        <v>3958</v>
      </c>
      <c r="C17" s="916">
        <v>0.5</v>
      </c>
      <c r="D17" s="915">
        <v>4033</v>
      </c>
      <c r="E17" s="916">
        <v>0.6</v>
      </c>
      <c r="F17" s="917">
        <v>1.9</v>
      </c>
      <c r="G17" s="913"/>
    </row>
    <row r="18" spans="1:7">
      <c r="A18" s="909" t="s">
        <v>228</v>
      </c>
      <c r="B18" s="910">
        <v>18</v>
      </c>
      <c r="C18" s="911">
        <v>0</v>
      </c>
      <c r="D18" s="910">
        <v>8</v>
      </c>
      <c r="E18" s="911">
        <v>0</v>
      </c>
      <c r="F18" s="912">
        <v>-56.1</v>
      </c>
      <c r="G18" s="913"/>
    </row>
    <row r="19" spans="1:7">
      <c r="A19" s="914" t="s">
        <v>1205</v>
      </c>
      <c r="B19" s="915">
        <v>815</v>
      </c>
      <c r="C19" s="916">
        <v>0.1</v>
      </c>
      <c r="D19" s="915">
        <v>983</v>
      </c>
      <c r="E19" s="916">
        <v>0.1</v>
      </c>
      <c r="F19" s="917">
        <v>20.5</v>
      </c>
      <c r="G19" s="913"/>
    </row>
    <row r="20" spans="1:7">
      <c r="A20" s="909" t="s">
        <v>1206</v>
      </c>
      <c r="B20" s="910">
        <v>97722</v>
      </c>
      <c r="C20" s="911">
        <v>12.1</v>
      </c>
      <c r="D20" s="910">
        <v>91770</v>
      </c>
      <c r="E20" s="911">
        <v>13.6</v>
      </c>
      <c r="F20" s="912">
        <v>-6.1</v>
      </c>
      <c r="G20" s="913"/>
    </row>
    <row r="21" spans="1:7" ht="13.8" thickBot="1">
      <c r="A21" s="918" t="s">
        <v>1207</v>
      </c>
      <c r="B21" s="919">
        <v>809737</v>
      </c>
      <c r="C21" s="920">
        <v>100</v>
      </c>
      <c r="D21" s="919">
        <v>677253</v>
      </c>
      <c r="E21" s="920">
        <v>100</v>
      </c>
      <c r="F21" s="921">
        <v>-16.399999999999999</v>
      </c>
      <c r="G21" s="913"/>
    </row>
    <row r="22" spans="1:7" ht="13.8" thickBot="1">
      <c r="A22" s="922" t="s">
        <v>1208</v>
      </c>
      <c r="B22" s="923"/>
      <c r="C22" s="924"/>
      <c r="D22" s="923"/>
      <c r="E22" s="924"/>
      <c r="F22" s="925"/>
      <c r="G22" s="913"/>
    </row>
    <row r="23" spans="1:7" customFormat="1" ht="14.4">
      <c r="A23" s="914" t="s">
        <v>1195</v>
      </c>
      <c r="B23" s="915">
        <v>14086</v>
      </c>
      <c r="C23" s="926">
        <v>6.0533915494894623</v>
      </c>
      <c r="D23" s="915">
        <v>14513</v>
      </c>
      <c r="E23" s="916">
        <v>6.815342856874512</v>
      </c>
      <c r="F23" s="927">
        <v>3.031378673860563</v>
      </c>
      <c r="G23" s="913"/>
    </row>
    <row r="24" spans="1:7">
      <c r="A24" s="909" t="s">
        <v>1197</v>
      </c>
      <c r="B24" s="910">
        <v>7619</v>
      </c>
      <c r="C24" s="911">
        <v>3.5</v>
      </c>
      <c r="D24" s="910">
        <v>7065</v>
      </c>
      <c r="E24" s="911">
        <v>3.6</v>
      </c>
      <c r="F24" s="912">
        <v>-7.2712954455965377</v>
      </c>
      <c r="G24" s="913"/>
    </row>
    <row r="25" spans="1:7">
      <c r="A25" s="914" t="s">
        <v>1209</v>
      </c>
      <c r="B25" s="915">
        <v>9433</v>
      </c>
      <c r="C25" s="916">
        <v>4.3</v>
      </c>
      <c r="D25" s="915">
        <v>8543</v>
      </c>
      <c r="E25" s="916">
        <v>4.3</v>
      </c>
      <c r="F25" s="917">
        <v>-9.4349623661613471</v>
      </c>
      <c r="G25" s="913"/>
    </row>
    <row r="26" spans="1:7">
      <c r="A26" s="909" t="s">
        <v>1200</v>
      </c>
      <c r="B26" s="910">
        <v>196709</v>
      </c>
      <c r="C26" s="911">
        <v>90</v>
      </c>
      <c r="D26" s="910">
        <v>178552</v>
      </c>
      <c r="E26" s="911">
        <v>90</v>
      </c>
      <c r="F26" s="912">
        <v>-9.2303860016572763</v>
      </c>
      <c r="G26" s="913"/>
    </row>
    <row r="27" spans="1:7">
      <c r="A27" s="914" t="s">
        <v>228</v>
      </c>
      <c r="B27" s="915">
        <v>4849</v>
      </c>
      <c r="C27" s="916">
        <v>2.0838347027881872</v>
      </c>
      <c r="D27" s="915">
        <v>4273</v>
      </c>
      <c r="E27" s="916">
        <v>2.0066120049214353</v>
      </c>
      <c r="F27" s="917">
        <v>-11.878737884099809</v>
      </c>
      <c r="G27" s="913"/>
    </row>
    <row r="28" spans="1:7">
      <c r="A28" s="928" t="s">
        <v>1210</v>
      </c>
      <c r="B28" s="929">
        <v>232696</v>
      </c>
      <c r="C28" s="930">
        <v>100</v>
      </c>
      <c r="D28" s="929">
        <v>212946</v>
      </c>
      <c r="E28" s="930">
        <v>100</v>
      </c>
      <c r="F28" s="931">
        <v>-8.4874686285969716</v>
      </c>
      <c r="G28" s="1022"/>
    </row>
    <row r="29" spans="1:7">
      <c r="A29" s="932" t="s">
        <v>1211</v>
      </c>
      <c r="B29" s="933">
        <v>1042433</v>
      </c>
      <c r="C29" s="934" t="s">
        <v>1247</v>
      </c>
      <c r="D29" s="933">
        <v>890199</v>
      </c>
      <c r="E29" s="934" t="s">
        <v>1247</v>
      </c>
      <c r="F29" s="935">
        <v>-14.6</v>
      </c>
      <c r="G29" s="913"/>
    </row>
    <row r="30" spans="1:7">
      <c r="B30" s="900"/>
      <c r="C30" s="900"/>
      <c r="F30" s="936"/>
    </row>
  </sheetData>
  <mergeCells count="6">
    <mergeCell ref="A3:F3"/>
    <mergeCell ref="A4:F4"/>
    <mergeCell ref="B5:B6"/>
    <mergeCell ref="C5:C6"/>
    <mergeCell ref="D5:D6"/>
    <mergeCell ref="E5:E6"/>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9">
    <tabColor rgb="FFFFFF00"/>
  </sheetPr>
  <dimension ref="A1:J19"/>
  <sheetViews>
    <sheetView showGridLines="0" workbookViewId="0">
      <selection activeCell="C1" sqref="C1"/>
    </sheetView>
  </sheetViews>
  <sheetFormatPr defaultColWidth="9.21875" defaultRowHeight="13.2"/>
  <cols>
    <col min="1" max="1" width="41.21875" style="897" customWidth="1"/>
    <col min="2" max="2" width="14.77734375" style="897" customWidth="1"/>
    <col min="3" max="3" width="10.77734375" style="897" customWidth="1"/>
    <col min="4" max="4" width="14.77734375" style="897" customWidth="1"/>
    <col min="5" max="5" width="16.77734375" style="897" customWidth="1"/>
    <col min="6" max="6" width="10.77734375" style="897" customWidth="1"/>
    <col min="7" max="7" width="16.77734375" style="897" customWidth="1"/>
    <col min="8" max="16384" width="9.21875" style="897"/>
  </cols>
  <sheetData>
    <row r="1" spans="1:10" s="1429" customFormat="1" ht="15">
      <c r="A1" s="1409" t="str">
        <f ca="1">(MID(CELL("nomefile",J2),FIND("]",CELL("nomefile",J2),1)+1,20))</f>
        <v>Tavola 5.4.4</v>
      </c>
      <c r="B1" s="1411"/>
      <c r="C1" s="1411"/>
      <c r="D1" s="1411"/>
      <c r="E1" s="1411"/>
      <c r="F1" s="1411"/>
      <c r="G1" s="1411"/>
      <c r="H1" s="1428"/>
      <c r="I1" s="1428"/>
      <c r="J1" s="1428"/>
    </row>
    <row r="2" spans="1:10">
      <c r="A2" s="898"/>
      <c r="B2" s="898"/>
      <c r="C2" s="898"/>
      <c r="D2" s="898"/>
      <c r="E2" s="898"/>
      <c r="F2" s="898"/>
      <c r="G2" s="898"/>
    </row>
    <row r="3" spans="1:10">
      <c r="A3" s="1691" t="s">
        <v>1483</v>
      </c>
      <c r="B3" s="1691"/>
      <c r="C3" s="1691"/>
      <c r="D3" s="1691"/>
      <c r="E3" s="1691"/>
      <c r="F3" s="1691"/>
      <c r="G3" s="1691"/>
    </row>
    <row r="4" spans="1:10" ht="13.8" thickBot="1">
      <c r="A4" s="1719" t="s">
        <v>372</v>
      </c>
      <c r="B4" s="1719"/>
      <c r="C4" s="1719"/>
      <c r="D4" s="1719"/>
      <c r="E4" s="1719"/>
      <c r="F4" s="1719"/>
      <c r="G4" s="1719"/>
    </row>
    <row r="5" spans="1:10" ht="14.7" customHeight="1" thickBot="1">
      <c r="A5" s="901"/>
      <c r="B5" s="1724">
        <v>2021</v>
      </c>
      <c r="C5" s="1725"/>
      <c r="D5" s="1726"/>
      <c r="E5" s="1725">
        <v>2022</v>
      </c>
      <c r="F5" s="1725"/>
      <c r="G5" s="1725"/>
    </row>
    <row r="6" spans="1:10" ht="5.55" customHeight="1">
      <c r="A6" s="937"/>
      <c r="B6" s="1727" t="s">
        <v>1254</v>
      </c>
      <c r="C6" s="938"/>
      <c r="D6" s="1729" t="s">
        <v>1212</v>
      </c>
      <c r="E6" s="1727" t="s">
        <v>1255</v>
      </c>
      <c r="F6" s="938"/>
      <c r="G6" s="1731" t="s">
        <v>1257</v>
      </c>
    </row>
    <row r="7" spans="1:10" ht="52.2" customHeight="1">
      <c r="A7" s="939"/>
      <c r="B7" s="1728"/>
      <c r="C7" s="940" t="s">
        <v>1256</v>
      </c>
      <c r="D7" s="1730"/>
      <c r="E7" s="1728"/>
      <c r="F7" s="940" t="s">
        <v>1256</v>
      </c>
      <c r="G7" s="1732"/>
    </row>
    <row r="8" spans="1:10" ht="12.75" customHeight="1">
      <c r="A8" s="909" t="s">
        <v>1213</v>
      </c>
      <c r="B8" s="941">
        <v>50.5</v>
      </c>
      <c r="C8" s="941">
        <v>39.5</v>
      </c>
      <c r="D8" s="942">
        <v>77.7</v>
      </c>
      <c r="E8" s="941">
        <v>46.9</v>
      </c>
      <c r="F8" s="941">
        <v>35.1</v>
      </c>
      <c r="G8" s="943">
        <v>77.7</v>
      </c>
    </row>
    <row r="9" spans="1:10">
      <c r="A9" s="944" t="s">
        <v>1214</v>
      </c>
      <c r="B9" s="945">
        <v>60.6</v>
      </c>
      <c r="C9" s="945">
        <v>58.7</v>
      </c>
      <c r="D9" s="946">
        <v>29.2</v>
      </c>
      <c r="E9" s="945">
        <v>59.6</v>
      </c>
      <c r="F9" s="945">
        <v>50.9</v>
      </c>
      <c r="G9" s="947">
        <v>29.6</v>
      </c>
    </row>
    <row r="10" spans="1:10">
      <c r="A10" s="948" t="s">
        <v>1215</v>
      </c>
      <c r="B10" s="943">
        <v>40.5</v>
      </c>
      <c r="C10" s="943">
        <v>26.2</v>
      </c>
      <c r="D10" s="942">
        <v>28.5</v>
      </c>
      <c r="E10" s="943">
        <v>35.5</v>
      </c>
      <c r="F10" s="943">
        <v>22</v>
      </c>
      <c r="G10" s="943">
        <v>26.8</v>
      </c>
    </row>
    <row r="11" spans="1:10">
      <c r="A11" s="944" t="s">
        <v>1216</v>
      </c>
      <c r="B11" s="945">
        <v>65.599999999999994</v>
      </c>
      <c r="C11" s="945">
        <v>52.8</v>
      </c>
      <c r="D11" s="946">
        <v>20</v>
      </c>
      <c r="E11" s="945">
        <v>62.6</v>
      </c>
      <c r="F11" s="945">
        <v>51.3</v>
      </c>
      <c r="G11" s="947">
        <v>21.3</v>
      </c>
    </row>
    <row r="12" spans="1:10">
      <c r="A12" s="948" t="s">
        <v>1217</v>
      </c>
      <c r="B12" s="943">
        <v>71.900000000000006</v>
      </c>
      <c r="C12" s="943">
        <v>62.1</v>
      </c>
      <c r="D12" s="942">
        <v>0</v>
      </c>
      <c r="E12" s="943">
        <v>67.400000000000006</v>
      </c>
      <c r="F12" s="943">
        <v>60.1</v>
      </c>
      <c r="G12" s="943">
        <v>0</v>
      </c>
    </row>
    <row r="13" spans="1:10">
      <c r="A13" s="914" t="s">
        <v>1218</v>
      </c>
      <c r="B13" s="947">
        <v>52.1</v>
      </c>
      <c r="C13" s="947">
        <v>34.9</v>
      </c>
      <c r="D13" s="946">
        <v>22.3</v>
      </c>
      <c r="E13" s="947">
        <v>50.7</v>
      </c>
      <c r="F13" s="947">
        <v>32.700000000000003</v>
      </c>
      <c r="G13" s="947">
        <v>22.3</v>
      </c>
    </row>
    <row r="14" spans="1:10" ht="22.8">
      <c r="A14" s="948" t="s">
        <v>1219</v>
      </c>
      <c r="B14" s="943">
        <v>48.2</v>
      </c>
      <c r="C14" s="943">
        <v>33.4</v>
      </c>
      <c r="D14" s="942">
        <v>11.4</v>
      </c>
      <c r="E14" s="943">
        <v>45.1</v>
      </c>
      <c r="F14" s="943">
        <v>29.8</v>
      </c>
      <c r="G14" s="943">
        <v>10.4</v>
      </c>
    </row>
    <row r="15" spans="1:10">
      <c r="A15" s="914" t="s">
        <v>1220</v>
      </c>
      <c r="B15" s="947">
        <v>56.7</v>
      </c>
      <c r="C15" s="947">
        <v>36.5</v>
      </c>
      <c r="D15" s="946">
        <v>10.9</v>
      </c>
      <c r="E15" s="947">
        <v>56.7</v>
      </c>
      <c r="F15" s="947">
        <v>35.700000000000003</v>
      </c>
      <c r="G15" s="947">
        <v>11.8</v>
      </c>
    </row>
    <row r="16" spans="1:10">
      <c r="A16" s="949" t="s">
        <v>1</v>
      </c>
      <c r="B16" s="950">
        <v>50.9</v>
      </c>
      <c r="C16" s="950">
        <v>38.4</v>
      </c>
      <c r="D16" s="951">
        <v>100</v>
      </c>
      <c r="E16" s="950">
        <v>47.8</v>
      </c>
      <c r="F16" s="950">
        <v>34.5</v>
      </c>
      <c r="G16" s="950">
        <v>100</v>
      </c>
    </row>
    <row r="17" spans="1:4">
      <c r="A17" s="898" t="s">
        <v>1221</v>
      </c>
      <c r="B17" s="900"/>
      <c r="C17" s="900"/>
      <c r="D17" s="900"/>
    </row>
    <row r="19" spans="1:4">
      <c r="B19" s="952"/>
    </row>
  </sheetData>
  <mergeCells count="8">
    <mergeCell ref="A3:G3"/>
    <mergeCell ref="A4:G4"/>
    <mergeCell ref="B5:D5"/>
    <mergeCell ref="E5:G5"/>
    <mergeCell ref="B6:B7"/>
    <mergeCell ref="D6:D7"/>
    <mergeCell ref="E6:E7"/>
    <mergeCell ref="G6:G7"/>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0">
    <tabColor rgb="FFC00000"/>
  </sheetPr>
  <dimension ref="A1:M21"/>
  <sheetViews>
    <sheetView showGridLines="0" workbookViewId="0">
      <selection activeCell="C1" sqref="C1"/>
    </sheetView>
  </sheetViews>
  <sheetFormatPr defaultColWidth="8.77734375" defaultRowHeight="14.4"/>
  <cols>
    <col min="1" max="1" width="36.77734375" style="219" customWidth="1"/>
    <col min="2" max="2" width="8.77734375" style="219"/>
    <col min="3" max="3" width="6.77734375" style="219" customWidth="1"/>
    <col min="4" max="4" width="8.77734375" style="219"/>
    <col min="5" max="5" width="6.77734375" style="219" customWidth="1"/>
    <col min="6" max="6" width="8.77734375" style="219"/>
    <col min="7" max="7" width="6.77734375" style="219" customWidth="1"/>
    <col min="8" max="8" width="8.77734375" style="219"/>
    <col min="9" max="9" width="6.77734375" style="219" customWidth="1"/>
    <col min="10" max="10" width="8.77734375" style="219"/>
    <col min="11" max="11" width="6.77734375" style="219" customWidth="1"/>
    <col min="12" max="12" width="8.77734375" style="219"/>
    <col min="13" max="13" width="6.77734375" style="219" customWidth="1"/>
    <col min="14" max="16384" width="8.77734375" style="1168"/>
  </cols>
  <sheetData>
    <row r="1" spans="1:13" s="1420" customFormat="1" ht="15">
      <c r="A1" s="1409" t="str">
        <f ca="1">(MID(CELL("nomefile",J2),FIND("]",CELL("nomefile",J2),1)+1,20))</f>
        <v>Tavola 5.5.1</v>
      </c>
      <c r="B1" s="1416"/>
      <c r="C1" s="1416"/>
      <c r="D1" s="1416"/>
      <c r="E1" s="1416"/>
      <c r="F1" s="1416"/>
      <c r="G1" s="1416"/>
      <c r="H1" s="1416"/>
      <c r="I1" s="1416"/>
      <c r="J1" s="1416"/>
      <c r="K1" s="1416"/>
      <c r="L1" s="1419"/>
      <c r="M1" s="1421"/>
    </row>
    <row r="2" spans="1:13">
      <c r="L2" s="1155"/>
      <c r="M2" s="1167"/>
    </row>
    <row r="3" spans="1:13" ht="14.55" customHeight="1">
      <c r="A3" s="1691" t="s">
        <v>2063</v>
      </c>
      <c r="B3" s="1691"/>
      <c r="C3" s="1691"/>
      <c r="D3" s="1691"/>
      <c r="E3" s="1691"/>
      <c r="F3" s="1691"/>
      <c r="G3" s="1691"/>
      <c r="H3" s="1691"/>
      <c r="I3" s="1691"/>
      <c r="J3" s="1691"/>
      <c r="K3" s="1691"/>
      <c r="L3" s="1691"/>
      <c r="M3" s="1691"/>
    </row>
    <row r="4" spans="1:13" ht="15" thickBot="1">
      <c r="A4" s="1733" t="s">
        <v>2</v>
      </c>
      <c r="B4" s="1733"/>
      <c r="C4" s="1733"/>
      <c r="D4" s="1733"/>
      <c r="E4" s="1733"/>
      <c r="F4" s="1733"/>
      <c r="G4" s="1733"/>
      <c r="H4" s="1733"/>
      <c r="I4" s="1733"/>
      <c r="J4" s="1733"/>
      <c r="K4" s="1733"/>
      <c r="L4" s="1733"/>
      <c r="M4" s="1733"/>
    </row>
    <row r="5" spans="1:13" ht="15" thickBot="1">
      <c r="A5" s="1282"/>
      <c r="B5" s="1135">
        <v>2017</v>
      </c>
      <c r="C5" s="1135" t="s">
        <v>39</v>
      </c>
      <c r="D5" s="1135">
        <v>2018</v>
      </c>
      <c r="E5" s="1135" t="s">
        <v>39</v>
      </c>
      <c r="F5" s="1135">
        <v>2019</v>
      </c>
      <c r="G5" s="1135" t="s">
        <v>39</v>
      </c>
      <c r="H5" s="1135">
        <v>2020</v>
      </c>
      <c r="I5" s="1135" t="s">
        <v>39</v>
      </c>
      <c r="J5" s="1135">
        <v>2021</v>
      </c>
      <c r="K5" s="1135" t="s">
        <v>39</v>
      </c>
      <c r="L5" s="1135">
        <v>2022</v>
      </c>
      <c r="M5" s="1135" t="s">
        <v>39</v>
      </c>
    </row>
    <row r="6" spans="1:13" ht="22.8">
      <c r="A6" s="1162" t="s">
        <v>1378</v>
      </c>
      <c r="B6" s="1163">
        <v>532981</v>
      </c>
      <c r="C6" s="1169">
        <f>B6*100/B10</f>
        <v>72.338152881889172</v>
      </c>
      <c r="D6" s="1163">
        <v>537752</v>
      </c>
      <c r="E6" s="1169">
        <f>D6*100/D10</f>
        <v>72.561327756038324</v>
      </c>
      <c r="F6" s="1163">
        <v>599939</v>
      </c>
      <c r="G6" s="1169">
        <f>F6*100/F10</f>
        <v>72.232375916240457</v>
      </c>
      <c r="H6" s="1163">
        <v>643537</v>
      </c>
      <c r="I6" s="1169">
        <f>H6*100/H10</f>
        <v>72.320204440328865</v>
      </c>
      <c r="J6" s="1163">
        <v>628802</v>
      </c>
      <c r="K6" s="1169">
        <f>J6*100/J10</f>
        <v>68.942598452304992</v>
      </c>
      <c r="L6" s="1163">
        <v>513155</v>
      </c>
      <c r="M6" s="1169">
        <f>L6*100/L10</f>
        <v>66.333976651805273</v>
      </c>
    </row>
    <row r="7" spans="1:13">
      <c r="A7" s="1157" t="s">
        <v>1379</v>
      </c>
      <c r="B7" s="1158">
        <v>135764</v>
      </c>
      <c r="C7" s="1170">
        <f>B7*100/B10</f>
        <v>18.426392287636521</v>
      </c>
      <c r="D7" s="1158">
        <v>136167</v>
      </c>
      <c r="E7" s="1170">
        <f>D7*100/D10</f>
        <v>18.373633787613009</v>
      </c>
      <c r="F7" s="1158">
        <v>160647</v>
      </c>
      <c r="G7" s="1170">
        <f>F7*100/F10</f>
        <v>19.341823908457826</v>
      </c>
      <c r="H7" s="1158">
        <v>176957</v>
      </c>
      <c r="I7" s="1170">
        <f>H7*100/H10</f>
        <v>19.886294676370241</v>
      </c>
      <c r="J7" s="1158">
        <v>211432</v>
      </c>
      <c r="K7" s="1170">
        <f>J7*100/J10</f>
        <v>23.181655713511962</v>
      </c>
      <c r="L7" s="1158">
        <v>192289</v>
      </c>
      <c r="M7" s="1170">
        <f>L7*100/L10</f>
        <v>24.85661064668372</v>
      </c>
    </row>
    <row r="8" spans="1:13">
      <c r="A8" s="1162" t="s">
        <v>1380</v>
      </c>
      <c r="B8" s="1163">
        <v>15475</v>
      </c>
      <c r="C8" s="1169">
        <f>B8*100/B10</f>
        <v>2.100324243917203</v>
      </c>
      <c r="D8" s="1163">
        <v>16068</v>
      </c>
      <c r="E8" s="1169">
        <f>D8*100/D10</f>
        <v>2.1681284576980167</v>
      </c>
      <c r="F8" s="1163">
        <v>18672</v>
      </c>
      <c r="G8" s="1169">
        <f>F8*100/F10</f>
        <v>2.2481000953564307</v>
      </c>
      <c r="H8" s="1163">
        <v>19250</v>
      </c>
      <c r="I8" s="1169">
        <f>H8*100/H10</f>
        <v>2.1633005335766717</v>
      </c>
      <c r="J8" s="1163">
        <v>21466</v>
      </c>
      <c r="K8" s="1169">
        <f>J8*100/J10</f>
        <v>2.353557746917438</v>
      </c>
      <c r="L8" s="1163">
        <v>20853</v>
      </c>
      <c r="M8" s="1169">
        <f>L8*100/L10</f>
        <v>2.6956035020999414</v>
      </c>
    </row>
    <row r="9" spans="1:13">
      <c r="A9" s="1157" t="s">
        <v>37</v>
      </c>
      <c r="B9" s="1158">
        <v>52571</v>
      </c>
      <c r="C9" s="1170">
        <f>B9*100/B10</f>
        <v>7.1351305865571106</v>
      </c>
      <c r="D9" s="1158">
        <v>51113</v>
      </c>
      <c r="E9" s="1170">
        <f>D9*100/D10</f>
        <v>6.8969099986506546</v>
      </c>
      <c r="F9" s="1158">
        <v>51310</v>
      </c>
      <c r="G9" s="1170">
        <f>F9*100/F10</f>
        <v>6.1777000799452901</v>
      </c>
      <c r="H9" s="1158">
        <v>50100</v>
      </c>
      <c r="I9" s="1170">
        <f>H9*100/H10</f>
        <v>5.6302003497242215</v>
      </c>
      <c r="J9" s="1158">
        <v>50366</v>
      </c>
      <c r="K9" s="1170">
        <f>J9*100/J10</f>
        <v>5.5221880872656142</v>
      </c>
      <c r="L9" s="1158">
        <v>47296</v>
      </c>
      <c r="M9" s="1170">
        <f>L9*100/L10</f>
        <v>6.1138091994110599</v>
      </c>
    </row>
    <row r="10" spans="1:13">
      <c r="A10" s="1164" t="s">
        <v>1381</v>
      </c>
      <c r="B10" s="1165">
        <f t="shared" ref="B10:M10" si="0">SUM(B6:B9)</f>
        <v>736791</v>
      </c>
      <c r="C10" s="1166">
        <f>SUM(C6:C9)</f>
        <v>100</v>
      </c>
      <c r="D10" s="1165">
        <f t="shared" si="0"/>
        <v>741100</v>
      </c>
      <c r="E10" s="1166">
        <f>SUM(E6:E9)</f>
        <v>100</v>
      </c>
      <c r="F10" s="1165">
        <f t="shared" si="0"/>
        <v>830568</v>
      </c>
      <c r="G10" s="1166">
        <f>SUM(G6:G9)</f>
        <v>100.00000000000001</v>
      </c>
      <c r="H10" s="1165">
        <f t="shared" si="0"/>
        <v>889844</v>
      </c>
      <c r="I10" s="1166">
        <f>SUM(I6:I9)</f>
        <v>100</v>
      </c>
      <c r="J10" s="1165">
        <f t="shared" si="0"/>
        <v>912066</v>
      </c>
      <c r="K10" s="1166">
        <f>SUM(K6:K9)</f>
        <v>100</v>
      </c>
      <c r="L10" s="1165">
        <f>SUM(L6:L9)</f>
        <v>773593</v>
      </c>
      <c r="M10" s="1166">
        <f t="shared" si="0"/>
        <v>100</v>
      </c>
    </row>
    <row r="14" spans="1:13" ht="14.55" customHeight="1">
      <c r="A14" s="1691" t="s">
        <v>1382</v>
      </c>
      <c r="B14" s="1691"/>
      <c r="C14" s="1691"/>
      <c r="D14" s="1691"/>
      <c r="E14" s="1691"/>
      <c r="F14" s="1691"/>
      <c r="G14" s="1691"/>
      <c r="H14" s="1691"/>
      <c r="I14" s="1691"/>
      <c r="J14" s="1691"/>
      <c r="K14" s="1691"/>
      <c r="L14" s="1691"/>
      <c r="M14" s="1691"/>
    </row>
    <row r="15" spans="1:13" ht="15" thickBot="1">
      <c r="A15" s="1733" t="s">
        <v>2</v>
      </c>
      <c r="B15" s="1733"/>
      <c r="C15" s="1733"/>
      <c r="D15" s="1733"/>
      <c r="E15" s="1733"/>
      <c r="F15" s="1733"/>
      <c r="G15" s="1733"/>
      <c r="H15" s="1733"/>
      <c r="I15" s="1733"/>
      <c r="J15" s="1733"/>
      <c r="K15" s="1733"/>
      <c r="L15" s="1733"/>
      <c r="M15" s="1733"/>
    </row>
    <row r="16" spans="1:13" ht="15" thickBot="1">
      <c r="A16" s="1282"/>
      <c r="B16" s="1135">
        <v>2017</v>
      </c>
      <c r="C16" s="1135" t="s">
        <v>39</v>
      </c>
      <c r="D16" s="1135">
        <v>2018</v>
      </c>
      <c r="E16" s="1135" t="s">
        <v>39</v>
      </c>
      <c r="F16" s="1135">
        <v>2019</v>
      </c>
      <c r="G16" s="1135" t="s">
        <v>39</v>
      </c>
      <c r="H16" s="1135">
        <v>2020</v>
      </c>
      <c r="I16" s="1135" t="s">
        <v>39</v>
      </c>
      <c r="J16" s="1135">
        <v>2021</v>
      </c>
      <c r="K16" s="1135" t="s">
        <v>39</v>
      </c>
      <c r="L16" s="1135">
        <v>2022</v>
      </c>
      <c r="M16" s="1135" t="s">
        <v>39</v>
      </c>
    </row>
    <row r="17" spans="1:13" ht="22.8">
      <c r="A17" s="1162" t="s">
        <v>1378</v>
      </c>
      <c r="B17" s="1163">
        <v>526260</v>
      </c>
      <c r="C17" s="1169">
        <f>B17*100/B21</f>
        <v>72.160297712990527</v>
      </c>
      <c r="D17" s="1163">
        <v>532891</v>
      </c>
      <c r="E17" s="1169">
        <f>D17*100/D21</f>
        <v>72.454169822172247</v>
      </c>
      <c r="F17" s="1163">
        <v>593947</v>
      </c>
      <c r="G17" s="1169">
        <f>F17*100/F21</f>
        <v>72.09310793932471</v>
      </c>
      <c r="H17" s="1163">
        <v>637780</v>
      </c>
      <c r="I17" s="1169">
        <f>H17*100/H21</f>
        <v>72.206196024798587</v>
      </c>
      <c r="J17" s="1163">
        <v>621970</v>
      </c>
      <c r="K17" s="1169">
        <f>J17*100/J21</f>
        <v>68.794457244173486</v>
      </c>
      <c r="L17" s="1163">
        <v>506664</v>
      </c>
      <c r="M17" s="1169">
        <f>L17*100/L21</f>
        <v>66.12021501363084</v>
      </c>
    </row>
    <row r="18" spans="1:13">
      <c r="A18" s="1157" t="s">
        <v>1383</v>
      </c>
      <c r="B18" s="1158">
        <v>135524</v>
      </c>
      <c r="C18" s="1170">
        <f>B18*100/B21</f>
        <v>18.582928946253425</v>
      </c>
      <c r="D18" s="1158">
        <v>135922</v>
      </c>
      <c r="E18" s="1170">
        <f>D18*100/D21</f>
        <v>18.480544183649744</v>
      </c>
      <c r="F18" s="1158">
        <v>160435</v>
      </c>
      <c r="G18" s="1170">
        <f>F18*100/F21</f>
        <v>19.473551970538718</v>
      </c>
      <c r="H18" s="1158">
        <v>176738</v>
      </c>
      <c r="I18" s="1170">
        <f>H18*100/H21</f>
        <v>20.00937419334387</v>
      </c>
      <c r="J18" s="1158">
        <v>211155</v>
      </c>
      <c r="K18" s="1170">
        <f>J18*100/J21</f>
        <v>23.355296267333554</v>
      </c>
      <c r="L18" s="1158">
        <v>192023</v>
      </c>
      <c r="M18" s="1170">
        <f>L18*100/L21</f>
        <v>25.059214879214696</v>
      </c>
    </row>
    <row r="19" spans="1:13">
      <c r="A19" s="1162" t="s">
        <v>1384</v>
      </c>
      <c r="B19" s="1163">
        <v>15470</v>
      </c>
      <c r="C19" s="1169">
        <f>B19*100/B21</f>
        <v>2.1212324813209507</v>
      </c>
      <c r="D19" s="1163">
        <v>16057</v>
      </c>
      <c r="E19" s="1169">
        <f>D19*100/D21</f>
        <v>2.1831793084038194</v>
      </c>
      <c r="F19" s="1163">
        <v>18654</v>
      </c>
      <c r="G19" s="1169">
        <f>F19*100/F21</f>
        <v>2.2642169006664958</v>
      </c>
      <c r="H19" s="1163">
        <v>19238</v>
      </c>
      <c r="I19" s="1169">
        <f>H19*100/H21</f>
        <v>2.178028158808798</v>
      </c>
      <c r="J19" s="1163">
        <v>21450</v>
      </c>
      <c r="K19" s="1169">
        <f>J19*100/J21</f>
        <v>2.3725277873330244</v>
      </c>
      <c r="L19" s="1163">
        <v>20834</v>
      </c>
      <c r="M19" s="1169">
        <f>L19*100/L21</f>
        <v>2.7188601510941868</v>
      </c>
    </row>
    <row r="20" spans="1:13">
      <c r="A20" s="1157" t="s">
        <v>37</v>
      </c>
      <c r="B20" s="1158">
        <v>52039</v>
      </c>
      <c r="C20" s="1170">
        <f>B20*100/B21</f>
        <v>7.1355408594350971</v>
      </c>
      <c r="D20" s="1158">
        <v>50617</v>
      </c>
      <c r="E20" s="1170">
        <f>D20*100/D21</f>
        <v>6.8821066857741879</v>
      </c>
      <c r="F20" s="1158">
        <v>50825</v>
      </c>
      <c r="G20" s="1170">
        <f>F20*100/F21</f>
        <v>6.169123189470068</v>
      </c>
      <c r="H20" s="1158">
        <v>49520</v>
      </c>
      <c r="I20" s="1170">
        <f>H20*100/H21</f>
        <v>5.6064016230487415</v>
      </c>
      <c r="J20" s="1158">
        <v>49524</v>
      </c>
      <c r="K20" s="1170">
        <f>J20*100/J21</f>
        <v>5.4777187011599393</v>
      </c>
      <c r="L20" s="1158">
        <v>46756</v>
      </c>
      <c r="M20" s="1170">
        <f>L20*100/L21</f>
        <v>6.1017099560602759</v>
      </c>
    </row>
    <row r="21" spans="1:13">
      <c r="A21" s="1171" t="s">
        <v>1381</v>
      </c>
      <c r="B21" s="1165">
        <f t="shared" ref="B21:M21" si="1">SUM(B17:B20)</f>
        <v>729293</v>
      </c>
      <c r="C21" s="1166">
        <f t="shared" si="1"/>
        <v>100</v>
      </c>
      <c r="D21" s="1165">
        <f t="shared" si="1"/>
        <v>735487</v>
      </c>
      <c r="E21" s="1166">
        <f t="shared" si="1"/>
        <v>100</v>
      </c>
      <c r="F21" s="1165">
        <f t="shared" si="1"/>
        <v>823861</v>
      </c>
      <c r="G21" s="1166">
        <f t="shared" si="1"/>
        <v>100</v>
      </c>
      <c r="H21" s="1165">
        <f t="shared" si="1"/>
        <v>883276</v>
      </c>
      <c r="I21" s="1166">
        <f t="shared" si="1"/>
        <v>100</v>
      </c>
      <c r="J21" s="1165">
        <f t="shared" si="1"/>
        <v>904099</v>
      </c>
      <c r="K21" s="1166">
        <f t="shared" si="1"/>
        <v>100.00000000000001</v>
      </c>
      <c r="L21" s="1165">
        <f t="shared" si="1"/>
        <v>766277</v>
      </c>
      <c r="M21" s="1166">
        <f t="shared" si="1"/>
        <v>100</v>
      </c>
    </row>
  </sheetData>
  <mergeCells count="4">
    <mergeCell ref="A3:M3"/>
    <mergeCell ref="A4:M4"/>
    <mergeCell ref="A14:M14"/>
    <mergeCell ref="A15:M15"/>
  </mergeCells>
  <printOptions horizontalCentered="1"/>
  <pageMargins left="0.59055118110236227" right="0.59055118110236227" top="0.59055118110236227" bottom="0.39370078740157483" header="0.31496062992125984" footer="0.31496062992125984"/>
  <pageSetup paperSize="9" orientation="landscape" r:id="rId1"/>
  <ignoredErrors>
    <ignoredError sqref="B10 D10 F10 H10 J10 L10 L21 J21 H21 F21 D21 B21" formulaRange="1"/>
  </ignoredError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1">
    <tabColor rgb="FFC00000"/>
  </sheetPr>
  <dimension ref="A1:O20"/>
  <sheetViews>
    <sheetView showGridLines="0" workbookViewId="0">
      <selection activeCell="C1" sqref="C1"/>
    </sheetView>
  </sheetViews>
  <sheetFormatPr defaultRowHeight="14.4"/>
  <cols>
    <col min="1" max="1" width="21.44140625" customWidth="1"/>
    <col min="14" max="15" width="8.77734375" style="603"/>
  </cols>
  <sheetData>
    <row r="1" spans="1:15" s="1415" customFormat="1" ht="15">
      <c r="A1" s="1409" t="str">
        <f ca="1">(MID(CELL("nomefile",J2),FIND("]",CELL("nomefile",J2),1)+1,20))</f>
        <v>Tavola 5.5.2</v>
      </c>
      <c r="B1" s="1414"/>
      <c r="C1" s="1414"/>
      <c r="D1" s="1414"/>
      <c r="E1" s="1414"/>
      <c r="F1" s="1414"/>
      <c r="G1" s="1414"/>
      <c r="H1" s="1414"/>
      <c r="I1" s="1414"/>
      <c r="J1" s="1414"/>
      <c r="K1" s="1414"/>
      <c r="L1" s="1422"/>
      <c r="M1" s="1423"/>
      <c r="N1" s="1424"/>
      <c r="O1" s="1424"/>
    </row>
    <row r="2" spans="1:15">
      <c r="L2" s="1396"/>
      <c r="M2" s="1151"/>
    </row>
    <row r="3" spans="1:15" ht="14.55" customHeight="1">
      <c r="A3" s="1558" t="s">
        <v>2064</v>
      </c>
      <c r="B3" s="1558"/>
      <c r="C3" s="1558"/>
      <c r="D3" s="1558"/>
      <c r="E3" s="1558"/>
      <c r="F3" s="1558"/>
      <c r="G3" s="1558"/>
      <c r="H3" s="1558"/>
      <c r="I3" s="1558"/>
      <c r="J3" s="1558"/>
      <c r="K3" s="1558"/>
      <c r="L3" s="1558"/>
      <c r="M3" s="1558"/>
      <c r="N3" s="1154"/>
      <c r="O3" s="1154"/>
    </row>
    <row r="4" spans="1:15" ht="14.55" customHeight="1">
      <c r="A4" s="1558" t="s">
        <v>2065</v>
      </c>
      <c r="B4" s="1558"/>
      <c r="C4" s="1558"/>
      <c r="D4" s="1558"/>
      <c r="E4" s="1558"/>
      <c r="F4" s="1558"/>
      <c r="G4" s="1558"/>
      <c r="H4" s="1558"/>
      <c r="I4" s="1558"/>
      <c r="J4" s="1558"/>
      <c r="K4" s="1558"/>
      <c r="L4" s="1558"/>
      <c r="M4" s="1558"/>
      <c r="N4" s="1154"/>
      <c r="O4" s="1154"/>
    </row>
    <row r="5" spans="1:15" ht="15" thickBot="1">
      <c r="A5" s="1734" t="s">
        <v>2</v>
      </c>
      <c r="B5" s="1734"/>
      <c r="C5" s="1734"/>
      <c r="D5" s="1734"/>
      <c r="E5" s="1734"/>
      <c r="F5" s="1734"/>
      <c r="G5" s="1734"/>
      <c r="H5" s="1734"/>
      <c r="I5" s="1734"/>
      <c r="J5" s="1734"/>
      <c r="K5" s="1734"/>
      <c r="L5" s="1734"/>
      <c r="M5" s="1734"/>
      <c r="N5" s="1153"/>
      <c r="O5" s="1153"/>
    </row>
    <row r="6" spans="1:15" ht="15" thickBot="1">
      <c r="A6" s="1283"/>
      <c r="B6" s="1135">
        <v>2017</v>
      </c>
      <c r="C6" s="1135" t="s">
        <v>39</v>
      </c>
      <c r="D6" s="1135">
        <v>2018</v>
      </c>
      <c r="E6" s="1135" t="s">
        <v>39</v>
      </c>
      <c r="F6" s="1135">
        <v>2019</v>
      </c>
      <c r="G6" s="1135" t="s">
        <v>39</v>
      </c>
      <c r="H6" s="1135">
        <v>2020</v>
      </c>
      <c r="I6" s="1135" t="s">
        <v>39</v>
      </c>
      <c r="J6" s="1135">
        <v>2021</v>
      </c>
      <c r="K6" s="1135" t="s">
        <v>39</v>
      </c>
      <c r="L6" s="1135">
        <v>2022</v>
      </c>
      <c r="M6" s="1135" t="s">
        <v>39</v>
      </c>
    </row>
    <row r="7" spans="1:15">
      <c r="A7" s="9" t="s">
        <v>1195</v>
      </c>
      <c r="B7" s="38">
        <v>328438</v>
      </c>
      <c r="C7" s="37">
        <v>61.6</v>
      </c>
      <c r="D7" s="38">
        <v>326673</v>
      </c>
      <c r="E7" s="37">
        <v>60.8</v>
      </c>
      <c r="F7" s="38">
        <v>362255</v>
      </c>
      <c r="G7" s="37">
        <v>60.4</v>
      </c>
      <c r="H7" s="38">
        <v>392745</v>
      </c>
      <c r="I7" s="1137">
        <v>61</v>
      </c>
      <c r="J7" s="38">
        <v>372678</v>
      </c>
      <c r="K7" s="1138">
        <v>59.267941259728815</v>
      </c>
      <c r="L7" s="38">
        <v>285517</v>
      </c>
      <c r="M7" s="37">
        <v>55.6</v>
      </c>
    </row>
    <row r="8" spans="1:15">
      <c r="A8" s="1131" t="s">
        <v>1197</v>
      </c>
      <c r="B8" s="109">
        <v>132408</v>
      </c>
      <c r="C8" s="1139">
        <v>24.8</v>
      </c>
      <c r="D8" s="109">
        <v>130588</v>
      </c>
      <c r="E8" s="1139">
        <v>24.3</v>
      </c>
      <c r="F8" s="109">
        <v>141091</v>
      </c>
      <c r="G8" s="1139">
        <v>23.5</v>
      </c>
      <c r="H8" s="109">
        <v>146821</v>
      </c>
      <c r="I8" s="1139">
        <v>22.8</v>
      </c>
      <c r="J8" s="109">
        <v>145532</v>
      </c>
      <c r="K8" s="1139">
        <v>23.144328421347261</v>
      </c>
      <c r="L8" s="109">
        <v>123850</v>
      </c>
      <c r="M8" s="1139">
        <v>24.1</v>
      </c>
    </row>
    <row r="9" spans="1:15">
      <c r="A9" s="9" t="s">
        <v>1209</v>
      </c>
      <c r="B9" s="38">
        <v>7790</v>
      </c>
      <c r="C9" s="37">
        <v>1.5</v>
      </c>
      <c r="D9" s="38">
        <v>7240</v>
      </c>
      <c r="E9" s="37">
        <v>1.3</v>
      </c>
      <c r="F9" s="38">
        <v>9624</v>
      </c>
      <c r="G9" s="37">
        <v>1.6</v>
      </c>
      <c r="H9" s="38">
        <v>9098</v>
      </c>
      <c r="I9" s="37">
        <v>1.4</v>
      </c>
      <c r="J9" s="38">
        <v>10436</v>
      </c>
      <c r="K9" s="1138">
        <v>1.6596639323666273</v>
      </c>
      <c r="L9" s="38">
        <v>10661</v>
      </c>
      <c r="M9" s="37">
        <v>2.1</v>
      </c>
    </row>
    <row r="10" spans="1:15" ht="22.8">
      <c r="A10" s="1131" t="s">
        <v>1386</v>
      </c>
      <c r="B10" s="109">
        <v>59614</v>
      </c>
      <c r="C10" s="1139">
        <v>11.2</v>
      </c>
      <c r="D10" s="109">
        <v>67814</v>
      </c>
      <c r="E10" s="1139">
        <v>12.6</v>
      </c>
      <c r="F10" s="109">
        <v>78768</v>
      </c>
      <c r="G10" s="1139">
        <v>13.1</v>
      </c>
      <c r="H10" s="109">
        <v>87255</v>
      </c>
      <c r="I10" s="1139">
        <v>13.6</v>
      </c>
      <c r="J10" s="109">
        <v>89993</v>
      </c>
      <c r="K10" s="1139">
        <v>14.311818346633757</v>
      </c>
      <c r="L10" s="109">
        <v>81678</v>
      </c>
      <c r="M10" s="1139">
        <v>15.9</v>
      </c>
    </row>
    <row r="11" spans="1:15">
      <c r="A11" s="9" t="s">
        <v>225</v>
      </c>
      <c r="B11" s="37">
        <v>293</v>
      </c>
      <c r="C11" s="1137">
        <v>0</v>
      </c>
      <c r="D11" s="37">
        <v>178</v>
      </c>
      <c r="E11" s="1137">
        <v>0</v>
      </c>
      <c r="F11" s="37">
        <v>319</v>
      </c>
      <c r="G11" s="37">
        <v>0.1</v>
      </c>
      <c r="H11" s="37">
        <v>316</v>
      </c>
      <c r="I11" s="37">
        <v>0.1</v>
      </c>
      <c r="J11" s="37">
        <v>252</v>
      </c>
      <c r="K11" s="1138">
        <v>4.0076208409006331E-2</v>
      </c>
      <c r="L11" s="38">
        <v>252</v>
      </c>
      <c r="M11" s="37">
        <v>0.1</v>
      </c>
    </row>
    <row r="12" spans="1:15">
      <c r="A12" s="1131" t="s">
        <v>1387</v>
      </c>
      <c r="B12" s="471">
        <v>110</v>
      </c>
      <c r="C12" s="1139">
        <v>0</v>
      </c>
      <c r="D12" s="471">
        <v>147</v>
      </c>
      <c r="E12" s="1139">
        <v>0</v>
      </c>
      <c r="F12" s="471">
        <v>155</v>
      </c>
      <c r="G12" s="1139">
        <v>0</v>
      </c>
      <c r="H12" s="471">
        <v>235</v>
      </c>
      <c r="I12" s="1139">
        <v>0</v>
      </c>
      <c r="J12" s="471">
        <v>213</v>
      </c>
      <c r="K12" s="1139">
        <v>3.3873938059993447E-2</v>
      </c>
      <c r="L12" s="471">
        <v>187</v>
      </c>
      <c r="M12" s="1139">
        <v>0</v>
      </c>
    </row>
    <row r="13" spans="1:15">
      <c r="A13" s="9" t="s">
        <v>98</v>
      </c>
      <c r="B13" s="38">
        <v>1986</v>
      </c>
      <c r="C13" s="37">
        <v>0.4</v>
      </c>
      <c r="D13" s="38">
        <v>3688</v>
      </c>
      <c r="E13" s="37">
        <v>0.7</v>
      </c>
      <c r="F13" s="38">
        <v>4477</v>
      </c>
      <c r="G13" s="37">
        <v>0.8</v>
      </c>
      <c r="H13" s="38">
        <v>4173</v>
      </c>
      <c r="I13" s="37">
        <v>0.7</v>
      </c>
      <c r="J13" s="38">
        <v>4766</v>
      </c>
      <c r="K13" s="1138">
        <v>0.75794924316398482</v>
      </c>
      <c r="L13" s="38">
        <v>6438</v>
      </c>
      <c r="M13" s="37">
        <v>1.3</v>
      </c>
    </row>
    <row r="14" spans="1:15">
      <c r="A14" s="1131" t="s">
        <v>1388</v>
      </c>
      <c r="B14" s="109">
        <v>2006</v>
      </c>
      <c r="C14" s="1139">
        <v>0.4</v>
      </c>
      <c r="D14" s="109">
        <v>1086</v>
      </c>
      <c r="E14" s="1139">
        <v>0.2</v>
      </c>
      <c r="F14" s="109">
        <v>1971</v>
      </c>
      <c r="G14" s="1139">
        <v>0.3</v>
      </c>
      <c r="H14" s="109">
        <v>1592</v>
      </c>
      <c r="I14" s="1139">
        <v>0.2</v>
      </c>
      <c r="J14" s="109">
        <v>4547</v>
      </c>
      <c r="K14" s="1139">
        <v>0.72312110966568177</v>
      </c>
      <c r="L14" s="109">
        <v>4241</v>
      </c>
      <c r="M14" s="1139">
        <v>0.8</v>
      </c>
    </row>
    <row r="15" spans="1:15" ht="15" thickBot="1">
      <c r="A15" s="1140" t="s">
        <v>1389</v>
      </c>
      <c r="B15" s="38">
        <v>336</v>
      </c>
      <c r="C15" s="37">
        <v>0.1</v>
      </c>
      <c r="D15" s="38">
        <v>338</v>
      </c>
      <c r="E15" s="37">
        <v>0.1</v>
      </c>
      <c r="F15" s="38">
        <v>1279</v>
      </c>
      <c r="G15" s="37">
        <v>0.2</v>
      </c>
      <c r="H15" s="38">
        <v>1302</v>
      </c>
      <c r="I15" s="37">
        <v>0.2</v>
      </c>
      <c r="J15" s="1141">
        <v>384</v>
      </c>
      <c r="K15" s="1142">
        <v>6.1068508051819174E-2</v>
      </c>
      <c r="L15" s="1141">
        <v>331</v>
      </c>
      <c r="M15" s="37">
        <v>0.1</v>
      </c>
    </row>
    <row r="16" spans="1:15" ht="15" thickBot="1">
      <c r="A16" s="1143" t="s">
        <v>2067</v>
      </c>
      <c r="B16" s="1144">
        <v>532981</v>
      </c>
      <c r="C16" s="1145">
        <v>100.00000000000001</v>
      </c>
      <c r="D16" s="1144">
        <v>537752</v>
      </c>
      <c r="E16" s="1145">
        <v>99.999999999999986</v>
      </c>
      <c r="F16" s="1144">
        <v>599939</v>
      </c>
      <c r="G16" s="1145">
        <v>99.999999999999986</v>
      </c>
      <c r="H16" s="1144">
        <v>643537</v>
      </c>
      <c r="I16" s="1145">
        <v>100</v>
      </c>
      <c r="J16" s="1144">
        <v>628802</v>
      </c>
      <c r="K16" s="1145">
        <v>99.999840967426948</v>
      </c>
      <c r="L16" s="1144">
        <v>513155</v>
      </c>
      <c r="M16" s="1145">
        <v>99.999999999999986</v>
      </c>
      <c r="N16" s="604"/>
    </row>
    <row r="17" spans="1:13" ht="15" thickBot="1"/>
    <row r="18" spans="1:13" ht="27.45" customHeight="1" thickBot="1">
      <c r="A18" s="1387" t="s">
        <v>2068</v>
      </c>
      <c r="B18" s="1144">
        <v>526260</v>
      </c>
      <c r="C18" s="1145"/>
      <c r="D18" s="1144">
        <v>532891</v>
      </c>
      <c r="E18" s="1145"/>
      <c r="F18" s="1144">
        <v>593947</v>
      </c>
      <c r="G18" s="1145"/>
      <c r="H18" s="1144">
        <v>637780</v>
      </c>
      <c r="I18" s="1145"/>
      <c r="J18" s="1144">
        <v>621970</v>
      </c>
      <c r="K18" s="1145"/>
      <c r="L18" s="1144">
        <v>506664</v>
      </c>
      <c r="M18" s="1145"/>
    </row>
    <row r="19" spans="1:13" ht="15" thickBot="1"/>
    <row r="20" spans="1:13" ht="36.6" thickBot="1">
      <c r="A20" s="1390" t="s">
        <v>2069</v>
      </c>
      <c r="B20" s="1388">
        <v>1.0129999999999999</v>
      </c>
      <c r="C20" s="1389"/>
      <c r="D20" s="1388">
        <v>1.0089999999999999</v>
      </c>
      <c r="E20" s="1389"/>
      <c r="F20" s="1388">
        <v>1.01</v>
      </c>
      <c r="G20" s="1389"/>
      <c r="H20" s="1388">
        <v>1.0089999999999999</v>
      </c>
      <c r="I20" s="1389"/>
      <c r="J20" s="1388">
        <v>1.0109999999999999</v>
      </c>
      <c r="K20" s="1389"/>
      <c r="L20" s="1388">
        <v>1.0129999999999999</v>
      </c>
      <c r="M20" s="1389"/>
    </row>
  </sheetData>
  <mergeCells count="3">
    <mergeCell ref="A5:M5"/>
    <mergeCell ref="A3:M3"/>
    <mergeCell ref="A4:M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2">
    <tabColor rgb="FFC00000"/>
  </sheetPr>
  <dimension ref="A1:S79"/>
  <sheetViews>
    <sheetView showGridLines="0" topLeftCell="A56" zoomScale="90" zoomScaleNormal="90" workbookViewId="0">
      <selection activeCell="C1" sqref="C1"/>
    </sheetView>
  </sheetViews>
  <sheetFormatPr defaultColWidth="9.21875" defaultRowHeight="11.4"/>
  <cols>
    <col min="1" max="1" width="6.21875" style="42" customWidth="1"/>
    <col min="2" max="2" width="48.21875" style="42" customWidth="1"/>
    <col min="3" max="3" width="5.21875" style="42" bestFit="1" customWidth="1"/>
    <col min="4" max="4" width="4.5546875" style="42" customWidth="1"/>
    <col min="5" max="6" width="9.21875" style="42" customWidth="1"/>
    <col min="7" max="7" width="5.21875" style="42" bestFit="1" customWidth="1"/>
    <col min="8" max="8" width="4.5546875" style="42" customWidth="1"/>
    <col min="9" max="9" width="9.21875" style="42" customWidth="1"/>
    <col min="10" max="10" width="10.21875" style="42" customWidth="1"/>
    <col min="11" max="11" width="6.21875" style="42" bestFit="1" customWidth="1"/>
    <col min="12" max="12" width="4.5546875" style="42" customWidth="1"/>
    <col min="13" max="13" width="9.21875" style="42" customWidth="1"/>
    <col min="14" max="14" width="10.21875" style="42" customWidth="1"/>
    <col min="15" max="15" width="10.21875" style="299" customWidth="1"/>
    <col min="16" max="16384" width="9.21875" style="42"/>
  </cols>
  <sheetData>
    <row r="1" spans="1:19" s="1411" customFormat="1" ht="12" customHeight="1">
      <c r="A1" s="1409" t="str">
        <f ca="1">(MID(CELL("nomefile",J2),FIND("]",CELL("nomefile",J2),1)+1,20))</f>
        <v>Tavola 5.5.3</v>
      </c>
      <c r="B1" s="1446"/>
      <c r="C1" s="1446"/>
      <c r="D1" s="1446"/>
      <c r="E1" s="1446"/>
      <c r="F1" s="1446"/>
      <c r="G1" s="1446"/>
      <c r="H1" s="1446"/>
      <c r="I1" s="1446"/>
      <c r="J1" s="1446"/>
      <c r="K1" s="1446"/>
      <c r="L1" s="1447"/>
      <c r="M1" s="1447"/>
      <c r="N1" s="1447"/>
      <c r="O1" s="1501"/>
    </row>
    <row r="3" spans="1:19" ht="12">
      <c r="A3" s="1569" t="s">
        <v>2066</v>
      </c>
      <c r="B3" s="1569"/>
      <c r="C3" s="1569"/>
      <c r="D3" s="1569"/>
      <c r="E3" s="1569"/>
      <c r="F3" s="1569"/>
      <c r="G3" s="1569"/>
      <c r="H3" s="1569"/>
      <c r="I3" s="1569"/>
      <c r="J3" s="1569"/>
      <c r="K3" s="1569"/>
      <c r="L3" s="1569"/>
      <c r="M3" s="1569"/>
      <c r="N3" s="1569"/>
    </row>
    <row r="4" spans="1:19">
      <c r="A4" s="1623" t="s">
        <v>431</v>
      </c>
      <c r="B4" s="1623"/>
      <c r="C4" s="1623"/>
      <c r="D4" s="1623"/>
      <c r="E4" s="1623"/>
      <c r="F4" s="1623"/>
      <c r="G4" s="1623"/>
      <c r="H4" s="1623"/>
      <c r="I4" s="1623"/>
      <c r="J4" s="1623"/>
      <c r="K4" s="1623"/>
      <c r="L4" s="1623"/>
      <c r="M4" s="1623"/>
      <c r="N4" s="1623"/>
    </row>
    <row r="5" spans="1:19" ht="12" thickBot="1">
      <c r="A5" s="1771" t="s">
        <v>481</v>
      </c>
      <c r="B5" s="1771"/>
      <c r="C5" s="1771"/>
      <c r="D5" s="1771"/>
      <c r="E5" s="1771"/>
      <c r="F5" s="1771"/>
      <c r="G5" s="1771"/>
      <c r="H5" s="1771"/>
      <c r="I5" s="1771"/>
      <c r="J5" s="1771"/>
      <c r="K5" s="1771"/>
      <c r="L5" s="1771"/>
      <c r="M5" s="1771"/>
      <c r="N5" s="1771"/>
    </row>
    <row r="6" spans="1:19" ht="12" thickBot="1">
      <c r="A6" s="162"/>
      <c r="B6" s="162"/>
      <c r="C6" s="1574">
        <v>2020</v>
      </c>
      <c r="D6" s="1574"/>
      <c r="E6" s="1574"/>
      <c r="F6" s="1574"/>
      <c r="G6" s="1574">
        <v>2021</v>
      </c>
      <c r="H6" s="1574"/>
      <c r="I6" s="1574"/>
      <c r="J6" s="1574"/>
      <c r="K6" s="1574">
        <v>2022</v>
      </c>
      <c r="L6" s="1574"/>
      <c r="M6" s="1574"/>
      <c r="N6" s="1574"/>
    </row>
    <row r="7" spans="1:19" ht="11.7" customHeight="1">
      <c r="A7" s="1772" t="s">
        <v>273</v>
      </c>
      <c r="B7" s="1773"/>
      <c r="C7" s="1739" t="s">
        <v>274</v>
      </c>
      <c r="D7" s="1773"/>
      <c r="E7" s="1556" t="s">
        <v>1066</v>
      </c>
      <c r="F7" s="1739" t="s">
        <v>789</v>
      </c>
      <c r="G7" s="1739" t="s">
        <v>274</v>
      </c>
      <c r="H7" s="1773"/>
      <c r="I7" s="1556" t="s">
        <v>1066</v>
      </c>
      <c r="J7" s="1739" t="s">
        <v>789</v>
      </c>
      <c r="K7" s="1739" t="s">
        <v>274</v>
      </c>
      <c r="L7" s="1773"/>
      <c r="M7" s="1556" t="s">
        <v>1066</v>
      </c>
      <c r="N7" s="1739" t="s">
        <v>789</v>
      </c>
    </row>
    <row r="8" spans="1:19" ht="12" thickBot="1">
      <c r="A8" s="1774"/>
      <c r="B8" s="1775"/>
      <c r="C8" s="1740" t="s">
        <v>85</v>
      </c>
      <c r="D8" s="1775"/>
      <c r="E8" s="1557"/>
      <c r="F8" s="1740"/>
      <c r="G8" s="1740" t="s">
        <v>85</v>
      </c>
      <c r="H8" s="1775"/>
      <c r="I8" s="1557"/>
      <c r="J8" s="1740"/>
      <c r="K8" s="1740" t="s">
        <v>85</v>
      </c>
      <c r="L8" s="1775"/>
      <c r="M8" s="1557"/>
      <c r="N8" s="1740"/>
    </row>
    <row r="9" spans="1:19" ht="12.6" thickBot="1">
      <c r="A9" s="1776" t="s">
        <v>790</v>
      </c>
      <c r="B9" s="1776"/>
      <c r="C9" s="1777">
        <v>637780</v>
      </c>
      <c r="D9" s="1778"/>
      <c r="E9" s="466">
        <v>100</v>
      </c>
      <c r="F9" s="467">
        <v>7.4</v>
      </c>
      <c r="G9" s="1777">
        <v>621970</v>
      </c>
      <c r="H9" s="1778"/>
      <c r="I9" s="466">
        <v>100</v>
      </c>
      <c r="J9" s="467">
        <v>-2.4789112233058463</v>
      </c>
      <c r="K9" s="1777">
        <v>506664</v>
      </c>
      <c r="L9" s="1778"/>
      <c r="M9" s="466">
        <v>100</v>
      </c>
      <c r="N9" s="467">
        <f>(K9/G9-1)*100</f>
        <v>-18.538836278277081</v>
      </c>
    </row>
    <row r="10" spans="1:19" ht="12">
      <c r="A10" s="39" t="s">
        <v>275</v>
      </c>
      <c r="B10" s="393" t="s">
        <v>111</v>
      </c>
      <c r="C10" s="1779"/>
      <c r="D10" s="1780"/>
      <c r="E10" s="445"/>
      <c r="F10" s="335"/>
      <c r="G10" s="1779"/>
      <c r="H10" s="1780"/>
      <c r="I10" s="445"/>
      <c r="J10" s="335"/>
      <c r="K10" s="1779"/>
      <c r="L10" s="1780"/>
      <c r="M10" s="445"/>
      <c r="N10" s="335"/>
    </row>
    <row r="11" spans="1:19">
      <c r="A11" s="95" t="s">
        <v>276</v>
      </c>
      <c r="B11" s="429" t="s">
        <v>277</v>
      </c>
      <c r="C11" s="1781"/>
      <c r="D11" s="1782"/>
      <c r="E11" s="438"/>
      <c r="F11" s="336"/>
      <c r="G11" s="1781"/>
      <c r="H11" s="1782"/>
      <c r="I11" s="438"/>
      <c r="J11" s="336"/>
      <c r="K11" s="1781"/>
      <c r="L11" s="1782"/>
      <c r="M11" s="438"/>
      <c r="N11" s="336"/>
    </row>
    <row r="12" spans="1:19" ht="38.549999999999997" customHeight="1">
      <c r="A12" s="98" t="s">
        <v>278</v>
      </c>
      <c r="B12" s="1490" t="s">
        <v>791</v>
      </c>
      <c r="C12" s="1758">
        <v>386925</v>
      </c>
      <c r="D12" s="1759"/>
      <c r="E12" s="542">
        <v>60.7</v>
      </c>
      <c r="F12" s="337">
        <v>8.5</v>
      </c>
      <c r="G12" s="1758">
        <v>366562</v>
      </c>
      <c r="H12" s="1759"/>
      <c r="I12" s="439">
        <v>58.3</v>
      </c>
      <c r="J12" s="337">
        <v>-5.2627770239710543</v>
      </c>
      <c r="K12" s="1758">
        <v>281057</v>
      </c>
      <c r="L12" s="1759"/>
      <c r="M12" s="675">
        <f t="shared" ref="M12:M33" si="0">100*K12/$K$77</f>
        <v>54.77039101246212</v>
      </c>
      <c r="N12" s="337">
        <f>(K12/G12-1)*100</f>
        <v>-23.326204025512741</v>
      </c>
      <c r="P12" s="299"/>
      <c r="Q12" s="299"/>
      <c r="R12" s="299"/>
      <c r="S12" s="299"/>
    </row>
    <row r="13" spans="1:19" ht="22.8">
      <c r="A13" s="95" t="s">
        <v>279</v>
      </c>
      <c r="B13" s="418" t="s">
        <v>803</v>
      </c>
      <c r="C13" s="1764">
        <v>5820</v>
      </c>
      <c r="D13" s="1765"/>
      <c r="E13" s="440">
        <v>0.9</v>
      </c>
      <c r="F13" s="338">
        <v>4.2</v>
      </c>
      <c r="G13" s="1764">
        <v>6116</v>
      </c>
      <c r="H13" s="1765"/>
      <c r="I13" s="440">
        <v>1</v>
      </c>
      <c r="J13" s="338">
        <v>5.0859106529209663</v>
      </c>
      <c r="K13" s="1764">
        <v>4458</v>
      </c>
      <c r="L13" s="1765"/>
      <c r="M13" s="440">
        <f t="shared" si="0"/>
        <v>0.86874336214204284</v>
      </c>
      <c r="N13" s="338">
        <f>(K13/G13-1)*100</f>
        <v>-27.109221713538258</v>
      </c>
      <c r="P13" s="299"/>
      <c r="Q13" s="299"/>
      <c r="R13" s="299"/>
      <c r="S13" s="299"/>
    </row>
    <row r="14" spans="1:19" ht="22.8">
      <c r="A14" s="98" t="s">
        <v>280</v>
      </c>
      <c r="B14" s="358" t="s">
        <v>281</v>
      </c>
      <c r="C14" s="1758">
        <v>141473</v>
      </c>
      <c r="D14" s="1759"/>
      <c r="E14" s="542">
        <v>22.2</v>
      </c>
      <c r="F14" s="337">
        <v>3.9</v>
      </c>
      <c r="G14" s="1758">
        <v>138304</v>
      </c>
      <c r="H14" s="1759"/>
      <c r="I14" s="592">
        <v>22</v>
      </c>
      <c r="J14" s="337">
        <v>-2.2400033928735463</v>
      </c>
      <c r="K14" s="1758">
        <v>117436</v>
      </c>
      <c r="L14" s="1759"/>
      <c r="M14" s="765">
        <f t="shared" si="0"/>
        <v>22.885093197961631</v>
      </c>
      <c r="N14" s="337">
        <f>(K14/G14-1)*100</f>
        <v>-15.088500694123086</v>
      </c>
      <c r="P14" s="299"/>
      <c r="Q14" s="299"/>
      <c r="R14" s="299"/>
      <c r="S14" s="299"/>
    </row>
    <row r="15" spans="1:19" ht="22.8">
      <c r="A15" s="95" t="s">
        <v>282</v>
      </c>
      <c r="B15" s="418" t="s">
        <v>792</v>
      </c>
      <c r="C15" s="1764">
        <v>5332</v>
      </c>
      <c r="D15" s="1765"/>
      <c r="E15" s="440">
        <v>0.8</v>
      </c>
      <c r="F15" s="338">
        <v>8.9</v>
      </c>
      <c r="G15" s="1764">
        <v>6397</v>
      </c>
      <c r="H15" s="1765"/>
      <c r="I15" s="440">
        <v>1</v>
      </c>
      <c r="J15" s="338">
        <v>20</v>
      </c>
      <c r="K15" s="1764">
        <v>5726</v>
      </c>
      <c r="L15" s="1765"/>
      <c r="M15" s="440">
        <f t="shared" si="0"/>
        <v>1.1158421919303134</v>
      </c>
      <c r="N15" s="338">
        <f>(K15/G15-1)*100</f>
        <v>-10.489291855557292</v>
      </c>
      <c r="P15" s="299"/>
      <c r="Q15" s="299"/>
      <c r="R15" s="299"/>
      <c r="S15" s="299"/>
    </row>
    <row r="16" spans="1:19" ht="22.8">
      <c r="A16" s="98" t="s">
        <v>283</v>
      </c>
      <c r="B16" s="358" t="s">
        <v>793</v>
      </c>
      <c r="C16" s="1757">
        <v>761</v>
      </c>
      <c r="D16" s="1746"/>
      <c r="E16" s="542">
        <v>0.1</v>
      </c>
      <c r="F16" s="337">
        <v>11.1</v>
      </c>
      <c r="G16" s="1757">
        <v>742</v>
      </c>
      <c r="H16" s="1746"/>
      <c r="I16" s="592">
        <v>0.1</v>
      </c>
      <c r="J16" s="337">
        <v>-2.5</v>
      </c>
      <c r="K16" s="1757">
        <v>628</v>
      </c>
      <c r="L16" s="1746"/>
      <c r="M16" s="765">
        <f t="shared" si="0"/>
        <v>0.12238017752920657</v>
      </c>
      <c r="N16" s="337">
        <f>(K16/G16-1)*100</f>
        <v>-15.363881401617252</v>
      </c>
      <c r="P16" s="299"/>
      <c r="Q16" s="299"/>
      <c r="R16" s="299"/>
      <c r="S16" s="299"/>
    </row>
    <row r="17" spans="1:19" ht="22.8">
      <c r="A17" s="95" t="s">
        <v>284</v>
      </c>
      <c r="B17" s="418" t="s">
        <v>794</v>
      </c>
      <c r="C17" s="1743" t="s">
        <v>5</v>
      </c>
      <c r="D17" s="1744"/>
      <c r="E17" s="441" t="s">
        <v>5</v>
      </c>
      <c r="F17" s="338">
        <v>-100</v>
      </c>
      <c r="G17" s="1743" t="s">
        <v>5</v>
      </c>
      <c r="H17" s="1744"/>
      <c r="I17" s="441" t="s">
        <v>5</v>
      </c>
      <c r="J17" s="338" t="s">
        <v>5</v>
      </c>
      <c r="K17" s="1743">
        <v>3</v>
      </c>
      <c r="L17" s="1744"/>
      <c r="M17" s="440">
        <f t="shared" si="0"/>
        <v>5.8461868246436266E-4</v>
      </c>
      <c r="N17" s="770" t="s">
        <v>1125</v>
      </c>
      <c r="P17" s="299"/>
      <c r="Q17" s="299"/>
      <c r="R17" s="299"/>
      <c r="S17" s="299"/>
    </row>
    <row r="18" spans="1:19" ht="12">
      <c r="A18" s="167"/>
      <c r="B18" s="430" t="s">
        <v>285</v>
      </c>
      <c r="C18" s="1783" t="s">
        <v>5</v>
      </c>
      <c r="D18" s="1784"/>
      <c r="E18" s="442" t="s">
        <v>5</v>
      </c>
      <c r="F18" s="337" t="s">
        <v>5</v>
      </c>
      <c r="G18" s="1783" t="s">
        <v>5</v>
      </c>
      <c r="H18" s="1784"/>
      <c r="I18" s="442" t="s">
        <v>5</v>
      </c>
      <c r="J18" s="337" t="s">
        <v>5</v>
      </c>
      <c r="K18" s="1783" t="s">
        <v>5</v>
      </c>
      <c r="L18" s="1784"/>
      <c r="M18" s="442" t="s">
        <v>5</v>
      </c>
      <c r="N18" s="442" t="s">
        <v>5</v>
      </c>
      <c r="P18" s="299"/>
      <c r="Q18" s="299"/>
      <c r="R18" s="299"/>
      <c r="S18" s="299"/>
    </row>
    <row r="19" spans="1:19" ht="22.8">
      <c r="A19" s="95" t="s">
        <v>286</v>
      </c>
      <c r="B19" s="418" t="s">
        <v>795</v>
      </c>
      <c r="C19" s="1747">
        <v>15</v>
      </c>
      <c r="D19" s="1744"/>
      <c r="E19" s="441">
        <v>0</v>
      </c>
      <c r="F19" s="338">
        <v>400</v>
      </c>
      <c r="G19" s="1747">
        <v>90</v>
      </c>
      <c r="H19" s="1744"/>
      <c r="I19" s="440">
        <v>0</v>
      </c>
      <c r="J19" s="338">
        <v>500</v>
      </c>
      <c r="K19" s="1747">
        <v>59</v>
      </c>
      <c r="L19" s="1744"/>
      <c r="M19" s="440">
        <f t="shared" si="0"/>
        <v>1.1497500755132464E-2</v>
      </c>
      <c r="N19" s="338">
        <f>(K19/G19-1)*100</f>
        <v>-34.444444444444443</v>
      </c>
      <c r="P19" s="299"/>
      <c r="Q19" s="299"/>
      <c r="R19" s="299"/>
      <c r="S19" s="299"/>
    </row>
    <row r="20" spans="1:19">
      <c r="A20" s="98" t="s">
        <v>287</v>
      </c>
      <c r="B20" s="358" t="s">
        <v>288</v>
      </c>
      <c r="C20" s="1758">
        <v>58935</v>
      </c>
      <c r="D20" s="1759"/>
      <c r="E20" s="542">
        <v>9.1999999999999993</v>
      </c>
      <c r="F20" s="337">
        <v>4.8</v>
      </c>
      <c r="G20" s="1758">
        <v>56892</v>
      </c>
      <c r="H20" s="1759"/>
      <c r="I20" s="592">
        <v>9</v>
      </c>
      <c r="J20" s="337">
        <v>-3.5</v>
      </c>
      <c r="K20" s="1758">
        <v>46712</v>
      </c>
      <c r="L20" s="1759"/>
      <c r="M20" s="765">
        <f t="shared" si="0"/>
        <v>9.1029026317584361</v>
      </c>
      <c r="N20" s="337">
        <f>(K20/G20-1)*100</f>
        <v>-17.893552696336922</v>
      </c>
      <c r="P20" s="299"/>
      <c r="Q20" s="352"/>
      <c r="R20" s="352"/>
      <c r="S20" s="299"/>
    </row>
    <row r="21" spans="1:19">
      <c r="A21" s="95" t="s">
        <v>289</v>
      </c>
      <c r="B21" s="418" t="s">
        <v>482</v>
      </c>
      <c r="C21" s="1747">
        <v>11</v>
      </c>
      <c r="D21" s="1744"/>
      <c r="E21" s="441">
        <v>0</v>
      </c>
      <c r="F21" s="338">
        <v>-62.1</v>
      </c>
      <c r="G21" s="1743" t="s">
        <v>5</v>
      </c>
      <c r="H21" s="1744"/>
      <c r="I21" s="441" t="s">
        <v>5</v>
      </c>
      <c r="J21" s="338">
        <v>-100</v>
      </c>
      <c r="K21" s="1743" t="s">
        <v>5</v>
      </c>
      <c r="L21" s="1744"/>
      <c r="M21" s="441" t="s">
        <v>5</v>
      </c>
      <c r="N21" s="338" t="s">
        <v>5</v>
      </c>
      <c r="P21" s="299"/>
      <c r="Q21" s="299"/>
      <c r="R21" s="299"/>
      <c r="S21" s="299"/>
    </row>
    <row r="22" spans="1:19" ht="22.8">
      <c r="A22" s="98" t="s">
        <v>290</v>
      </c>
      <c r="B22" s="358" t="s">
        <v>291</v>
      </c>
      <c r="C22" s="1757">
        <v>440</v>
      </c>
      <c r="D22" s="1746"/>
      <c r="E22" s="542">
        <v>0.1</v>
      </c>
      <c r="F22" s="337">
        <v>-6</v>
      </c>
      <c r="G22" s="1757">
        <v>374</v>
      </c>
      <c r="H22" s="1746"/>
      <c r="I22" s="592">
        <v>0.1</v>
      </c>
      <c r="J22" s="337">
        <v>-15.000000000000002</v>
      </c>
      <c r="K22" s="1757">
        <v>320</v>
      </c>
      <c r="L22" s="1746"/>
      <c r="M22" s="765">
        <f t="shared" si="0"/>
        <v>6.235932612953201E-2</v>
      </c>
      <c r="N22" s="337">
        <f>(K22/G22-1)*100</f>
        <v>-14.438502673796794</v>
      </c>
      <c r="P22" s="299"/>
      <c r="Q22" s="299"/>
      <c r="R22" s="299"/>
      <c r="S22" s="299"/>
    </row>
    <row r="23" spans="1:19" ht="22.8">
      <c r="A23" s="95" t="s">
        <v>292</v>
      </c>
      <c r="B23" s="418" t="s">
        <v>483</v>
      </c>
      <c r="C23" s="1747">
        <v>80</v>
      </c>
      <c r="D23" s="1744"/>
      <c r="E23" s="441">
        <v>0</v>
      </c>
      <c r="F23" s="338">
        <v>-7</v>
      </c>
      <c r="G23" s="1743" t="s">
        <v>5</v>
      </c>
      <c r="H23" s="1744"/>
      <c r="I23" s="441" t="s">
        <v>5</v>
      </c>
      <c r="J23" s="338">
        <v>-100</v>
      </c>
      <c r="K23" s="1747">
        <v>11</v>
      </c>
      <c r="L23" s="1744"/>
      <c r="M23" s="440">
        <f t="shared" si="0"/>
        <v>2.1436018357026631E-3</v>
      </c>
      <c r="N23" s="770" t="s">
        <v>1125</v>
      </c>
      <c r="P23" s="299"/>
      <c r="Q23" s="299"/>
      <c r="R23" s="299"/>
      <c r="S23" s="299"/>
    </row>
    <row r="24" spans="1:19" ht="22.8">
      <c r="A24" s="35" t="s">
        <v>484</v>
      </c>
      <c r="B24" s="391" t="s">
        <v>827</v>
      </c>
      <c r="C24" s="1745" t="s">
        <v>5</v>
      </c>
      <c r="D24" s="1746"/>
      <c r="E24" s="442" t="s">
        <v>5</v>
      </c>
      <c r="F24" s="543" t="s">
        <v>5</v>
      </c>
      <c r="G24" s="1745" t="s">
        <v>5</v>
      </c>
      <c r="H24" s="1746"/>
      <c r="I24" s="442" t="s">
        <v>5</v>
      </c>
      <c r="J24" s="337" t="s">
        <v>5</v>
      </c>
      <c r="K24" s="1745">
        <v>11</v>
      </c>
      <c r="L24" s="1746"/>
      <c r="M24" s="442" t="s">
        <v>5</v>
      </c>
      <c r="N24" s="337" t="s">
        <v>5</v>
      </c>
      <c r="P24" s="299"/>
      <c r="Q24" s="299"/>
      <c r="R24" s="299"/>
      <c r="S24" s="299"/>
    </row>
    <row r="25" spans="1:19" ht="22.8">
      <c r="A25" s="95" t="s">
        <v>485</v>
      </c>
      <c r="B25" s="418" t="s">
        <v>804</v>
      </c>
      <c r="C25" s="1743" t="s">
        <v>5</v>
      </c>
      <c r="D25" s="1744"/>
      <c r="E25" s="441" t="s">
        <v>5</v>
      </c>
      <c r="F25" s="338" t="s">
        <v>5</v>
      </c>
      <c r="G25" s="1743" t="s">
        <v>5</v>
      </c>
      <c r="H25" s="1744"/>
      <c r="I25" s="441" t="s">
        <v>5</v>
      </c>
      <c r="J25" s="338" t="s">
        <v>5</v>
      </c>
      <c r="K25" s="1743" t="s">
        <v>5</v>
      </c>
      <c r="L25" s="1744"/>
      <c r="M25" s="441" t="s">
        <v>5</v>
      </c>
      <c r="N25" s="338" t="s">
        <v>5</v>
      </c>
      <c r="P25" s="1212"/>
      <c r="Q25" s="299"/>
      <c r="R25" s="299"/>
      <c r="S25" s="299"/>
    </row>
    <row r="26" spans="1:19" ht="22.8">
      <c r="A26" s="98" t="s">
        <v>486</v>
      </c>
      <c r="B26" s="358" t="s">
        <v>805</v>
      </c>
      <c r="C26" s="1757">
        <v>80</v>
      </c>
      <c r="D26" s="1746"/>
      <c r="E26" s="442">
        <v>0</v>
      </c>
      <c r="F26" s="543">
        <v>-7</v>
      </c>
      <c r="G26" s="1745" t="s">
        <v>5</v>
      </c>
      <c r="H26" s="1746"/>
      <c r="I26" s="442" t="s">
        <v>5</v>
      </c>
      <c r="J26" s="337">
        <v>-100</v>
      </c>
      <c r="K26" s="1745" t="s">
        <v>5</v>
      </c>
      <c r="L26" s="1746"/>
      <c r="M26" s="442" t="s">
        <v>5</v>
      </c>
      <c r="N26" s="337" t="s">
        <v>5</v>
      </c>
      <c r="P26" s="299"/>
      <c r="Q26" s="299"/>
      <c r="R26" s="299"/>
      <c r="S26" s="299"/>
    </row>
    <row r="27" spans="1:19" ht="12">
      <c r="A27" s="168"/>
      <c r="B27" s="431" t="s">
        <v>285</v>
      </c>
      <c r="C27" s="1747">
        <v>80</v>
      </c>
      <c r="D27" s="1744"/>
      <c r="E27" s="441">
        <v>0</v>
      </c>
      <c r="F27" s="435">
        <v>-7</v>
      </c>
      <c r="G27" s="1743" t="s">
        <v>5</v>
      </c>
      <c r="H27" s="1744"/>
      <c r="I27" s="441" t="s">
        <v>5</v>
      </c>
      <c r="J27" s="338">
        <v>-100</v>
      </c>
      <c r="K27" s="1743" t="s">
        <v>5</v>
      </c>
      <c r="L27" s="1744"/>
      <c r="M27" s="441" t="s">
        <v>5</v>
      </c>
      <c r="N27" s="338" t="s">
        <v>5</v>
      </c>
      <c r="P27" s="299"/>
      <c r="Q27" s="299"/>
      <c r="R27" s="299"/>
      <c r="S27" s="299"/>
    </row>
    <row r="28" spans="1:19" ht="12">
      <c r="A28" s="169"/>
      <c r="B28" s="393" t="s">
        <v>293</v>
      </c>
      <c r="C28" s="1766">
        <v>599793</v>
      </c>
      <c r="D28" s="1767"/>
      <c r="E28" s="443">
        <v>94</v>
      </c>
      <c r="F28" s="436">
        <v>6.9</v>
      </c>
      <c r="G28" s="1766">
        <v>575477</v>
      </c>
      <c r="H28" s="1767"/>
      <c r="I28" s="443">
        <v>91.5</v>
      </c>
      <c r="J28" s="612">
        <v>-4.0999999999999996</v>
      </c>
      <c r="K28" s="1766">
        <v>456411</v>
      </c>
      <c r="L28" s="1767"/>
      <c r="M28" s="443">
        <f t="shared" si="0"/>
        <v>88.942132494080738</v>
      </c>
      <c r="N28" s="612">
        <f t="shared" ref="N28:N33" si="1">(K28/G28-1)*100</f>
        <v>-20.689966758011181</v>
      </c>
      <c r="P28" s="299"/>
      <c r="Q28" s="352"/>
      <c r="R28" s="299"/>
      <c r="S28" s="299"/>
    </row>
    <row r="29" spans="1:19" ht="12">
      <c r="A29" s="170"/>
      <c r="B29" s="432" t="s">
        <v>796</v>
      </c>
      <c r="C29" s="1764">
        <v>58431</v>
      </c>
      <c r="D29" s="1765"/>
      <c r="E29" s="440">
        <v>9.1999999999999993</v>
      </c>
      <c r="F29" s="435">
        <v>11.7</v>
      </c>
      <c r="G29" s="1764">
        <v>60415</v>
      </c>
      <c r="H29" s="1765"/>
      <c r="I29" s="615">
        <v>9.6</v>
      </c>
      <c r="J29" s="338">
        <v>3.4</v>
      </c>
      <c r="K29" s="1764">
        <v>55138</v>
      </c>
      <c r="L29" s="1765"/>
      <c r="M29" s="440">
        <f t="shared" si="0"/>
        <v>10.744901637906676</v>
      </c>
      <c r="N29" s="338">
        <f t="shared" si="1"/>
        <v>-8.7345857816767403</v>
      </c>
      <c r="P29" s="299"/>
      <c r="Q29" s="299"/>
      <c r="R29" s="299"/>
      <c r="S29" s="299"/>
    </row>
    <row r="30" spans="1:19" ht="12">
      <c r="A30" s="169"/>
      <c r="B30" s="433" t="s">
        <v>797</v>
      </c>
      <c r="C30" s="1758">
        <v>1835</v>
      </c>
      <c r="D30" s="1759"/>
      <c r="E30" s="542">
        <v>0.3</v>
      </c>
      <c r="F30" s="543">
        <v>24.3</v>
      </c>
      <c r="G30" s="1758">
        <v>2297</v>
      </c>
      <c r="H30" s="1759"/>
      <c r="I30" s="592">
        <v>0.4</v>
      </c>
      <c r="J30" s="337">
        <v>25.2</v>
      </c>
      <c r="K30" s="1758">
        <v>2568</v>
      </c>
      <c r="L30" s="1759"/>
      <c r="M30" s="765">
        <f t="shared" si="0"/>
        <v>0.50043359218949435</v>
      </c>
      <c r="N30" s="337">
        <f t="shared" si="1"/>
        <v>11.797997387897263</v>
      </c>
      <c r="P30" s="299"/>
      <c r="Q30" s="299"/>
      <c r="R30" s="299"/>
      <c r="S30" s="299"/>
    </row>
    <row r="31" spans="1:19" ht="12">
      <c r="A31" s="418"/>
      <c r="B31" s="434" t="s">
        <v>798</v>
      </c>
      <c r="C31" s="1751">
        <v>60266</v>
      </c>
      <c r="D31" s="1752"/>
      <c r="E31" s="444">
        <v>9.4</v>
      </c>
      <c r="F31" s="437">
        <v>12.1</v>
      </c>
      <c r="G31" s="1751">
        <v>62712</v>
      </c>
      <c r="H31" s="1752"/>
      <c r="I31" s="616">
        <v>10</v>
      </c>
      <c r="J31" s="613">
        <v>4.0586732154116678</v>
      </c>
      <c r="K31" s="1751">
        <v>57705</v>
      </c>
      <c r="L31" s="1752"/>
      <c r="M31" s="616">
        <f t="shared" si="0"/>
        <v>11.245140357202015</v>
      </c>
      <c r="N31" s="613">
        <f t="shared" si="1"/>
        <v>-7.9841178721775758</v>
      </c>
      <c r="P31" s="299"/>
      <c r="Q31" s="299"/>
      <c r="R31" s="299"/>
      <c r="S31" s="299"/>
    </row>
    <row r="32" spans="1:19" ht="12">
      <c r="A32" s="446" t="s">
        <v>294</v>
      </c>
      <c r="B32" s="447" t="s">
        <v>295</v>
      </c>
      <c r="C32" s="1768">
        <v>235</v>
      </c>
      <c r="D32" s="1769"/>
      <c r="E32" s="448">
        <v>0</v>
      </c>
      <c r="F32" s="449">
        <v>50.6</v>
      </c>
      <c r="G32" s="1768">
        <v>213</v>
      </c>
      <c r="H32" s="1769"/>
      <c r="I32" s="448">
        <v>0</v>
      </c>
      <c r="J32" s="449">
        <v>-9.4</v>
      </c>
      <c r="K32" s="1768">
        <v>187</v>
      </c>
      <c r="L32" s="1769"/>
      <c r="M32" s="448">
        <f t="shared" si="0"/>
        <v>3.6441231206945271E-2</v>
      </c>
      <c r="N32" s="449">
        <f t="shared" si="1"/>
        <v>-12.20657276995305</v>
      </c>
      <c r="P32" s="299"/>
      <c r="Q32" s="299"/>
      <c r="R32" s="299"/>
      <c r="S32" s="299"/>
    </row>
    <row r="33" spans="1:19" ht="22.8">
      <c r="A33" s="95" t="s">
        <v>296</v>
      </c>
      <c r="B33" s="418" t="s">
        <v>806</v>
      </c>
      <c r="C33" s="1747">
        <v>235</v>
      </c>
      <c r="D33" s="1744"/>
      <c r="E33" s="441">
        <v>0</v>
      </c>
      <c r="F33" s="435">
        <v>50.6</v>
      </c>
      <c r="G33" s="1747">
        <v>213</v>
      </c>
      <c r="H33" s="1744"/>
      <c r="I33" s="615">
        <v>3.3873938059993447E-2</v>
      </c>
      <c r="J33" s="435">
        <v>-9.4</v>
      </c>
      <c r="K33" s="1747">
        <v>187</v>
      </c>
      <c r="L33" s="1744"/>
      <c r="M33" s="440">
        <f t="shared" si="0"/>
        <v>3.6441231206945271E-2</v>
      </c>
      <c r="N33" s="338">
        <f t="shared" si="1"/>
        <v>-12.20657276995305</v>
      </c>
      <c r="P33" s="299"/>
      <c r="Q33" s="299"/>
      <c r="R33" s="299"/>
      <c r="S33" s="299"/>
    </row>
    <row r="34" spans="1:19" ht="22.8">
      <c r="A34" s="98" t="s">
        <v>297</v>
      </c>
      <c r="B34" s="491" t="s">
        <v>807</v>
      </c>
      <c r="C34" s="1785" t="s">
        <v>5</v>
      </c>
      <c r="D34" s="1746"/>
      <c r="E34" s="442" t="s">
        <v>5</v>
      </c>
      <c r="F34" s="517" t="s">
        <v>5</v>
      </c>
      <c r="G34" s="1748" t="s">
        <v>5</v>
      </c>
      <c r="H34" s="1746"/>
      <c r="I34" s="442" t="s">
        <v>5</v>
      </c>
      <c r="J34" s="517" t="s">
        <v>5</v>
      </c>
      <c r="K34" s="1748" t="s">
        <v>5</v>
      </c>
      <c r="L34" s="1746"/>
      <c r="M34" s="442" t="s">
        <v>5</v>
      </c>
      <c r="N34" s="1492" t="s">
        <v>5</v>
      </c>
      <c r="P34" s="299"/>
      <c r="Q34" s="299"/>
      <c r="R34" s="299"/>
      <c r="S34" s="299"/>
    </row>
    <row r="35" spans="1:19" ht="22.8">
      <c r="A35" s="95" t="s">
        <v>487</v>
      </c>
      <c r="B35" s="418" t="s">
        <v>808</v>
      </c>
      <c r="C35" s="1786" t="s">
        <v>5</v>
      </c>
      <c r="D35" s="1744"/>
      <c r="E35" s="441" t="s">
        <v>5</v>
      </c>
      <c r="F35" s="518" t="s">
        <v>5</v>
      </c>
      <c r="G35" s="1770" t="s">
        <v>5</v>
      </c>
      <c r="H35" s="1744"/>
      <c r="I35" s="441" t="s">
        <v>5</v>
      </c>
      <c r="J35" s="518" t="s">
        <v>5</v>
      </c>
      <c r="K35" s="1770" t="s">
        <v>5</v>
      </c>
      <c r="L35" s="1744"/>
      <c r="M35" s="441" t="s">
        <v>5</v>
      </c>
      <c r="N35" s="435" t="s">
        <v>5</v>
      </c>
      <c r="P35" s="299"/>
      <c r="Q35" s="299"/>
      <c r="R35" s="299"/>
      <c r="S35" s="299"/>
    </row>
    <row r="36" spans="1:19" ht="22.8">
      <c r="A36" s="98" t="s">
        <v>488</v>
      </c>
      <c r="B36" s="358" t="s">
        <v>809</v>
      </c>
      <c r="C36" s="1785" t="s">
        <v>5</v>
      </c>
      <c r="D36" s="1746"/>
      <c r="E36" s="442" t="s">
        <v>5</v>
      </c>
      <c r="F36" s="517" t="s">
        <v>5</v>
      </c>
      <c r="G36" s="1748" t="s">
        <v>5</v>
      </c>
      <c r="H36" s="1746"/>
      <c r="I36" s="442" t="s">
        <v>5</v>
      </c>
      <c r="J36" s="517" t="s">
        <v>5</v>
      </c>
      <c r="K36" s="1748" t="s">
        <v>5</v>
      </c>
      <c r="L36" s="1746"/>
      <c r="M36" s="442" t="s">
        <v>5</v>
      </c>
      <c r="N36" s="1492" t="s">
        <v>5</v>
      </c>
      <c r="P36" s="299"/>
      <c r="Q36" s="299"/>
      <c r="R36" s="299"/>
      <c r="S36" s="299"/>
    </row>
    <row r="37" spans="1:19" ht="22.8">
      <c r="A37" s="95" t="s">
        <v>489</v>
      </c>
      <c r="B37" s="418" t="s">
        <v>810</v>
      </c>
      <c r="C37" s="1786" t="s">
        <v>5</v>
      </c>
      <c r="D37" s="1744"/>
      <c r="E37" s="441" t="s">
        <v>5</v>
      </c>
      <c r="F37" s="518" t="s">
        <v>5</v>
      </c>
      <c r="G37" s="1770" t="s">
        <v>5</v>
      </c>
      <c r="H37" s="1744"/>
      <c r="I37" s="441" t="s">
        <v>5</v>
      </c>
      <c r="J37" s="518" t="s">
        <v>5</v>
      </c>
      <c r="K37" s="1770" t="s">
        <v>5</v>
      </c>
      <c r="L37" s="1744"/>
      <c r="M37" s="441" t="s">
        <v>5</v>
      </c>
      <c r="N37" s="435" t="s">
        <v>5</v>
      </c>
      <c r="P37" s="299"/>
      <c r="Q37" s="299"/>
      <c r="R37" s="299"/>
      <c r="S37" s="299"/>
    </row>
    <row r="38" spans="1:19" ht="23.4" thickBot="1">
      <c r="A38" s="358" t="s">
        <v>490</v>
      </c>
      <c r="B38" s="358" t="s">
        <v>298</v>
      </c>
      <c r="C38" s="1787" t="s">
        <v>5</v>
      </c>
      <c r="D38" s="1788"/>
      <c r="E38" s="442" t="s">
        <v>5</v>
      </c>
      <c r="F38" s="543" t="s">
        <v>5</v>
      </c>
      <c r="G38" s="1745" t="s">
        <v>5</v>
      </c>
      <c r="H38" s="1746"/>
      <c r="I38" s="442" t="s">
        <v>5</v>
      </c>
      <c r="J38" s="766" t="s">
        <v>5</v>
      </c>
      <c r="K38" s="1745" t="s">
        <v>5</v>
      </c>
      <c r="L38" s="1746"/>
      <c r="M38" s="442" t="s">
        <v>5</v>
      </c>
      <c r="N38" s="768" t="s">
        <v>5</v>
      </c>
      <c r="P38" s="299"/>
      <c r="Q38" s="299"/>
      <c r="R38" s="299"/>
      <c r="S38" s="299"/>
    </row>
    <row r="39" spans="1:19" ht="12">
      <c r="A39" s="450" t="s">
        <v>299</v>
      </c>
      <c r="B39" s="451" t="s">
        <v>300</v>
      </c>
      <c r="C39" s="1762"/>
      <c r="D39" s="1763"/>
      <c r="E39" s="452"/>
      <c r="F39" s="453"/>
      <c r="G39" s="1762"/>
      <c r="H39" s="1763"/>
      <c r="I39" s="452"/>
      <c r="J39" s="453"/>
      <c r="K39" s="1762"/>
      <c r="L39" s="1763"/>
      <c r="M39" s="452"/>
      <c r="N39" s="453"/>
      <c r="P39" s="299"/>
      <c r="Q39" s="299"/>
      <c r="R39" s="299"/>
      <c r="S39" s="299"/>
    </row>
    <row r="40" spans="1:19">
      <c r="A40" s="98" t="s">
        <v>301</v>
      </c>
      <c r="B40" s="358" t="s">
        <v>302</v>
      </c>
      <c r="C40" s="1758">
        <v>5797</v>
      </c>
      <c r="D40" s="1759"/>
      <c r="E40" s="542">
        <v>0.9</v>
      </c>
      <c r="F40" s="337">
        <v>-27.6</v>
      </c>
      <c r="G40" s="1758">
        <v>7081</v>
      </c>
      <c r="H40" s="1759"/>
      <c r="I40" s="442">
        <v>1.1261096497784677</v>
      </c>
      <c r="J40" s="337">
        <v>22.149387614283246</v>
      </c>
      <c r="K40" s="1758">
        <v>5951</v>
      </c>
      <c r="L40" s="1759"/>
      <c r="M40" s="765">
        <f>100*K40/$K$77</f>
        <v>1.1596885931151406</v>
      </c>
      <c r="N40" s="337">
        <f>(K40/G40-1)*100</f>
        <v>-15.958197994633528</v>
      </c>
      <c r="P40" s="299"/>
      <c r="Q40" s="299"/>
      <c r="R40" s="299"/>
      <c r="S40" s="299"/>
    </row>
    <row r="41" spans="1:19" ht="22.8">
      <c r="A41" s="95" t="s">
        <v>303</v>
      </c>
      <c r="B41" s="418" t="s">
        <v>811</v>
      </c>
      <c r="C41" s="1764">
        <v>3025</v>
      </c>
      <c r="D41" s="1765"/>
      <c r="E41" s="440">
        <v>0.5</v>
      </c>
      <c r="F41" s="338">
        <v>114.8</v>
      </c>
      <c r="G41" s="1764">
        <v>3076</v>
      </c>
      <c r="H41" s="1765"/>
      <c r="I41" s="615">
        <v>0.48918419470675983</v>
      </c>
      <c r="J41" s="338">
        <v>1.6859504132231473</v>
      </c>
      <c r="K41" s="1764">
        <v>4372</v>
      </c>
      <c r="L41" s="1765"/>
      <c r="M41" s="440">
        <f>100*K41/$K$77</f>
        <v>0.85198429324473113</v>
      </c>
      <c r="N41" s="338">
        <f>(K41/G41-1)*100</f>
        <v>42.132639791937578</v>
      </c>
      <c r="P41" s="299"/>
      <c r="Q41" s="299"/>
      <c r="R41" s="299"/>
      <c r="S41" s="299"/>
    </row>
    <row r="42" spans="1:19">
      <c r="A42" s="782" t="s">
        <v>304</v>
      </c>
      <c r="B42" s="358" t="s">
        <v>288</v>
      </c>
      <c r="C42" s="1758">
        <v>7217</v>
      </c>
      <c r="D42" s="1759"/>
      <c r="E42" s="542">
        <v>1.1000000000000001</v>
      </c>
      <c r="F42" s="337">
        <v>5</v>
      </c>
      <c r="G42" s="1758">
        <v>8139</v>
      </c>
      <c r="H42" s="1759"/>
      <c r="I42" s="592">
        <v>1.2943661120670735</v>
      </c>
      <c r="J42" s="337">
        <v>12.77539143688513</v>
      </c>
      <c r="K42" s="1758">
        <v>5465</v>
      </c>
      <c r="L42" s="1759"/>
      <c r="M42" s="765">
        <f>100*K42/$K$77</f>
        <v>1.0649803665559139</v>
      </c>
      <c r="N42" s="337">
        <f>(K42/G42-1)*100</f>
        <v>-32.854158987590608</v>
      </c>
      <c r="P42" s="299"/>
      <c r="Q42" s="299"/>
      <c r="R42" s="299"/>
      <c r="S42" s="299"/>
    </row>
    <row r="43" spans="1:19">
      <c r="A43" s="783" t="s">
        <v>305</v>
      </c>
      <c r="B43" s="418" t="s">
        <v>812</v>
      </c>
      <c r="C43" s="1747">
        <v>251</v>
      </c>
      <c r="D43" s="1744"/>
      <c r="E43" s="441">
        <v>0</v>
      </c>
      <c r="F43" s="338">
        <v>945.8</v>
      </c>
      <c r="G43" s="1747">
        <v>344</v>
      </c>
      <c r="H43" s="1744"/>
      <c r="I43" s="617">
        <v>5.4707205129754674E-2</v>
      </c>
      <c r="J43" s="618">
        <v>37.051792828685251</v>
      </c>
      <c r="K43" s="1747">
        <v>357</v>
      </c>
      <c r="L43" s="1744"/>
      <c r="M43" s="440">
        <f>100*K43/$K$77</f>
        <v>6.9569623213259157E-2</v>
      </c>
      <c r="N43" s="338">
        <f>(K43/G43-1)*100</f>
        <v>3.7790697674418672</v>
      </c>
      <c r="P43" s="299"/>
      <c r="Q43" s="299"/>
      <c r="R43" s="299"/>
      <c r="S43" s="299"/>
    </row>
    <row r="44" spans="1:19" ht="12.6" thickBot="1">
      <c r="A44" s="358"/>
      <c r="B44" s="393" t="s">
        <v>306</v>
      </c>
      <c r="C44" s="1766">
        <v>16291</v>
      </c>
      <c r="D44" s="1767"/>
      <c r="E44" s="443">
        <v>2.6</v>
      </c>
      <c r="F44" s="612">
        <v>-0.1</v>
      </c>
      <c r="G44" s="1766">
        <v>18640</v>
      </c>
      <c r="H44" s="1767"/>
      <c r="I44" s="619">
        <v>3</v>
      </c>
      <c r="J44" s="614">
        <v>14.4</v>
      </c>
      <c r="K44" s="1766">
        <v>16145</v>
      </c>
      <c r="L44" s="1767"/>
      <c r="M44" s="619">
        <f>100*K44/$K$77</f>
        <v>3.1462228761290447</v>
      </c>
      <c r="N44" s="614">
        <f>(K44/G44-1)*100</f>
        <v>-13.385193133047213</v>
      </c>
      <c r="P44" s="352"/>
      <c r="Q44" s="299"/>
      <c r="R44" s="299"/>
      <c r="S44" s="299"/>
    </row>
    <row r="45" spans="1:19" ht="12">
      <c r="A45" s="450" t="s">
        <v>307</v>
      </c>
      <c r="B45" s="451" t="s">
        <v>308</v>
      </c>
      <c r="C45" s="1762"/>
      <c r="D45" s="1763"/>
      <c r="E45" s="454"/>
      <c r="F45" s="454"/>
      <c r="G45" s="1762"/>
      <c r="H45" s="1763"/>
      <c r="I45" s="454"/>
      <c r="J45" s="454"/>
      <c r="K45" s="1762"/>
      <c r="L45" s="1763"/>
      <c r="M45" s="454"/>
      <c r="N45" s="454"/>
      <c r="P45" s="299"/>
      <c r="Q45" s="299"/>
      <c r="R45" s="299"/>
      <c r="S45" s="299"/>
    </row>
    <row r="46" spans="1:19" ht="22.8">
      <c r="A46" s="98" t="s">
        <v>309</v>
      </c>
      <c r="B46" s="358" t="s">
        <v>491</v>
      </c>
      <c r="C46" s="1757">
        <v>316</v>
      </c>
      <c r="D46" s="1746"/>
      <c r="E46" s="542">
        <v>0</v>
      </c>
      <c r="F46" s="337">
        <v>-0.9</v>
      </c>
      <c r="G46" s="1757">
        <v>252</v>
      </c>
      <c r="H46" s="1746"/>
      <c r="I46" s="442">
        <v>0</v>
      </c>
      <c r="J46" s="337">
        <v>-20.3</v>
      </c>
      <c r="K46" s="1757">
        <v>252</v>
      </c>
      <c r="L46" s="1746"/>
      <c r="M46" s="765">
        <f>100*K46/$K$77</f>
        <v>4.9107969327006458E-2</v>
      </c>
      <c r="N46" s="337">
        <f>(K46/G46-1)*100</f>
        <v>0</v>
      </c>
      <c r="P46" s="299"/>
      <c r="Q46" s="299"/>
      <c r="R46" s="299"/>
      <c r="S46" s="299"/>
    </row>
    <row r="47" spans="1:19">
      <c r="A47" s="95" t="s">
        <v>310</v>
      </c>
      <c r="B47" s="418" t="s">
        <v>311</v>
      </c>
      <c r="C47" s="1743" t="s">
        <v>5</v>
      </c>
      <c r="D47" s="1744"/>
      <c r="E47" s="441" t="s">
        <v>5</v>
      </c>
      <c r="F47" s="518" t="s">
        <v>5</v>
      </c>
      <c r="G47" s="1743" t="s">
        <v>5</v>
      </c>
      <c r="H47" s="1744"/>
      <c r="I47" s="617" t="s">
        <v>5</v>
      </c>
      <c r="J47" s="338" t="s">
        <v>5</v>
      </c>
      <c r="K47" s="1743" t="s">
        <v>5</v>
      </c>
      <c r="L47" s="1744"/>
      <c r="M47" s="441" t="s">
        <v>5</v>
      </c>
      <c r="N47" s="435" t="s">
        <v>5</v>
      </c>
      <c r="P47" s="299"/>
      <c r="Q47" s="299"/>
      <c r="R47" s="299"/>
      <c r="S47" s="299"/>
    </row>
    <row r="48" spans="1:19">
      <c r="A48" s="98" t="s">
        <v>312</v>
      </c>
      <c r="B48" s="358" t="s">
        <v>313</v>
      </c>
      <c r="C48" s="1757">
        <v>276</v>
      </c>
      <c r="D48" s="1746"/>
      <c r="E48" s="542">
        <v>0</v>
      </c>
      <c r="F48" s="337">
        <v>31.4</v>
      </c>
      <c r="G48" s="1757">
        <v>279</v>
      </c>
      <c r="H48" s="1746"/>
      <c r="I48" s="592">
        <v>0</v>
      </c>
      <c r="J48" s="337">
        <v>1.1000000000000001</v>
      </c>
      <c r="K48" s="1757">
        <v>337</v>
      </c>
      <c r="L48" s="1746"/>
      <c r="M48" s="765">
        <f>100*K48/$K$77</f>
        <v>6.5672165330163401E-2</v>
      </c>
      <c r="N48" s="337">
        <f>(K48/G48-1)*100</f>
        <v>20.788530465949819</v>
      </c>
      <c r="P48" s="299"/>
      <c r="Q48" s="299"/>
      <c r="R48" s="299"/>
      <c r="S48" s="299"/>
    </row>
    <row r="49" spans="1:19">
      <c r="A49" s="95" t="s">
        <v>314</v>
      </c>
      <c r="B49" s="418" t="s">
        <v>799</v>
      </c>
      <c r="C49" s="1764">
        <v>10459</v>
      </c>
      <c r="D49" s="1765"/>
      <c r="E49" s="440">
        <v>1.6</v>
      </c>
      <c r="F49" s="338">
        <v>37.6</v>
      </c>
      <c r="G49" s="1764">
        <v>11163</v>
      </c>
      <c r="H49" s="1765"/>
      <c r="I49" s="617">
        <v>1.8</v>
      </c>
      <c r="J49" s="618">
        <v>6.7</v>
      </c>
      <c r="K49" s="1764">
        <v>12837</v>
      </c>
      <c r="L49" s="1765"/>
      <c r="M49" s="440">
        <f>100*K49/$K$77</f>
        <v>2.5015833422650076</v>
      </c>
      <c r="N49" s="338">
        <f>(K49/G49-1)*100</f>
        <v>14.995968825584516</v>
      </c>
      <c r="P49" s="299"/>
      <c r="Q49" s="299"/>
      <c r="R49" s="299"/>
      <c r="S49" s="299"/>
    </row>
    <row r="50" spans="1:19" ht="12.6" thickBot="1">
      <c r="A50" s="358"/>
      <c r="B50" s="393" t="s">
        <v>315</v>
      </c>
      <c r="C50" s="1766">
        <v>11052</v>
      </c>
      <c r="D50" s="1767"/>
      <c r="E50" s="443">
        <v>1.7</v>
      </c>
      <c r="F50" s="436">
        <v>36</v>
      </c>
      <c r="G50" s="1766">
        <v>11694</v>
      </c>
      <c r="H50" s="1767"/>
      <c r="I50" s="619">
        <v>1.9</v>
      </c>
      <c r="J50" s="614">
        <v>5.8</v>
      </c>
      <c r="K50" s="1766">
        <v>13427</v>
      </c>
      <c r="L50" s="1767"/>
      <c r="M50" s="619">
        <f>100*K50/$K$77</f>
        <v>2.6165583498163323</v>
      </c>
      <c r="N50" s="614">
        <f>(K50/G50-1)*100</f>
        <v>14.819565589191042</v>
      </c>
      <c r="P50" s="299"/>
      <c r="Q50" s="299"/>
      <c r="R50" s="299"/>
      <c r="S50" s="299"/>
    </row>
    <row r="51" spans="1:19">
      <c r="A51" s="450" t="s">
        <v>316</v>
      </c>
      <c r="B51" s="451" t="s">
        <v>317</v>
      </c>
      <c r="C51" s="1760"/>
      <c r="D51" s="1761"/>
      <c r="E51" s="452"/>
      <c r="F51" s="454"/>
      <c r="G51" s="1760"/>
      <c r="H51" s="1761"/>
      <c r="I51" s="452"/>
      <c r="J51" s="454"/>
      <c r="K51" s="1760"/>
      <c r="L51" s="1761"/>
      <c r="M51" s="452"/>
      <c r="N51" s="454"/>
      <c r="P51" s="299"/>
      <c r="Q51" s="299"/>
      <c r="R51" s="299"/>
      <c r="S51" s="299"/>
    </row>
    <row r="52" spans="1:19" ht="22.8">
      <c r="A52" s="98" t="s">
        <v>318</v>
      </c>
      <c r="B52" s="358" t="s">
        <v>813</v>
      </c>
      <c r="C52" s="1757">
        <v>198</v>
      </c>
      <c r="D52" s="1746"/>
      <c r="E52" s="542">
        <v>0</v>
      </c>
      <c r="F52" s="337">
        <v>-42.6</v>
      </c>
      <c r="G52" s="1757">
        <v>190</v>
      </c>
      <c r="H52" s="1746"/>
      <c r="I52" s="442">
        <v>0</v>
      </c>
      <c r="J52" s="337">
        <v>-4</v>
      </c>
      <c r="K52" s="1757">
        <v>312</v>
      </c>
      <c r="L52" s="1746"/>
      <c r="M52" s="765">
        <f t="shared" ref="M52:M57" si="2">100*K52/$K$77</f>
        <v>6.0800342976293713E-2</v>
      </c>
      <c r="N52" s="337">
        <f>(K52/G52-1)*100</f>
        <v>64.21052631578948</v>
      </c>
      <c r="P52" s="299"/>
      <c r="Q52" s="299"/>
      <c r="R52" s="299"/>
      <c r="S52" s="299"/>
    </row>
    <row r="53" spans="1:19" ht="22.8">
      <c r="A53" s="95" t="s">
        <v>319</v>
      </c>
      <c r="B53" s="418" t="s">
        <v>814</v>
      </c>
      <c r="C53" s="1747">
        <v>212</v>
      </c>
      <c r="D53" s="1744"/>
      <c r="E53" s="441">
        <v>3.3240302298598264E-2</v>
      </c>
      <c r="F53" s="338">
        <v>457.9</v>
      </c>
      <c r="G53" s="1747">
        <v>172</v>
      </c>
      <c r="H53" s="1744"/>
      <c r="I53" s="615">
        <v>0</v>
      </c>
      <c r="J53" s="618">
        <v>-18.899999999999999</v>
      </c>
      <c r="K53" s="1747">
        <v>300</v>
      </c>
      <c r="L53" s="1744"/>
      <c r="M53" s="440">
        <f t="shared" si="2"/>
        <v>5.846186824643626E-2</v>
      </c>
      <c r="N53" s="435">
        <v>74.400000000000006</v>
      </c>
      <c r="P53" s="299"/>
      <c r="Q53" s="299"/>
      <c r="R53" s="299"/>
      <c r="S53" s="299"/>
    </row>
    <row r="54" spans="1:19" ht="22.8">
      <c r="A54" s="35" t="s">
        <v>320</v>
      </c>
      <c r="B54" s="391" t="s">
        <v>492</v>
      </c>
      <c r="C54" s="1758">
        <v>6914</v>
      </c>
      <c r="D54" s="1759"/>
      <c r="E54" s="1491">
        <v>1.1000000000000001</v>
      </c>
      <c r="F54" s="1492">
        <v>61.9</v>
      </c>
      <c r="G54" s="1758">
        <v>9202</v>
      </c>
      <c r="H54" s="1759"/>
      <c r="I54" s="1491">
        <v>1.5</v>
      </c>
      <c r="J54" s="1493">
        <v>33.1</v>
      </c>
      <c r="K54" s="1758">
        <v>11507</v>
      </c>
      <c r="L54" s="1759"/>
      <c r="M54" s="1491">
        <f t="shared" si="2"/>
        <v>2.2424023930391401</v>
      </c>
      <c r="N54" s="1493">
        <f>(K54/G54-1)*100</f>
        <v>25.048902412519027</v>
      </c>
      <c r="P54" s="299"/>
      <c r="Q54" s="299"/>
      <c r="R54" s="299"/>
      <c r="S54" s="299"/>
    </row>
    <row r="55" spans="1:19" ht="22.8">
      <c r="A55" s="95" t="s">
        <v>321</v>
      </c>
      <c r="B55" s="418" t="s">
        <v>815</v>
      </c>
      <c r="C55" s="1764">
        <v>3067</v>
      </c>
      <c r="D55" s="1765"/>
      <c r="E55" s="440">
        <v>0.5</v>
      </c>
      <c r="F55" s="338">
        <v>-9.1999999999999993</v>
      </c>
      <c r="G55" s="1764">
        <v>3890</v>
      </c>
      <c r="H55" s="1765"/>
      <c r="I55" s="617">
        <v>0.6</v>
      </c>
      <c r="J55" s="618">
        <v>26.8</v>
      </c>
      <c r="K55" s="1764">
        <v>4178</v>
      </c>
      <c r="L55" s="1765"/>
      <c r="M55" s="440">
        <f t="shared" si="2"/>
        <v>0.81417895177870236</v>
      </c>
      <c r="N55" s="435">
        <v>7.4</v>
      </c>
      <c r="P55" s="299"/>
      <c r="Q55" s="299"/>
      <c r="R55" s="299"/>
      <c r="S55" s="299"/>
    </row>
    <row r="56" spans="1:19" ht="12.6" thickBot="1">
      <c r="A56" s="169"/>
      <c r="B56" s="393" t="s">
        <v>322</v>
      </c>
      <c r="C56" s="1766">
        <v>10392</v>
      </c>
      <c r="D56" s="1767"/>
      <c r="E56" s="443">
        <v>1.6</v>
      </c>
      <c r="F56" s="436">
        <v>29.4</v>
      </c>
      <c r="G56" s="1766">
        <v>13454</v>
      </c>
      <c r="H56" s="1767"/>
      <c r="I56" s="619">
        <v>2.1</v>
      </c>
      <c r="J56" s="614">
        <v>29.5</v>
      </c>
      <c r="K56" s="1766">
        <v>16296</v>
      </c>
      <c r="L56" s="1767"/>
      <c r="M56" s="619">
        <f t="shared" si="2"/>
        <v>3.1756486831464179</v>
      </c>
      <c r="N56" s="614">
        <f>(K56/G56-1)*100</f>
        <v>21.123829344432888</v>
      </c>
      <c r="P56" s="299"/>
      <c r="Q56" s="299"/>
      <c r="R56" s="299"/>
      <c r="S56" s="299"/>
    </row>
    <row r="57" spans="1:19" ht="12.6" thickBot="1">
      <c r="A57" s="455"/>
      <c r="B57" s="456" t="s">
        <v>323</v>
      </c>
      <c r="C57" s="1735">
        <v>637762</v>
      </c>
      <c r="D57" s="1736"/>
      <c r="E57" s="457">
        <v>100</v>
      </c>
      <c r="F57" s="458">
        <v>7.5</v>
      </c>
      <c r="G57" s="1735">
        <v>618478</v>
      </c>
      <c r="H57" s="1736"/>
      <c r="I57" s="457">
        <v>98.4</v>
      </c>
      <c r="J57" s="458">
        <v>-3</v>
      </c>
      <c r="K57" s="1735">
        <v>502465</v>
      </c>
      <c r="L57" s="1736"/>
      <c r="M57" s="457">
        <f t="shared" si="2"/>
        <v>97.916808761485328</v>
      </c>
      <c r="N57" s="458">
        <f>(K57/G57-1)*100</f>
        <v>-18.757821620170812</v>
      </c>
      <c r="P57" s="352"/>
      <c r="Q57" s="299"/>
      <c r="R57" s="299"/>
      <c r="S57" s="299"/>
    </row>
    <row r="58" spans="1:19" ht="12">
      <c r="A58" s="39" t="s">
        <v>324</v>
      </c>
      <c r="B58" s="393" t="s">
        <v>127</v>
      </c>
      <c r="C58" s="1741"/>
      <c r="D58" s="1742"/>
      <c r="E58" s="445"/>
      <c r="F58" s="339"/>
      <c r="G58" s="1741"/>
      <c r="H58" s="1742"/>
      <c r="I58" s="445"/>
      <c r="J58" s="339"/>
      <c r="K58" s="1741"/>
      <c r="L58" s="1742"/>
      <c r="M58" s="445"/>
      <c r="N58" s="339"/>
      <c r="P58" s="299"/>
      <c r="Q58" s="299"/>
      <c r="R58" s="299"/>
      <c r="S58" s="299"/>
    </row>
    <row r="59" spans="1:19">
      <c r="A59" s="95" t="s">
        <v>325</v>
      </c>
      <c r="B59" s="418" t="s">
        <v>800</v>
      </c>
      <c r="C59" s="1747">
        <v>139</v>
      </c>
      <c r="D59" s="1744"/>
      <c r="E59" s="440">
        <v>0</v>
      </c>
      <c r="F59" s="338">
        <v>-77.099999999999994</v>
      </c>
      <c r="G59" s="1747">
        <v>151</v>
      </c>
      <c r="H59" s="1744"/>
      <c r="I59" s="617">
        <v>0</v>
      </c>
      <c r="J59" s="618">
        <v>8.6</v>
      </c>
      <c r="K59" s="1747">
        <v>174</v>
      </c>
      <c r="L59" s="1744"/>
      <c r="M59" s="440">
        <f t="shared" ref="M59:M67" si="3">100*K59/$K$77</f>
        <v>3.3907883582933035E-2</v>
      </c>
      <c r="N59" s="338">
        <f>(K59/G59-1)*100</f>
        <v>15.231788079470189</v>
      </c>
      <c r="P59" s="299"/>
      <c r="Q59" s="299"/>
      <c r="R59" s="299"/>
      <c r="S59" s="299"/>
    </row>
    <row r="60" spans="1:19" ht="22.8">
      <c r="A60" s="98" t="s">
        <v>326</v>
      </c>
      <c r="B60" s="358" t="s">
        <v>493</v>
      </c>
      <c r="C60" s="1745" t="s">
        <v>5</v>
      </c>
      <c r="D60" s="1746"/>
      <c r="E60" s="442" t="s">
        <v>5</v>
      </c>
      <c r="F60" s="337" t="s">
        <v>5</v>
      </c>
      <c r="G60" s="1745" t="s">
        <v>5</v>
      </c>
      <c r="H60" s="1746"/>
      <c r="I60" s="442" t="s">
        <v>5</v>
      </c>
      <c r="J60" s="337" t="s">
        <v>5</v>
      </c>
      <c r="K60" s="1745" t="s">
        <v>5</v>
      </c>
      <c r="L60" s="1746"/>
      <c r="M60" s="442" t="s">
        <v>5</v>
      </c>
      <c r="N60" s="337" t="s">
        <v>5</v>
      </c>
      <c r="P60" s="299"/>
      <c r="Q60" s="299"/>
      <c r="R60" s="299"/>
      <c r="S60" s="299"/>
    </row>
    <row r="61" spans="1:19">
      <c r="A61" s="95" t="s">
        <v>327</v>
      </c>
      <c r="B61" s="418" t="s">
        <v>816</v>
      </c>
      <c r="C61" s="1747">
        <v>18</v>
      </c>
      <c r="D61" s="1744"/>
      <c r="E61" s="440">
        <v>0</v>
      </c>
      <c r="F61" s="338">
        <v>818.1</v>
      </c>
      <c r="G61" s="1755">
        <v>14</v>
      </c>
      <c r="H61" s="1756"/>
      <c r="I61" s="615">
        <v>0</v>
      </c>
      <c r="J61" s="618">
        <v>-22.2</v>
      </c>
      <c r="K61" s="1755">
        <v>38</v>
      </c>
      <c r="L61" s="1756"/>
      <c r="M61" s="440">
        <f t="shared" si="3"/>
        <v>7.4051699778819261E-3</v>
      </c>
      <c r="N61" s="338">
        <f>(K61/G61-1)*100</f>
        <v>171.42857142857144</v>
      </c>
      <c r="P61" s="299"/>
      <c r="Q61" s="299"/>
      <c r="R61" s="299"/>
      <c r="S61" s="299"/>
    </row>
    <row r="62" spans="1:19">
      <c r="A62" s="98" t="s">
        <v>328</v>
      </c>
      <c r="B62" s="358" t="s">
        <v>500</v>
      </c>
      <c r="C62" s="1757">
        <v>61</v>
      </c>
      <c r="D62" s="1746"/>
      <c r="E62" s="542">
        <v>0</v>
      </c>
      <c r="F62" s="543">
        <v>662.5</v>
      </c>
      <c r="G62" s="1757">
        <v>45</v>
      </c>
      <c r="H62" s="1746"/>
      <c r="I62" s="592">
        <v>0</v>
      </c>
      <c r="J62" s="593">
        <v>-26.2</v>
      </c>
      <c r="K62" s="1757">
        <v>62</v>
      </c>
      <c r="L62" s="1746"/>
      <c r="M62" s="765">
        <f t="shared" si="3"/>
        <v>1.2082119437596827E-2</v>
      </c>
      <c r="N62" s="676">
        <f>(K62/G62-1)*100</f>
        <v>37.777777777777779</v>
      </c>
      <c r="P62" s="299"/>
      <c r="Q62" s="299"/>
      <c r="R62" s="299"/>
      <c r="S62" s="299"/>
    </row>
    <row r="63" spans="1:19">
      <c r="A63" s="95" t="s">
        <v>329</v>
      </c>
      <c r="B63" s="418" t="s">
        <v>330</v>
      </c>
      <c r="C63" s="1747">
        <v>10</v>
      </c>
      <c r="D63" s="1744"/>
      <c r="E63" s="440">
        <v>0</v>
      </c>
      <c r="F63" s="435">
        <v>-47.4</v>
      </c>
      <c r="G63" s="1747">
        <v>604</v>
      </c>
      <c r="H63" s="1744"/>
      <c r="I63" s="617">
        <v>0</v>
      </c>
      <c r="J63" s="622">
        <v>5940</v>
      </c>
      <c r="K63" s="1747">
        <v>711</v>
      </c>
      <c r="L63" s="1744"/>
      <c r="M63" s="440">
        <f t="shared" si="3"/>
        <v>0.13855462774405394</v>
      </c>
      <c r="N63" s="338">
        <f>(K63/G63-1)*100</f>
        <v>17.715231788079478</v>
      </c>
      <c r="P63" s="299"/>
      <c r="Q63" s="299"/>
      <c r="R63" s="299"/>
      <c r="S63" s="299"/>
    </row>
    <row r="64" spans="1:19">
      <c r="A64" s="98" t="s">
        <v>331</v>
      </c>
      <c r="B64" s="358" t="s">
        <v>494</v>
      </c>
      <c r="C64" s="1758">
        <v>3650</v>
      </c>
      <c r="D64" s="1759"/>
      <c r="E64" s="542">
        <v>0.6</v>
      </c>
      <c r="F64" s="543">
        <v>2</v>
      </c>
      <c r="G64" s="1758">
        <v>3758</v>
      </c>
      <c r="H64" s="1759"/>
      <c r="I64" s="592">
        <v>0.6</v>
      </c>
      <c r="J64" s="337">
        <v>3</v>
      </c>
      <c r="K64" s="1758">
        <v>5139</v>
      </c>
      <c r="L64" s="1759"/>
      <c r="M64" s="765">
        <f t="shared" si="3"/>
        <v>1.0014518030614532</v>
      </c>
      <c r="N64" s="768">
        <f>(K64/G64-1)*100</f>
        <v>36.748270356572647</v>
      </c>
      <c r="P64" s="299"/>
      <c r="Q64" s="299"/>
      <c r="R64" s="299"/>
      <c r="S64" s="299"/>
    </row>
    <row r="65" spans="1:19">
      <c r="A65" s="95" t="s">
        <v>332</v>
      </c>
      <c r="B65" s="418" t="s">
        <v>495</v>
      </c>
      <c r="C65" s="1743" t="s">
        <v>5</v>
      </c>
      <c r="D65" s="1744"/>
      <c r="E65" s="441" t="s">
        <v>5</v>
      </c>
      <c r="F65" s="435" t="s">
        <v>5</v>
      </c>
      <c r="G65" s="1743" t="s">
        <v>5</v>
      </c>
      <c r="H65" s="1744"/>
      <c r="I65" s="617" t="s">
        <v>5</v>
      </c>
      <c r="J65" s="618" t="s">
        <v>5</v>
      </c>
      <c r="K65" s="1743" t="s">
        <v>5</v>
      </c>
      <c r="L65" s="1744"/>
      <c r="M65" s="441" t="s">
        <v>5</v>
      </c>
      <c r="N65" s="435" t="s">
        <v>5</v>
      </c>
      <c r="P65" s="299"/>
      <c r="Q65" s="299"/>
      <c r="R65" s="299"/>
      <c r="S65" s="299"/>
    </row>
    <row r="66" spans="1:19" ht="23.4" thickBot="1">
      <c r="A66" s="358" t="s">
        <v>333</v>
      </c>
      <c r="B66" s="459" t="s">
        <v>801</v>
      </c>
      <c r="C66" s="1757">
        <v>295</v>
      </c>
      <c r="D66" s="1746"/>
      <c r="E66" s="542">
        <v>0</v>
      </c>
      <c r="F66" s="520">
        <v>11.3</v>
      </c>
      <c r="G66" s="1757">
        <v>194</v>
      </c>
      <c r="H66" s="1746"/>
      <c r="I66" s="620">
        <v>0</v>
      </c>
      <c r="J66" s="621">
        <v>-34.200000000000003</v>
      </c>
      <c r="K66" s="1757">
        <v>315</v>
      </c>
      <c r="L66" s="1746"/>
      <c r="M66" s="765">
        <f t="shared" si="3"/>
        <v>6.1384961658758078E-2</v>
      </c>
      <c r="N66" s="768">
        <f>(K66/G66-1)*100</f>
        <v>62.371134020618555</v>
      </c>
      <c r="P66" s="299"/>
      <c r="Q66" s="299"/>
      <c r="R66" s="299"/>
      <c r="S66" s="299"/>
    </row>
    <row r="67" spans="1:19" ht="12.6" thickBot="1">
      <c r="A67" s="455"/>
      <c r="B67" s="456" t="s">
        <v>334</v>
      </c>
      <c r="C67" s="1735">
        <v>4173</v>
      </c>
      <c r="D67" s="1736"/>
      <c r="E67" s="457">
        <v>0.7</v>
      </c>
      <c r="F67" s="458">
        <v>-6.8</v>
      </c>
      <c r="G67" s="1735">
        <v>4766</v>
      </c>
      <c r="H67" s="1736"/>
      <c r="I67" s="457">
        <v>0.8</v>
      </c>
      <c r="J67" s="458">
        <v>14.2</v>
      </c>
      <c r="K67" s="1735">
        <v>6438</v>
      </c>
      <c r="L67" s="1736"/>
      <c r="M67" s="457">
        <f t="shared" si="3"/>
        <v>1.2545916925685221</v>
      </c>
      <c r="N67" s="458">
        <f>(K67/G67-1)*100</f>
        <v>35.081829626521198</v>
      </c>
      <c r="P67" s="299"/>
      <c r="Q67" s="299"/>
      <c r="R67" s="299"/>
      <c r="S67" s="299"/>
    </row>
    <row r="68" spans="1:19" ht="12">
      <c r="A68" s="39" t="s">
        <v>335</v>
      </c>
      <c r="B68" s="393" t="s">
        <v>336</v>
      </c>
      <c r="C68" s="1789"/>
      <c r="D68" s="1790"/>
      <c r="E68" s="445"/>
      <c r="F68" s="335"/>
      <c r="G68" s="1741"/>
      <c r="H68" s="1742"/>
      <c r="I68" s="445"/>
      <c r="J68" s="335"/>
      <c r="K68" s="1789"/>
      <c r="L68" s="1790"/>
      <c r="M68" s="445"/>
      <c r="N68" s="335"/>
      <c r="P68" s="299"/>
      <c r="Q68" s="299"/>
      <c r="R68" s="299"/>
      <c r="S68" s="299"/>
    </row>
    <row r="69" spans="1:19" ht="22.8">
      <c r="A69" s="95" t="s">
        <v>337</v>
      </c>
      <c r="B69" s="418" t="s">
        <v>817</v>
      </c>
      <c r="C69" s="1743" t="s">
        <v>5</v>
      </c>
      <c r="D69" s="1744"/>
      <c r="E69" s="441" t="s">
        <v>5</v>
      </c>
      <c r="F69" s="435" t="s">
        <v>5</v>
      </c>
      <c r="G69" s="1743" t="s">
        <v>5</v>
      </c>
      <c r="H69" s="1744"/>
      <c r="I69" s="441" t="s">
        <v>5</v>
      </c>
      <c r="J69" s="435" t="s">
        <v>5</v>
      </c>
      <c r="K69" s="1743" t="s">
        <v>5</v>
      </c>
      <c r="L69" s="1744"/>
      <c r="M69" s="441" t="s">
        <v>5</v>
      </c>
      <c r="N69" s="435" t="s">
        <v>5</v>
      </c>
      <c r="P69" s="299"/>
      <c r="Q69" s="299"/>
      <c r="R69" s="299"/>
      <c r="S69" s="299"/>
    </row>
    <row r="70" spans="1:19" ht="22.8">
      <c r="A70" s="98" t="s">
        <v>338</v>
      </c>
      <c r="B70" s="358" t="s">
        <v>496</v>
      </c>
      <c r="C70" s="1745" t="s">
        <v>5</v>
      </c>
      <c r="D70" s="1746"/>
      <c r="E70" s="442" t="s">
        <v>5</v>
      </c>
      <c r="F70" s="543" t="s">
        <v>5</v>
      </c>
      <c r="G70" s="1745" t="s">
        <v>5</v>
      </c>
      <c r="H70" s="1746"/>
      <c r="I70" s="442" t="s">
        <v>5</v>
      </c>
      <c r="J70" s="593" t="s">
        <v>5</v>
      </c>
      <c r="K70" s="1745" t="s">
        <v>5</v>
      </c>
      <c r="L70" s="1746"/>
      <c r="M70" s="442" t="s">
        <v>5</v>
      </c>
      <c r="N70" s="337" t="s">
        <v>5</v>
      </c>
      <c r="P70" s="299"/>
      <c r="Q70" s="299"/>
      <c r="R70" s="299"/>
      <c r="S70" s="299"/>
    </row>
    <row r="71" spans="1:19" ht="22.8">
      <c r="A71" s="95" t="s">
        <v>339</v>
      </c>
      <c r="B71" s="418" t="s">
        <v>818</v>
      </c>
      <c r="C71" s="1747">
        <v>10</v>
      </c>
      <c r="D71" s="1744"/>
      <c r="E71" s="440">
        <v>0</v>
      </c>
      <c r="F71" s="338">
        <v>0</v>
      </c>
      <c r="G71" s="1747">
        <v>10</v>
      </c>
      <c r="H71" s="1744"/>
      <c r="I71" s="440">
        <v>0</v>
      </c>
      <c r="J71" s="338">
        <v>0</v>
      </c>
      <c r="K71" s="1747">
        <v>11</v>
      </c>
      <c r="L71" s="1744"/>
      <c r="M71" s="440">
        <f t="shared" ref="M71:M75" si="4">100*K71/$K$77</f>
        <v>2.1436018357026631E-3</v>
      </c>
      <c r="N71" s="338">
        <f>(K71/G71-1)*100</f>
        <v>10.000000000000009</v>
      </c>
      <c r="P71" s="299"/>
      <c r="Q71" s="299"/>
      <c r="R71" s="299"/>
      <c r="S71" s="299"/>
    </row>
    <row r="72" spans="1:19" ht="22.8">
      <c r="A72" s="98" t="s">
        <v>340</v>
      </c>
      <c r="B72" s="358" t="s">
        <v>819</v>
      </c>
      <c r="C72" s="1745" t="s">
        <v>5</v>
      </c>
      <c r="D72" s="1746"/>
      <c r="E72" s="442" t="s">
        <v>5</v>
      </c>
      <c r="F72" s="517" t="s">
        <v>5</v>
      </c>
      <c r="G72" s="1748" t="s">
        <v>5</v>
      </c>
      <c r="H72" s="1746"/>
      <c r="I72" s="442" t="s">
        <v>5</v>
      </c>
      <c r="J72" s="593" t="s">
        <v>5</v>
      </c>
      <c r="K72" s="1745" t="s">
        <v>5</v>
      </c>
      <c r="L72" s="1746"/>
      <c r="M72" s="442" t="s">
        <v>5</v>
      </c>
      <c r="N72" s="337" t="s">
        <v>5</v>
      </c>
      <c r="P72" s="299"/>
      <c r="Q72" s="299"/>
      <c r="R72" s="299"/>
      <c r="S72" s="299"/>
    </row>
    <row r="73" spans="1:19" ht="12" thickBot="1">
      <c r="A73" s="418" t="s">
        <v>341</v>
      </c>
      <c r="B73" s="418" t="s">
        <v>342</v>
      </c>
      <c r="C73" s="1791" t="s">
        <v>5</v>
      </c>
      <c r="D73" s="1792"/>
      <c r="E73" s="441" t="s">
        <v>5</v>
      </c>
      <c r="F73" s="518" t="s">
        <v>5</v>
      </c>
      <c r="G73" s="1743" t="s">
        <v>5</v>
      </c>
      <c r="H73" s="1744"/>
      <c r="I73" s="441" t="s">
        <v>5</v>
      </c>
      <c r="J73" s="610" t="s">
        <v>5</v>
      </c>
      <c r="K73" s="1791" t="s">
        <v>5</v>
      </c>
      <c r="L73" s="1792"/>
      <c r="M73" s="441" t="s">
        <v>5</v>
      </c>
      <c r="N73" s="435" t="s">
        <v>5</v>
      </c>
      <c r="P73" s="299"/>
      <c r="Q73" s="299"/>
      <c r="R73" s="299"/>
      <c r="S73" s="299"/>
    </row>
    <row r="74" spans="1:19" ht="12.6" thickBot="1">
      <c r="A74" s="460"/>
      <c r="B74" s="461" t="s">
        <v>343</v>
      </c>
      <c r="C74" s="1749">
        <v>10</v>
      </c>
      <c r="D74" s="1750"/>
      <c r="E74" s="462">
        <v>0</v>
      </c>
      <c r="F74" s="463">
        <v>0</v>
      </c>
      <c r="G74" s="1749">
        <v>10</v>
      </c>
      <c r="H74" s="1750"/>
      <c r="I74" s="462">
        <v>0</v>
      </c>
      <c r="J74" s="463">
        <v>0</v>
      </c>
      <c r="K74" s="1749">
        <v>11</v>
      </c>
      <c r="L74" s="1750"/>
      <c r="M74" s="462">
        <f t="shared" si="4"/>
        <v>2.1436018357026631E-3</v>
      </c>
      <c r="N74" s="463">
        <v>10</v>
      </c>
      <c r="P74" s="299"/>
      <c r="Q74" s="299"/>
      <c r="R74" s="299"/>
      <c r="S74" s="299"/>
    </row>
    <row r="75" spans="1:19" ht="22.8">
      <c r="A75" s="46" t="s">
        <v>344</v>
      </c>
      <c r="B75" s="418" t="s">
        <v>497</v>
      </c>
      <c r="C75" s="1751">
        <v>1592</v>
      </c>
      <c r="D75" s="1752"/>
      <c r="E75" s="444">
        <v>0.2</v>
      </c>
      <c r="F75" s="340">
        <v>-19.2</v>
      </c>
      <c r="G75" s="1751">
        <v>4547</v>
      </c>
      <c r="H75" s="1752"/>
      <c r="I75" s="623">
        <v>0.7</v>
      </c>
      <c r="J75" s="624">
        <v>185.6</v>
      </c>
      <c r="K75" s="1751">
        <v>4240</v>
      </c>
      <c r="L75" s="1752"/>
      <c r="M75" s="623">
        <f t="shared" si="4"/>
        <v>0.82626107121629921</v>
      </c>
      <c r="N75" s="624">
        <f>(K75/G75-1)*100</f>
        <v>-6.7517044204970293</v>
      </c>
      <c r="P75" s="299"/>
      <c r="Q75" s="299"/>
      <c r="R75" s="299"/>
      <c r="S75" s="299"/>
    </row>
    <row r="76" spans="1:19" ht="23.4" thickBot="1">
      <c r="A76" s="393" t="s">
        <v>345</v>
      </c>
      <c r="B76" s="391" t="s">
        <v>1095</v>
      </c>
      <c r="C76" s="1753" t="s">
        <v>5</v>
      </c>
      <c r="D76" s="1754"/>
      <c r="E76" s="443" t="s">
        <v>5</v>
      </c>
      <c r="F76" s="521" t="s">
        <v>5</v>
      </c>
      <c r="G76" s="1753" t="s">
        <v>5</v>
      </c>
      <c r="H76" s="1754"/>
      <c r="I76" s="443" t="s">
        <v>5</v>
      </c>
      <c r="J76" s="611" t="s">
        <v>5</v>
      </c>
      <c r="K76" s="1753" t="s">
        <v>5</v>
      </c>
      <c r="L76" s="1754"/>
      <c r="M76" s="443" t="s">
        <v>5</v>
      </c>
      <c r="N76" s="611" t="s">
        <v>5</v>
      </c>
      <c r="P76" s="299"/>
      <c r="Q76" s="299"/>
      <c r="R76" s="299"/>
      <c r="S76" s="299"/>
    </row>
    <row r="77" spans="1:19" ht="12.6" thickBot="1">
      <c r="A77" s="455"/>
      <c r="B77" s="456" t="s">
        <v>498</v>
      </c>
      <c r="C77" s="1735">
        <v>643537</v>
      </c>
      <c r="D77" s="1736"/>
      <c r="E77" s="457">
        <v>100.9</v>
      </c>
      <c r="F77" s="458">
        <v>7.3</v>
      </c>
      <c r="G77" s="1735">
        <v>628802</v>
      </c>
      <c r="H77" s="1736"/>
      <c r="I77" s="457">
        <v>101.1</v>
      </c>
      <c r="J77" s="458">
        <v>-2.2999999999999998</v>
      </c>
      <c r="K77" s="1735">
        <v>513155</v>
      </c>
      <c r="L77" s="1736"/>
      <c r="M77" s="457">
        <f>100*K77/K9</f>
        <v>101.28112516381665</v>
      </c>
      <c r="N77" s="458">
        <f>(K77/G77-1)*100</f>
        <v>-18.391639975699825</v>
      </c>
      <c r="P77" s="299"/>
      <c r="Q77" s="352"/>
      <c r="R77" s="299"/>
      <c r="S77" s="299"/>
    </row>
    <row r="78" spans="1:19" ht="23.4" thickBot="1">
      <c r="A78" s="460"/>
      <c r="B78" s="460" t="s">
        <v>347</v>
      </c>
      <c r="C78" s="1737">
        <v>24254</v>
      </c>
      <c r="D78" s="1738"/>
      <c r="E78" s="464">
        <v>3.8</v>
      </c>
      <c r="F78" s="465">
        <v>23.6</v>
      </c>
      <c r="G78" s="1737">
        <v>28671</v>
      </c>
      <c r="H78" s="1738"/>
      <c r="I78" s="769">
        <v>4.5999999999999996</v>
      </c>
      <c r="J78" s="465">
        <v>18.2</v>
      </c>
      <c r="K78" s="1737">
        <v>30300</v>
      </c>
      <c r="L78" s="1738"/>
      <c r="M78" s="769">
        <f>100*K78/$K$77</f>
        <v>5.9046486928900626</v>
      </c>
      <c r="N78" s="465">
        <f>(K78/G78-1)*100</f>
        <v>5.6816992780161168</v>
      </c>
      <c r="P78" s="299"/>
      <c r="Q78" s="299"/>
      <c r="R78" s="299"/>
      <c r="S78" s="299"/>
    </row>
    <row r="79" spans="1:19" ht="67.2" customHeight="1">
      <c r="A79" s="1712" t="s">
        <v>802</v>
      </c>
      <c r="B79" s="1708"/>
      <c r="C79" s="1708"/>
      <c r="D79" s="1708"/>
      <c r="E79" s="1708"/>
      <c r="F79" s="1708"/>
      <c r="G79" s="1708"/>
      <c r="H79" s="1708"/>
      <c r="I79" s="1708"/>
      <c r="J79" s="1708"/>
      <c r="K79" s="1708"/>
      <c r="L79" s="1708"/>
      <c r="M79" s="1708"/>
      <c r="N79" s="1708"/>
      <c r="O79" s="308"/>
      <c r="P79" s="299"/>
      <c r="Q79" s="299"/>
      <c r="R79" s="299"/>
      <c r="S79" s="299"/>
    </row>
  </sheetData>
  <mergeCells count="231">
    <mergeCell ref="K76:L76"/>
    <mergeCell ref="K77:L77"/>
    <mergeCell ref="K78:L78"/>
    <mergeCell ref="K65:L65"/>
    <mergeCell ref="K66:L66"/>
    <mergeCell ref="K67:L67"/>
    <mergeCell ref="K68:L68"/>
    <mergeCell ref="K69:L69"/>
    <mergeCell ref="K70:L70"/>
    <mergeCell ref="K71:L71"/>
    <mergeCell ref="K72:L72"/>
    <mergeCell ref="K73:L73"/>
    <mergeCell ref="K58:L58"/>
    <mergeCell ref="K59:L59"/>
    <mergeCell ref="K60:L60"/>
    <mergeCell ref="K61:L61"/>
    <mergeCell ref="K62:L62"/>
    <mergeCell ref="K63:L63"/>
    <mergeCell ref="K64:L64"/>
    <mergeCell ref="K74:L74"/>
    <mergeCell ref="K75:L75"/>
    <mergeCell ref="K49:L49"/>
    <mergeCell ref="K50:L50"/>
    <mergeCell ref="K51:L51"/>
    <mergeCell ref="K52:L52"/>
    <mergeCell ref="K53:L53"/>
    <mergeCell ref="K55:L55"/>
    <mergeCell ref="K54:L54"/>
    <mergeCell ref="K56:L56"/>
    <mergeCell ref="K57:L57"/>
    <mergeCell ref="K40:L40"/>
    <mergeCell ref="K41:L41"/>
    <mergeCell ref="K42:L42"/>
    <mergeCell ref="K43:L43"/>
    <mergeCell ref="K44:L44"/>
    <mergeCell ref="K45:L45"/>
    <mergeCell ref="K46:L46"/>
    <mergeCell ref="K47:L47"/>
    <mergeCell ref="K48:L48"/>
    <mergeCell ref="K31:L31"/>
    <mergeCell ref="K32:L32"/>
    <mergeCell ref="K33:L33"/>
    <mergeCell ref="K34:L34"/>
    <mergeCell ref="K35:L35"/>
    <mergeCell ref="K36:L36"/>
    <mergeCell ref="K37:L37"/>
    <mergeCell ref="K38:L38"/>
    <mergeCell ref="K39:L39"/>
    <mergeCell ref="K22:L22"/>
    <mergeCell ref="K23:L23"/>
    <mergeCell ref="K24:L24"/>
    <mergeCell ref="K25:L25"/>
    <mergeCell ref="K26:L26"/>
    <mergeCell ref="K27:L27"/>
    <mergeCell ref="K28:L28"/>
    <mergeCell ref="K29:L29"/>
    <mergeCell ref="K30:L30"/>
    <mergeCell ref="K13:L13"/>
    <mergeCell ref="K14:L14"/>
    <mergeCell ref="K15:L15"/>
    <mergeCell ref="K16:L16"/>
    <mergeCell ref="K17:L17"/>
    <mergeCell ref="K18:L18"/>
    <mergeCell ref="K19:L19"/>
    <mergeCell ref="K20:L20"/>
    <mergeCell ref="K21:L21"/>
    <mergeCell ref="K6:N6"/>
    <mergeCell ref="K7:L7"/>
    <mergeCell ref="M7:M8"/>
    <mergeCell ref="N7:N8"/>
    <mergeCell ref="K8:L8"/>
    <mergeCell ref="K9:L9"/>
    <mergeCell ref="K10:L10"/>
    <mergeCell ref="K11:L11"/>
    <mergeCell ref="K12:L12"/>
    <mergeCell ref="C61:D61"/>
    <mergeCell ref="C62:D62"/>
    <mergeCell ref="C63:D63"/>
    <mergeCell ref="C64:D64"/>
    <mergeCell ref="C74:D74"/>
    <mergeCell ref="C75:D75"/>
    <mergeCell ref="C76:D76"/>
    <mergeCell ref="C77:D77"/>
    <mergeCell ref="C78:D78"/>
    <mergeCell ref="C65:D65"/>
    <mergeCell ref="C66:D66"/>
    <mergeCell ref="C67:D67"/>
    <mergeCell ref="C68:D68"/>
    <mergeCell ref="C69:D69"/>
    <mergeCell ref="C70:D70"/>
    <mergeCell ref="C71:D71"/>
    <mergeCell ref="C72:D72"/>
    <mergeCell ref="C73:D73"/>
    <mergeCell ref="C52:D52"/>
    <mergeCell ref="C53:D53"/>
    <mergeCell ref="C55:D55"/>
    <mergeCell ref="C54:D54"/>
    <mergeCell ref="C56:D56"/>
    <mergeCell ref="C57:D57"/>
    <mergeCell ref="C58:D58"/>
    <mergeCell ref="C59:D59"/>
    <mergeCell ref="C60:D60"/>
    <mergeCell ref="C43:D43"/>
    <mergeCell ref="C44:D44"/>
    <mergeCell ref="C45:D45"/>
    <mergeCell ref="C46:D46"/>
    <mergeCell ref="C47:D47"/>
    <mergeCell ref="C48:D48"/>
    <mergeCell ref="C49:D49"/>
    <mergeCell ref="C50:D50"/>
    <mergeCell ref="C51:D51"/>
    <mergeCell ref="C34:D34"/>
    <mergeCell ref="C35:D35"/>
    <mergeCell ref="C36:D36"/>
    <mergeCell ref="C37:D37"/>
    <mergeCell ref="C38:D38"/>
    <mergeCell ref="C39:D39"/>
    <mergeCell ref="C40:D40"/>
    <mergeCell ref="C41:D41"/>
    <mergeCell ref="C42:D42"/>
    <mergeCell ref="C25:D25"/>
    <mergeCell ref="C26:D26"/>
    <mergeCell ref="C27:D27"/>
    <mergeCell ref="C28:D28"/>
    <mergeCell ref="C29:D29"/>
    <mergeCell ref="C30:D30"/>
    <mergeCell ref="C31:D31"/>
    <mergeCell ref="C32:D32"/>
    <mergeCell ref="C33:D33"/>
    <mergeCell ref="C16:D16"/>
    <mergeCell ref="C17:D17"/>
    <mergeCell ref="C18:D18"/>
    <mergeCell ref="C19:D19"/>
    <mergeCell ref="C20:D20"/>
    <mergeCell ref="C21:D21"/>
    <mergeCell ref="C22:D22"/>
    <mergeCell ref="C23:D23"/>
    <mergeCell ref="C24:D24"/>
    <mergeCell ref="F7:F8"/>
    <mergeCell ref="C8:D8"/>
    <mergeCell ref="C9:D9"/>
    <mergeCell ref="C10:D10"/>
    <mergeCell ref="C11:D11"/>
    <mergeCell ref="C12:D12"/>
    <mergeCell ref="C13:D13"/>
    <mergeCell ref="C14:D14"/>
    <mergeCell ref="C15:D15"/>
    <mergeCell ref="A3:N3"/>
    <mergeCell ref="A4:N4"/>
    <mergeCell ref="A5:N5"/>
    <mergeCell ref="G24:H24"/>
    <mergeCell ref="A79:N79"/>
    <mergeCell ref="A7:B8"/>
    <mergeCell ref="A9:B9"/>
    <mergeCell ref="G6:J6"/>
    <mergeCell ref="G7:H7"/>
    <mergeCell ref="G8:H8"/>
    <mergeCell ref="G9:H9"/>
    <mergeCell ref="G10:H10"/>
    <mergeCell ref="G11:H11"/>
    <mergeCell ref="G12:H12"/>
    <mergeCell ref="G13:H13"/>
    <mergeCell ref="G14:H14"/>
    <mergeCell ref="G15:H15"/>
    <mergeCell ref="G16:H16"/>
    <mergeCell ref="G17:H17"/>
    <mergeCell ref="G18:H18"/>
    <mergeCell ref="G19:H19"/>
    <mergeCell ref="C6:F6"/>
    <mergeCell ref="C7:D7"/>
    <mergeCell ref="E7:E8"/>
    <mergeCell ref="G20:H20"/>
    <mergeCell ref="G21:H21"/>
    <mergeCell ref="G22:H22"/>
    <mergeCell ref="G23:H23"/>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53:H53"/>
    <mergeCell ref="G55:H55"/>
    <mergeCell ref="G56:H56"/>
    <mergeCell ref="G57:H57"/>
    <mergeCell ref="G58:H58"/>
    <mergeCell ref="G42:H42"/>
    <mergeCell ref="G43:H43"/>
    <mergeCell ref="G44:H44"/>
    <mergeCell ref="G45:H45"/>
    <mergeCell ref="G46:H46"/>
    <mergeCell ref="G47:H47"/>
    <mergeCell ref="G48:H48"/>
    <mergeCell ref="G49:H49"/>
    <mergeCell ref="G50:H50"/>
    <mergeCell ref="G54:H54"/>
    <mergeCell ref="G77:H77"/>
    <mergeCell ref="G78:H78"/>
    <mergeCell ref="I7:I8"/>
    <mergeCell ref="J7:J8"/>
    <mergeCell ref="G68:H68"/>
    <mergeCell ref="G69:H69"/>
    <mergeCell ref="G70:H70"/>
    <mergeCell ref="G71:H71"/>
    <mergeCell ref="G72:H72"/>
    <mergeCell ref="G73:H73"/>
    <mergeCell ref="G74:H74"/>
    <mergeCell ref="G75:H75"/>
    <mergeCell ref="G76:H76"/>
    <mergeCell ref="G59:H59"/>
    <mergeCell ref="G60:H60"/>
    <mergeCell ref="G61:H61"/>
    <mergeCell ref="G62:H62"/>
    <mergeCell ref="G63:H63"/>
    <mergeCell ref="G64:H64"/>
    <mergeCell ref="G65:H65"/>
    <mergeCell ref="G66:H66"/>
    <mergeCell ref="G67:H67"/>
    <mergeCell ref="G51:H51"/>
    <mergeCell ref="G52:H52"/>
  </mergeCells>
  <printOptions horizontalCentered="1"/>
  <pageMargins left="0.59055118110236227" right="0.59055118110236227" top="0.59055118110236227" bottom="0.39370078740157483" header="0.31496062992125984" footer="0.31496062992125984"/>
  <pageSetup paperSize="9" scale="90" orientation="landscape" r:id="rId1"/>
  <rowBreaks count="2" manualBreakCount="2">
    <brk id="31" max="13" man="1"/>
    <brk id="57" max="1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3">
    <tabColor rgb="FFC00000"/>
  </sheetPr>
  <dimension ref="A1:M17"/>
  <sheetViews>
    <sheetView showGridLines="0" workbookViewId="0">
      <selection activeCell="C1" sqref="C1"/>
    </sheetView>
  </sheetViews>
  <sheetFormatPr defaultRowHeight="14.4"/>
  <cols>
    <col min="1" max="1" width="27.44140625" customWidth="1"/>
  </cols>
  <sheetData>
    <row r="1" spans="1:13" s="1415" customFormat="1" ht="15">
      <c r="A1" s="1409" t="str">
        <f ca="1">(MID(CELL("nomefile",J2),FIND("]",CELL("nomefile",J2),1)+1,20))</f>
        <v>Tavola 5.5.4</v>
      </c>
      <c r="B1" s="1414"/>
      <c r="C1" s="1414"/>
      <c r="D1" s="1414"/>
      <c r="E1" s="1414"/>
      <c r="F1" s="1414"/>
      <c r="G1" s="1414"/>
      <c r="H1" s="1414"/>
      <c r="I1" s="1414"/>
      <c r="J1" s="1414"/>
      <c r="K1" s="1414"/>
      <c r="L1" s="1419"/>
      <c r="M1" s="1417"/>
    </row>
    <row r="2" spans="1:13">
      <c r="L2" s="1155"/>
      <c r="M2" s="1156"/>
    </row>
    <row r="3" spans="1:13">
      <c r="A3" s="1558" t="s">
        <v>2070</v>
      </c>
      <c r="B3" s="1558"/>
      <c r="C3" s="1558"/>
      <c r="D3" s="1558"/>
      <c r="E3" s="1558"/>
      <c r="F3" s="1558"/>
      <c r="G3" s="1558"/>
      <c r="H3" s="1558"/>
      <c r="I3" s="1558"/>
      <c r="J3" s="1558"/>
      <c r="K3" s="1558"/>
      <c r="L3" s="1558"/>
      <c r="M3" s="1558"/>
    </row>
    <row r="4" spans="1:13" ht="15" thickBot="1">
      <c r="A4" s="1734" t="s">
        <v>2</v>
      </c>
      <c r="B4" s="1734"/>
      <c r="C4" s="1734"/>
      <c r="D4" s="1734"/>
      <c r="E4" s="1734"/>
      <c r="F4" s="1734"/>
      <c r="G4" s="1734"/>
      <c r="H4" s="1734"/>
      <c r="I4" s="1734"/>
      <c r="J4" s="1734"/>
      <c r="K4" s="1734"/>
      <c r="L4" s="1734"/>
      <c r="M4" s="1734"/>
    </row>
    <row r="5" spans="1:13" ht="15" thickBot="1">
      <c r="A5" s="1135"/>
      <c r="B5" s="1135">
        <v>2017</v>
      </c>
      <c r="C5" s="1135" t="s">
        <v>39</v>
      </c>
      <c r="D5" s="1135">
        <v>2018</v>
      </c>
      <c r="E5" s="1135" t="s">
        <v>39</v>
      </c>
      <c r="F5" s="1135">
        <v>2019</v>
      </c>
      <c r="G5" s="1135" t="s">
        <v>39</v>
      </c>
      <c r="H5" s="1135">
        <v>2020</v>
      </c>
      <c r="I5" s="1135" t="s">
        <v>39</v>
      </c>
      <c r="J5" s="1135">
        <v>2021</v>
      </c>
      <c r="K5" s="1135" t="s">
        <v>39</v>
      </c>
      <c r="L5" s="1135">
        <v>2022</v>
      </c>
      <c r="M5" s="1135" t="s">
        <v>39</v>
      </c>
    </row>
    <row r="6" spans="1:13">
      <c r="A6" s="9" t="s">
        <v>1195</v>
      </c>
      <c r="B6" s="38">
        <v>18984</v>
      </c>
      <c r="C6" s="37">
        <v>36.1</v>
      </c>
      <c r="D6" s="38">
        <v>18784</v>
      </c>
      <c r="E6" s="37">
        <v>36.700000000000003</v>
      </c>
      <c r="F6" s="38">
        <v>18770</v>
      </c>
      <c r="G6" s="37">
        <v>36.6</v>
      </c>
      <c r="H6" s="38">
        <v>17377</v>
      </c>
      <c r="I6" s="37">
        <v>34.700000000000003</v>
      </c>
      <c r="J6" s="38">
        <v>17936</v>
      </c>
      <c r="K6" s="37">
        <v>35.6</v>
      </c>
      <c r="L6" s="38">
        <v>16607</v>
      </c>
      <c r="M6" s="37">
        <v>35.1</v>
      </c>
    </row>
    <row r="7" spans="1:13">
      <c r="A7" s="1131" t="s">
        <v>1197</v>
      </c>
      <c r="B7" s="109">
        <v>16866</v>
      </c>
      <c r="C7" s="471">
        <v>32.1</v>
      </c>
      <c r="D7" s="109">
        <v>15320</v>
      </c>
      <c r="E7" s="471">
        <v>30</v>
      </c>
      <c r="F7" s="109">
        <v>15297</v>
      </c>
      <c r="G7" s="471">
        <v>29.8</v>
      </c>
      <c r="H7" s="109">
        <v>15695</v>
      </c>
      <c r="I7" s="471">
        <v>31.3</v>
      </c>
      <c r="J7" s="109">
        <v>15296</v>
      </c>
      <c r="K7" s="471">
        <v>30.4</v>
      </c>
      <c r="L7" s="109">
        <v>13010</v>
      </c>
      <c r="M7" s="1147">
        <v>27.5</v>
      </c>
    </row>
    <row r="8" spans="1:13">
      <c r="A8" s="9" t="s">
        <v>1209</v>
      </c>
      <c r="B8" s="38">
        <v>3439</v>
      </c>
      <c r="C8" s="37">
        <v>6.5</v>
      </c>
      <c r="D8" s="38">
        <v>3790</v>
      </c>
      <c r="E8" s="37">
        <v>7.4</v>
      </c>
      <c r="F8" s="38">
        <v>4070</v>
      </c>
      <c r="G8" s="37">
        <v>7.9</v>
      </c>
      <c r="H8" s="38">
        <v>3827</v>
      </c>
      <c r="I8" s="37">
        <v>7.6</v>
      </c>
      <c r="J8" s="38">
        <v>3805</v>
      </c>
      <c r="K8" s="37">
        <v>7.6</v>
      </c>
      <c r="L8" s="38">
        <v>4156</v>
      </c>
      <c r="M8" s="37">
        <v>8.8000000000000007</v>
      </c>
    </row>
    <row r="9" spans="1:13">
      <c r="A9" s="1131" t="s">
        <v>1386</v>
      </c>
      <c r="B9" s="109">
        <v>5073</v>
      </c>
      <c r="C9" s="471">
        <v>9.6999999999999993</v>
      </c>
      <c r="D9" s="109">
        <v>5295</v>
      </c>
      <c r="E9" s="471">
        <v>10.4</v>
      </c>
      <c r="F9" s="109">
        <v>4012</v>
      </c>
      <c r="G9" s="471">
        <v>7.8</v>
      </c>
      <c r="H9" s="109">
        <v>5447</v>
      </c>
      <c r="I9" s="471">
        <v>10.9</v>
      </c>
      <c r="J9" s="109">
        <v>5511</v>
      </c>
      <c r="K9" s="471">
        <v>10.9</v>
      </c>
      <c r="L9" s="109">
        <v>5148</v>
      </c>
      <c r="M9" s="1147">
        <v>10.9</v>
      </c>
    </row>
    <row r="10" spans="1:13">
      <c r="A10" s="9" t="s">
        <v>225</v>
      </c>
      <c r="B10" s="38">
        <v>5641</v>
      </c>
      <c r="C10" s="37">
        <v>10.7</v>
      </c>
      <c r="D10" s="38">
        <v>5150</v>
      </c>
      <c r="E10" s="37">
        <v>10.1</v>
      </c>
      <c r="F10" s="38">
        <v>4966</v>
      </c>
      <c r="G10" s="37">
        <v>9.6999999999999993</v>
      </c>
      <c r="H10" s="38">
        <v>4251</v>
      </c>
      <c r="I10" s="37">
        <v>8.5</v>
      </c>
      <c r="J10" s="38">
        <v>4154</v>
      </c>
      <c r="K10" s="37">
        <v>8.1999999999999993</v>
      </c>
      <c r="L10" s="38">
        <v>4369</v>
      </c>
      <c r="M10" s="37">
        <v>9.1999999999999993</v>
      </c>
    </row>
    <row r="11" spans="1:13">
      <c r="A11" s="1131" t="s">
        <v>1387</v>
      </c>
      <c r="B11" s="471">
        <v>228</v>
      </c>
      <c r="C11" s="471">
        <v>0.4</v>
      </c>
      <c r="D11" s="471">
        <v>269</v>
      </c>
      <c r="E11" s="471">
        <v>0.5</v>
      </c>
      <c r="F11" s="471">
        <v>300</v>
      </c>
      <c r="G11" s="471">
        <v>0.6</v>
      </c>
      <c r="H11" s="471">
        <v>356</v>
      </c>
      <c r="I11" s="471">
        <v>0.7</v>
      </c>
      <c r="J11" s="471">
        <v>336</v>
      </c>
      <c r="K11" s="471">
        <v>0.7</v>
      </c>
      <c r="L11" s="471">
        <v>316</v>
      </c>
      <c r="M11" s="1147">
        <v>0.7</v>
      </c>
    </row>
    <row r="12" spans="1:13">
      <c r="A12" s="9" t="s">
        <v>98</v>
      </c>
      <c r="B12" s="38">
        <v>1895</v>
      </c>
      <c r="C12" s="37">
        <v>3.6</v>
      </c>
      <c r="D12" s="38">
        <v>2084</v>
      </c>
      <c r="E12" s="37">
        <v>4.0999999999999996</v>
      </c>
      <c r="F12" s="38">
        <v>2176</v>
      </c>
      <c r="G12" s="37">
        <v>4.2</v>
      </c>
      <c r="H12" s="38">
        <v>2660</v>
      </c>
      <c r="I12" s="37">
        <v>5.3</v>
      </c>
      <c r="J12" s="38">
        <v>2954</v>
      </c>
      <c r="K12" s="37">
        <v>5.9</v>
      </c>
      <c r="L12" s="38">
        <v>3395</v>
      </c>
      <c r="M12" s="37">
        <v>7.2</v>
      </c>
    </row>
    <row r="13" spans="1:13">
      <c r="A13" s="1131" t="s">
        <v>1388</v>
      </c>
      <c r="B13" s="109">
        <v>397</v>
      </c>
      <c r="C13" s="471">
        <v>0.8</v>
      </c>
      <c r="D13" s="109">
        <v>372</v>
      </c>
      <c r="E13" s="471">
        <v>0.7</v>
      </c>
      <c r="F13" s="109">
        <v>234</v>
      </c>
      <c r="G13" s="471">
        <v>0.5</v>
      </c>
      <c r="H13" s="109">
        <v>296</v>
      </c>
      <c r="I13" s="471">
        <v>0.6</v>
      </c>
      <c r="J13" s="471">
        <v>324</v>
      </c>
      <c r="K13" s="471">
        <v>0.6</v>
      </c>
      <c r="L13" s="109">
        <v>248</v>
      </c>
      <c r="M13" s="1147">
        <v>0.5</v>
      </c>
    </row>
    <row r="14" spans="1:13" ht="15" thickBot="1">
      <c r="A14" s="1140" t="s">
        <v>1389</v>
      </c>
      <c r="B14" s="1148">
        <v>48</v>
      </c>
      <c r="C14" s="1148">
        <v>0.1</v>
      </c>
      <c r="D14" s="1141">
        <v>49</v>
      </c>
      <c r="E14" s="1141">
        <v>0.1</v>
      </c>
      <c r="F14" s="38">
        <v>1485</v>
      </c>
      <c r="G14" s="1141">
        <v>2.9</v>
      </c>
      <c r="H14" s="1148">
        <v>191</v>
      </c>
      <c r="I14" s="1141">
        <v>0.4</v>
      </c>
      <c r="J14" s="1141">
        <v>50</v>
      </c>
      <c r="K14" s="1141">
        <v>0.1</v>
      </c>
      <c r="L14" s="1141">
        <v>47</v>
      </c>
      <c r="M14" s="37">
        <v>0.1</v>
      </c>
    </row>
    <row r="15" spans="1:13" ht="15" thickBot="1">
      <c r="A15" s="1143" t="s">
        <v>1207</v>
      </c>
      <c r="B15" s="1149">
        <f t="shared" ref="B15:M15" si="0">SUM(B6:B14)</f>
        <v>52571</v>
      </c>
      <c r="C15" s="1150">
        <f t="shared" si="0"/>
        <v>100</v>
      </c>
      <c r="D15" s="1144">
        <f t="shared" si="0"/>
        <v>51113</v>
      </c>
      <c r="E15" s="1145">
        <f t="shared" si="0"/>
        <v>100</v>
      </c>
      <c r="F15" s="1144">
        <f t="shared" si="0"/>
        <v>51310</v>
      </c>
      <c r="G15" s="1145">
        <f t="shared" si="0"/>
        <v>100.00000000000001</v>
      </c>
      <c r="H15" s="1149">
        <f t="shared" si="0"/>
        <v>50100</v>
      </c>
      <c r="I15" s="1145">
        <f t="shared" si="0"/>
        <v>100</v>
      </c>
      <c r="J15" s="1144">
        <v>50366</v>
      </c>
      <c r="K15" s="1145">
        <f t="shared" si="0"/>
        <v>100</v>
      </c>
      <c r="L15" s="1144">
        <f>SUM(L6:L14)</f>
        <v>47296</v>
      </c>
      <c r="M15" s="1145">
        <f t="shared" si="0"/>
        <v>100.00000000000001</v>
      </c>
    </row>
    <row r="16" spans="1:13" ht="15" thickBot="1">
      <c r="A16" s="1401" t="s">
        <v>2208</v>
      </c>
      <c r="B16" s="1402">
        <v>52039</v>
      </c>
      <c r="C16" s="1403"/>
      <c r="D16" s="1402">
        <v>50617</v>
      </c>
      <c r="E16" s="1403"/>
      <c r="F16" s="1402">
        <v>50825</v>
      </c>
      <c r="G16" s="1403"/>
      <c r="H16" s="1402">
        <v>49520</v>
      </c>
      <c r="I16" s="1403"/>
      <c r="J16" s="1402">
        <v>49524</v>
      </c>
      <c r="K16" s="1403"/>
      <c r="L16" s="1402">
        <v>46756</v>
      </c>
      <c r="M16" s="1403"/>
    </row>
    <row r="17" spans="1:13" ht="24.6" thickBot="1">
      <c r="A17" s="1390" t="s">
        <v>2209</v>
      </c>
      <c r="B17" s="1388">
        <v>1.01</v>
      </c>
      <c r="C17" s="1389"/>
      <c r="D17" s="1388">
        <v>1.01</v>
      </c>
      <c r="E17" s="1389"/>
      <c r="F17" s="1388">
        <v>1.01</v>
      </c>
      <c r="G17" s="1389"/>
      <c r="H17" s="1388">
        <v>1.012</v>
      </c>
      <c r="I17" s="1389"/>
      <c r="J17" s="1388">
        <v>1.0169999999999999</v>
      </c>
      <c r="K17" s="1389"/>
      <c r="L17" s="1388">
        <v>1.012</v>
      </c>
      <c r="M17" s="1389"/>
    </row>
  </sheetData>
  <mergeCells count="2">
    <mergeCell ref="A3:M3"/>
    <mergeCell ref="A4:M4"/>
  </mergeCells>
  <printOptions horizontalCentered="1"/>
  <pageMargins left="0.59055118110236227" right="0.59055118110236227" top="0.59055118110236227" bottom="0.39370078740157483" header="0.31496062992125984" footer="0.31496062992125984"/>
  <pageSetup paperSize="9" scale="95" orientation="landscape" r:id="rId1"/>
  <ignoredErrors>
    <ignoredError sqref="B15 D15 F15 H15 L15" formulaRange="1"/>
  </ignoredError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4">
    <tabColor rgb="FFC00000"/>
  </sheetPr>
  <dimension ref="A1:N76"/>
  <sheetViews>
    <sheetView showGridLines="0" topLeftCell="A55" zoomScale="80" zoomScaleNormal="80" workbookViewId="0">
      <selection activeCell="C1" sqref="C1"/>
    </sheetView>
  </sheetViews>
  <sheetFormatPr defaultColWidth="9.21875" defaultRowHeight="11.4"/>
  <cols>
    <col min="1" max="1" width="5.44140625" style="219" bestFit="1" customWidth="1"/>
    <col min="2" max="2" width="45.21875" style="219" customWidth="1"/>
    <col min="3" max="3" width="10" style="219" customWidth="1"/>
    <col min="4" max="4" width="8.5546875" style="219" customWidth="1"/>
    <col min="5" max="5" width="11.77734375" style="219" bestFit="1" customWidth="1"/>
    <col min="6" max="6" width="10" style="219" customWidth="1"/>
    <col min="7" max="7" width="8.5546875" style="219" customWidth="1"/>
    <col min="8" max="8" width="11.77734375" style="219" bestFit="1" customWidth="1"/>
    <col min="9" max="9" width="10" style="688" customWidth="1"/>
    <col min="10" max="10" width="8.5546875" style="688" customWidth="1"/>
    <col min="11" max="11" width="11.77734375" style="688" bestFit="1" customWidth="1"/>
    <col min="12" max="12" width="6.5546875" style="219" bestFit="1" customWidth="1"/>
    <col min="13" max="16384" width="9.21875" style="219"/>
  </cols>
  <sheetData>
    <row r="1" spans="1:14" s="1411" customFormat="1" ht="12" customHeight="1">
      <c r="A1" s="1409" t="str">
        <f ca="1">(MID(CELL("nomefile",J2),FIND("]",CELL("nomefile",J2),1)+1,20))</f>
        <v>Tavola 5.5.5</v>
      </c>
      <c r="B1" s="1446"/>
      <c r="C1" s="1446"/>
      <c r="D1" s="1446"/>
      <c r="E1" s="1446"/>
      <c r="F1" s="1446"/>
      <c r="G1" s="1446"/>
      <c r="H1" s="1446"/>
      <c r="I1" s="1446"/>
      <c r="J1" s="1446"/>
      <c r="K1" s="1446"/>
      <c r="L1" s="1434"/>
    </row>
    <row r="3" spans="1:14" ht="12" customHeight="1">
      <c r="A3" s="1569" t="s">
        <v>2071</v>
      </c>
      <c r="B3" s="1569"/>
      <c r="C3" s="1569"/>
      <c r="D3" s="1569"/>
      <c r="E3" s="1569"/>
      <c r="F3" s="1569"/>
      <c r="G3" s="1569"/>
      <c r="H3" s="1569"/>
      <c r="I3" s="1569"/>
      <c r="J3" s="1569"/>
      <c r="K3" s="1569"/>
      <c r="L3" s="288"/>
      <c r="M3" s="288"/>
      <c r="N3" s="288"/>
    </row>
    <row r="4" spans="1:14">
      <c r="A4" s="1570" t="s">
        <v>431</v>
      </c>
      <c r="B4" s="1570"/>
      <c r="C4" s="1570"/>
      <c r="D4" s="1570"/>
      <c r="E4" s="1570"/>
      <c r="F4" s="1570"/>
      <c r="G4" s="1570"/>
      <c r="H4" s="1570"/>
      <c r="I4" s="1570"/>
      <c r="J4" s="1570"/>
      <c r="K4" s="1570"/>
    </row>
    <row r="5" spans="1:14" ht="15" customHeight="1" thickBot="1">
      <c r="A5" s="1634" t="s">
        <v>445</v>
      </c>
      <c r="B5" s="1634"/>
      <c r="C5" s="1634"/>
      <c r="D5" s="1634"/>
      <c r="E5" s="1634"/>
      <c r="F5" s="1634"/>
      <c r="G5" s="1634"/>
      <c r="H5" s="1634"/>
      <c r="I5" s="1634"/>
      <c r="J5" s="1634"/>
      <c r="K5" s="1634"/>
    </row>
    <row r="6" spans="1:14" s="470" customFormat="1" ht="34.200000000000003">
      <c r="A6" s="1772" t="s">
        <v>273</v>
      </c>
      <c r="B6" s="1772"/>
      <c r="C6" s="511" t="s">
        <v>996</v>
      </c>
      <c r="D6" s="312" t="s">
        <v>1066</v>
      </c>
      <c r="E6" s="546" t="s">
        <v>825</v>
      </c>
      <c r="F6" s="511" t="s">
        <v>1071</v>
      </c>
      <c r="G6" s="312" t="s">
        <v>1066</v>
      </c>
      <c r="H6" s="510" t="s">
        <v>825</v>
      </c>
      <c r="I6" s="689" t="s">
        <v>1123</v>
      </c>
      <c r="J6" s="690" t="s">
        <v>1066</v>
      </c>
      <c r="K6" s="549" t="s">
        <v>825</v>
      </c>
    </row>
    <row r="7" spans="1:14" ht="12.6" thickBot="1">
      <c r="A7" s="1794" t="s">
        <v>346</v>
      </c>
      <c r="B7" s="1795"/>
      <c r="C7" s="247">
        <v>49520</v>
      </c>
      <c r="D7" s="772">
        <v>100</v>
      </c>
      <c r="E7" s="246">
        <v>-2.6</v>
      </c>
      <c r="F7" s="247">
        <v>49524</v>
      </c>
      <c r="G7" s="772">
        <v>100</v>
      </c>
      <c r="H7" s="630">
        <f>(F7/C7-1)*100</f>
        <v>8.0775444264880036E-3</v>
      </c>
      <c r="I7" s="691">
        <v>46756</v>
      </c>
      <c r="J7" s="771">
        <v>100</v>
      </c>
      <c r="K7" s="692">
        <v>-5.6</v>
      </c>
    </row>
    <row r="8" spans="1:14" ht="12">
      <c r="A8" s="75" t="s">
        <v>275</v>
      </c>
      <c r="B8" s="129" t="s">
        <v>111</v>
      </c>
      <c r="C8" s="341"/>
      <c r="D8" s="341"/>
      <c r="E8" s="248"/>
      <c r="F8" s="341"/>
      <c r="G8" s="341"/>
      <c r="H8" s="248"/>
      <c r="I8" s="693"/>
      <c r="J8" s="693"/>
      <c r="K8" s="694"/>
    </row>
    <row r="9" spans="1:14">
      <c r="A9" s="249" t="s">
        <v>276</v>
      </c>
      <c r="B9" s="166" t="s">
        <v>277</v>
      </c>
      <c r="C9" s="251"/>
      <c r="D9" s="251"/>
      <c r="E9" s="250"/>
      <c r="F9" s="251"/>
      <c r="G9" s="251"/>
      <c r="H9" s="250"/>
      <c r="I9" s="695"/>
      <c r="J9" s="695"/>
      <c r="K9" s="696"/>
    </row>
    <row r="10" spans="1:14" ht="22.8">
      <c r="A10" s="252" t="s">
        <v>278</v>
      </c>
      <c r="B10" s="242" t="s">
        <v>826</v>
      </c>
      <c r="C10" s="253">
        <v>17343</v>
      </c>
      <c r="D10" s="513">
        <v>35</v>
      </c>
      <c r="E10" s="174">
        <v>-7.5</v>
      </c>
      <c r="F10" s="253">
        <v>17901</v>
      </c>
      <c r="G10" s="513">
        <v>36.1</v>
      </c>
      <c r="H10" s="526">
        <v>3.2</v>
      </c>
      <c r="I10" s="697">
        <v>16589</v>
      </c>
      <c r="J10" s="698">
        <v>35.5</v>
      </c>
      <c r="K10" s="699">
        <v>-7.3</v>
      </c>
    </row>
    <row r="11" spans="1:14" ht="22.8">
      <c r="A11" s="249" t="s">
        <v>279</v>
      </c>
      <c r="B11" s="244" t="s">
        <v>803</v>
      </c>
      <c r="C11" s="254">
        <v>33</v>
      </c>
      <c r="D11" s="514">
        <v>0.1</v>
      </c>
      <c r="E11" s="515">
        <v>120.00000000000001</v>
      </c>
      <c r="F11" s="254">
        <v>35</v>
      </c>
      <c r="G11" s="626">
        <v>0.1</v>
      </c>
      <c r="H11" s="631">
        <v>6.1</v>
      </c>
      <c r="I11" s="700">
        <v>19</v>
      </c>
      <c r="J11" s="701">
        <v>0</v>
      </c>
      <c r="K11" s="702">
        <v>-45.7</v>
      </c>
    </row>
    <row r="12" spans="1:14" ht="22.8">
      <c r="A12" s="252" t="s">
        <v>280</v>
      </c>
      <c r="B12" s="242" t="s">
        <v>281</v>
      </c>
      <c r="C12" s="253">
        <v>15538</v>
      </c>
      <c r="D12" s="314">
        <v>31.4</v>
      </c>
      <c r="E12" s="174">
        <v>2.2999999999999998</v>
      </c>
      <c r="F12" s="253">
        <v>14928</v>
      </c>
      <c r="G12" s="513">
        <v>30.1</v>
      </c>
      <c r="H12" s="526">
        <v>-3.9</v>
      </c>
      <c r="I12" s="697">
        <v>12518</v>
      </c>
      <c r="J12" s="698">
        <v>26.8</v>
      </c>
      <c r="K12" s="699">
        <v>-16.100000000000001</v>
      </c>
    </row>
    <row r="13" spans="1:14" ht="22.8">
      <c r="A13" s="249" t="s">
        <v>282</v>
      </c>
      <c r="B13" s="244" t="s">
        <v>792</v>
      </c>
      <c r="C13" s="254">
        <v>157</v>
      </c>
      <c r="D13" s="254">
        <v>0.3</v>
      </c>
      <c r="E13" s="547">
        <v>49.5</v>
      </c>
      <c r="F13" s="254">
        <v>227</v>
      </c>
      <c r="G13" s="626">
        <v>0.5</v>
      </c>
      <c r="H13" s="631">
        <v>44.6</v>
      </c>
      <c r="I13" s="700">
        <v>350</v>
      </c>
      <c r="J13" s="701">
        <v>0.7</v>
      </c>
      <c r="K13" s="702">
        <v>54.2</v>
      </c>
    </row>
    <row r="14" spans="1:14" ht="22.8">
      <c r="A14" s="252" t="s">
        <v>283</v>
      </c>
      <c r="B14" s="242" t="s">
        <v>793</v>
      </c>
      <c r="C14" s="314">
        <v>121</v>
      </c>
      <c r="D14" s="314">
        <v>0.2</v>
      </c>
      <c r="E14" s="174">
        <v>7.1</v>
      </c>
      <c r="F14" s="314">
        <v>141</v>
      </c>
      <c r="G14" s="513">
        <v>0.3</v>
      </c>
      <c r="H14" s="526">
        <v>16.5</v>
      </c>
      <c r="I14" s="703">
        <v>143</v>
      </c>
      <c r="J14" s="698">
        <v>0.3</v>
      </c>
      <c r="K14" s="699">
        <v>1.4</v>
      </c>
    </row>
    <row r="15" spans="1:14" ht="22.8">
      <c r="A15" s="249" t="s">
        <v>284</v>
      </c>
      <c r="B15" s="244" t="s">
        <v>794</v>
      </c>
      <c r="C15" s="254" t="s">
        <v>5</v>
      </c>
      <c r="D15" s="514" t="s">
        <v>5</v>
      </c>
      <c r="E15" s="515" t="s">
        <v>5</v>
      </c>
      <c r="F15" s="254" t="s">
        <v>5</v>
      </c>
      <c r="G15" s="626" t="s">
        <v>5</v>
      </c>
      <c r="H15" s="631" t="s">
        <v>5</v>
      </c>
      <c r="I15" s="700" t="s">
        <v>5</v>
      </c>
      <c r="J15" s="701" t="s">
        <v>5</v>
      </c>
      <c r="K15" s="702" t="s">
        <v>5</v>
      </c>
    </row>
    <row r="16" spans="1:14" ht="12">
      <c r="A16" s="255"/>
      <c r="B16" s="192" t="s">
        <v>285</v>
      </c>
      <c r="C16" s="314" t="s">
        <v>5</v>
      </c>
      <c r="D16" s="523" t="s">
        <v>5</v>
      </c>
      <c r="E16" s="524" t="s">
        <v>5</v>
      </c>
      <c r="F16" s="314" t="s">
        <v>5</v>
      </c>
      <c r="G16" s="523" t="s">
        <v>5</v>
      </c>
      <c r="H16" s="524" t="s">
        <v>5</v>
      </c>
      <c r="I16" s="703" t="s">
        <v>5</v>
      </c>
      <c r="J16" s="704" t="s">
        <v>5</v>
      </c>
      <c r="K16" s="705" t="s">
        <v>5</v>
      </c>
    </row>
    <row r="17" spans="1:11" ht="22.8">
      <c r="A17" s="249" t="s">
        <v>286</v>
      </c>
      <c r="B17" s="244" t="s">
        <v>795</v>
      </c>
      <c r="C17" s="254">
        <v>0</v>
      </c>
      <c r="D17" s="522">
        <v>0</v>
      </c>
      <c r="E17" s="515">
        <v>0</v>
      </c>
      <c r="F17" s="254">
        <v>0</v>
      </c>
      <c r="G17" s="626">
        <v>0</v>
      </c>
      <c r="H17" s="631">
        <v>0</v>
      </c>
      <c r="I17" s="700">
        <v>0</v>
      </c>
      <c r="J17" s="701">
        <v>0</v>
      </c>
      <c r="K17" s="702">
        <v>0</v>
      </c>
    </row>
    <row r="18" spans="1:11">
      <c r="A18" s="252" t="s">
        <v>287</v>
      </c>
      <c r="B18" s="242" t="s">
        <v>288</v>
      </c>
      <c r="C18" s="253">
        <v>1967</v>
      </c>
      <c r="D18" s="513">
        <v>4</v>
      </c>
      <c r="E18" s="174">
        <v>9.3000000000000007</v>
      </c>
      <c r="F18" s="253">
        <v>2015</v>
      </c>
      <c r="G18" s="513">
        <v>4.0999999999999996</v>
      </c>
      <c r="H18" s="526">
        <v>2.4</v>
      </c>
      <c r="I18" s="697">
        <v>1372</v>
      </c>
      <c r="J18" s="698">
        <v>2.9</v>
      </c>
      <c r="K18" s="699">
        <v>-31.9</v>
      </c>
    </row>
    <row r="19" spans="1:11">
      <c r="A19" s="249" t="s">
        <v>289</v>
      </c>
      <c r="B19" s="244" t="s">
        <v>482</v>
      </c>
      <c r="C19" s="254">
        <v>19</v>
      </c>
      <c r="D19" s="254">
        <v>0</v>
      </c>
      <c r="E19" s="547" t="s">
        <v>5</v>
      </c>
      <c r="F19" s="254" t="s">
        <v>5</v>
      </c>
      <c r="G19" s="626" t="s">
        <v>5</v>
      </c>
      <c r="H19" s="631">
        <v>-100</v>
      </c>
      <c r="I19" s="700" t="s">
        <v>5</v>
      </c>
      <c r="J19" s="701" t="s">
        <v>5</v>
      </c>
      <c r="K19" s="702" t="s">
        <v>5</v>
      </c>
    </row>
    <row r="20" spans="1:11" ht="22.8">
      <c r="A20" s="252" t="s">
        <v>290</v>
      </c>
      <c r="B20" s="242" t="s">
        <v>291</v>
      </c>
      <c r="C20" s="314">
        <v>51</v>
      </c>
      <c r="D20" s="314">
        <v>0.1</v>
      </c>
      <c r="E20" s="174">
        <v>-12.1</v>
      </c>
      <c r="F20" s="314">
        <v>50</v>
      </c>
      <c r="G20" s="513">
        <v>0.1</v>
      </c>
      <c r="H20" s="526">
        <v>-2</v>
      </c>
      <c r="I20" s="703">
        <v>47</v>
      </c>
      <c r="J20" s="698">
        <v>0.1</v>
      </c>
      <c r="K20" s="699">
        <v>-6</v>
      </c>
    </row>
    <row r="21" spans="1:11" ht="31.2" customHeight="1">
      <c r="A21" s="249" t="s">
        <v>292</v>
      </c>
      <c r="B21" s="244" t="s">
        <v>483</v>
      </c>
      <c r="C21" s="254">
        <v>3</v>
      </c>
      <c r="D21" s="522">
        <v>0</v>
      </c>
      <c r="E21" s="515">
        <v>0</v>
      </c>
      <c r="F21" s="625">
        <v>0.49</v>
      </c>
      <c r="G21" s="626">
        <f t="shared" ref="G21:G31" si="0">F21*100/$F$7</f>
        <v>9.8941927146434044E-4</v>
      </c>
      <c r="H21" s="631">
        <v>-83.7</v>
      </c>
      <c r="I21" s="706">
        <v>0</v>
      </c>
      <c r="J21" s="701">
        <f t="shared" ref="J21" si="1">I21*100/$F$7</f>
        <v>0</v>
      </c>
      <c r="K21" s="702">
        <v>0</v>
      </c>
    </row>
    <row r="22" spans="1:11" ht="22.8">
      <c r="A22" s="252" t="s">
        <v>484</v>
      </c>
      <c r="B22" s="242" t="s">
        <v>827</v>
      </c>
      <c r="C22" s="314" t="s">
        <v>5</v>
      </c>
      <c r="D22" s="523" t="s">
        <v>5</v>
      </c>
      <c r="E22" s="524" t="s">
        <v>5</v>
      </c>
      <c r="F22" s="314" t="s">
        <v>5</v>
      </c>
      <c r="G22" s="523" t="s">
        <v>5</v>
      </c>
      <c r="H22" s="524" t="s">
        <v>5</v>
      </c>
      <c r="I22" s="703" t="s">
        <v>5</v>
      </c>
      <c r="J22" s="704" t="s">
        <v>5</v>
      </c>
      <c r="K22" s="705" t="s">
        <v>5</v>
      </c>
    </row>
    <row r="23" spans="1:11" ht="34.200000000000003">
      <c r="A23" s="249" t="s">
        <v>485</v>
      </c>
      <c r="B23" s="244" t="s">
        <v>804</v>
      </c>
      <c r="C23" s="254">
        <v>2</v>
      </c>
      <c r="D23" s="522">
        <v>0</v>
      </c>
      <c r="E23" s="515" t="s">
        <v>5</v>
      </c>
      <c r="F23" s="625">
        <v>0.49</v>
      </c>
      <c r="G23" s="626">
        <f t="shared" si="0"/>
        <v>9.8941927146434044E-4</v>
      </c>
      <c r="H23" s="631">
        <v>-75.5</v>
      </c>
      <c r="I23" s="706">
        <v>0</v>
      </c>
      <c r="J23" s="701">
        <f t="shared" ref="J23:J25" si="2">I23*100/$F$7</f>
        <v>0</v>
      </c>
      <c r="K23" s="702">
        <v>0</v>
      </c>
    </row>
    <row r="24" spans="1:11" ht="22.8">
      <c r="A24" s="252" t="s">
        <v>486</v>
      </c>
      <c r="B24" s="242" t="s">
        <v>805</v>
      </c>
      <c r="C24" s="314" t="s">
        <v>5</v>
      </c>
      <c r="D24" s="523" t="s">
        <v>5</v>
      </c>
      <c r="E24" s="524" t="s">
        <v>5</v>
      </c>
      <c r="F24" s="314" t="s">
        <v>5</v>
      </c>
      <c r="G24" s="513" t="s">
        <v>5</v>
      </c>
      <c r="H24" s="526" t="s">
        <v>5</v>
      </c>
      <c r="I24" s="703" t="s">
        <v>5</v>
      </c>
      <c r="J24" s="698" t="s">
        <v>5</v>
      </c>
      <c r="K24" s="699" t="s">
        <v>5</v>
      </c>
    </row>
    <row r="25" spans="1:11" ht="12.6" thickBot="1">
      <c r="A25" s="168"/>
      <c r="B25" s="256" t="s">
        <v>285</v>
      </c>
      <c r="C25" s="254">
        <v>0</v>
      </c>
      <c r="D25" s="522">
        <v>0</v>
      </c>
      <c r="E25" s="515">
        <v>0</v>
      </c>
      <c r="F25" s="254">
        <v>0</v>
      </c>
      <c r="G25" s="626">
        <f t="shared" si="0"/>
        <v>0</v>
      </c>
      <c r="H25" s="632">
        <v>0</v>
      </c>
      <c r="I25" s="700">
        <v>0</v>
      </c>
      <c r="J25" s="701">
        <f t="shared" si="2"/>
        <v>0</v>
      </c>
      <c r="K25" s="707">
        <v>0</v>
      </c>
    </row>
    <row r="26" spans="1:11" ht="12.6" thickBot="1">
      <c r="A26" s="263"/>
      <c r="B26" s="264" t="s">
        <v>293</v>
      </c>
      <c r="C26" s="773">
        <v>35232</v>
      </c>
      <c r="D26" s="268">
        <v>71.099999999999994</v>
      </c>
      <c r="E26" s="269">
        <v>-2.2000000000000002</v>
      </c>
      <c r="F26" s="773">
        <v>35297</v>
      </c>
      <c r="G26" s="268">
        <v>71.3</v>
      </c>
      <c r="H26" s="269">
        <v>0.2</v>
      </c>
      <c r="I26" s="773">
        <v>31038</v>
      </c>
      <c r="J26" s="712">
        <v>66.400000000000006</v>
      </c>
      <c r="K26" s="713">
        <v>-12.1</v>
      </c>
    </row>
    <row r="27" spans="1:11" ht="12">
      <c r="A27" s="127"/>
      <c r="B27" s="258" t="s">
        <v>796</v>
      </c>
      <c r="C27" s="259">
        <v>5203</v>
      </c>
      <c r="D27" s="254">
        <v>10.5</v>
      </c>
      <c r="E27" s="547">
        <v>0.4</v>
      </c>
      <c r="F27" s="259">
        <v>5575</v>
      </c>
      <c r="G27" s="626">
        <v>11.3</v>
      </c>
      <c r="H27" s="632">
        <v>7.1</v>
      </c>
      <c r="I27" s="710">
        <v>5211</v>
      </c>
      <c r="J27" s="701">
        <v>11.1</v>
      </c>
      <c r="K27" s="707">
        <v>-6.5</v>
      </c>
    </row>
    <row r="28" spans="1:11" ht="12">
      <c r="A28" s="257"/>
      <c r="B28" s="260" t="s">
        <v>797</v>
      </c>
      <c r="C28" s="314">
        <v>280</v>
      </c>
      <c r="D28" s="314">
        <v>0.6</v>
      </c>
      <c r="E28" s="174">
        <v>-2.8</v>
      </c>
      <c r="F28" s="314">
        <v>258</v>
      </c>
      <c r="G28" s="513">
        <v>0.5</v>
      </c>
      <c r="H28" s="526">
        <v>-7.9</v>
      </c>
      <c r="I28" s="703">
        <v>369</v>
      </c>
      <c r="J28" s="698">
        <v>0.8</v>
      </c>
      <c r="K28" s="699">
        <v>43</v>
      </c>
    </row>
    <row r="29" spans="1:11" ht="12.6" thickBot="1">
      <c r="A29" s="261"/>
      <c r="B29" s="135" t="s">
        <v>798</v>
      </c>
      <c r="C29" s="262">
        <v>5484</v>
      </c>
      <c r="D29" s="229">
        <v>11.1</v>
      </c>
      <c r="E29" s="547">
        <v>0.2</v>
      </c>
      <c r="F29" s="259">
        <v>5833</v>
      </c>
      <c r="G29" s="626">
        <v>11.8</v>
      </c>
      <c r="H29" s="632">
        <v>6.4</v>
      </c>
      <c r="I29" s="710">
        <v>5580</v>
      </c>
      <c r="J29" s="701">
        <v>11.9</v>
      </c>
      <c r="K29" s="707">
        <v>-4.3</v>
      </c>
    </row>
    <row r="30" spans="1:11" ht="12.6" thickBot="1">
      <c r="A30" s="263" t="s">
        <v>294</v>
      </c>
      <c r="B30" s="264" t="s">
        <v>295</v>
      </c>
      <c r="C30" s="267">
        <v>356</v>
      </c>
      <c r="D30" s="268">
        <v>0.7</v>
      </c>
      <c r="E30" s="269">
        <v>18.7</v>
      </c>
      <c r="F30" s="634">
        <v>336</v>
      </c>
      <c r="G30" s="268">
        <v>0.7</v>
      </c>
      <c r="H30" s="269">
        <v>-5.6</v>
      </c>
      <c r="I30" s="711">
        <v>316</v>
      </c>
      <c r="J30" s="712">
        <v>0.7</v>
      </c>
      <c r="K30" s="778">
        <v>-6</v>
      </c>
    </row>
    <row r="31" spans="1:11" ht="22.8">
      <c r="A31" s="249" t="s">
        <v>296</v>
      </c>
      <c r="B31" s="244" t="s">
        <v>806</v>
      </c>
      <c r="C31" s="270">
        <v>356</v>
      </c>
      <c r="D31" s="254">
        <v>0.7</v>
      </c>
      <c r="E31" s="547">
        <v>18.7</v>
      </c>
      <c r="F31" s="270">
        <v>336</v>
      </c>
      <c r="G31" s="626">
        <f t="shared" si="0"/>
        <v>0.67845892900411919</v>
      </c>
      <c r="H31" s="632">
        <f t="shared" ref="H31" si="3">(F31/C31-1)*100</f>
        <v>-5.6179775280898898</v>
      </c>
      <c r="I31" s="714">
        <v>316</v>
      </c>
      <c r="J31" s="701">
        <v>0.7</v>
      </c>
      <c r="K31" s="707">
        <f t="shared" ref="K31" si="4">(I31/F31-1)*100</f>
        <v>-5.9523809523809534</v>
      </c>
    </row>
    <row r="32" spans="1:11" ht="22.8">
      <c r="A32" s="252" t="s">
        <v>297</v>
      </c>
      <c r="B32" s="242" t="s">
        <v>807</v>
      </c>
      <c r="C32" s="314" t="s">
        <v>5</v>
      </c>
      <c r="D32" s="523" t="s">
        <v>5</v>
      </c>
      <c r="E32" s="524" t="s">
        <v>5</v>
      </c>
      <c r="F32" s="314" t="s">
        <v>5</v>
      </c>
      <c r="G32" s="523" t="s">
        <v>5</v>
      </c>
      <c r="H32" s="524" t="s">
        <v>5</v>
      </c>
      <c r="I32" s="703" t="s">
        <v>5</v>
      </c>
      <c r="J32" s="704" t="s">
        <v>5</v>
      </c>
      <c r="K32" s="705" t="s">
        <v>5</v>
      </c>
    </row>
    <row r="33" spans="1:13" ht="22.8">
      <c r="A33" s="249" t="s">
        <v>487</v>
      </c>
      <c r="B33" s="244" t="s">
        <v>808</v>
      </c>
      <c r="C33" s="254" t="s">
        <v>5</v>
      </c>
      <c r="D33" s="514" t="s">
        <v>5</v>
      </c>
      <c r="E33" s="515" t="s">
        <v>5</v>
      </c>
      <c r="F33" s="254" t="s">
        <v>5</v>
      </c>
      <c r="G33" s="626" t="s">
        <v>5</v>
      </c>
      <c r="H33" s="631" t="s">
        <v>5</v>
      </c>
      <c r="I33" s="700" t="s">
        <v>5</v>
      </c>
      <c r="J33" s="701" t="s">
        <v>5</v>
      </c>
      <c r="K33" s="702" t="s">
        <v>5</v>
      </c>
    </row>
    <row r="34" spans="1:13" ht="22.8">
      <c r="A34" s="252" t="s">
        <v>488</v>
      </c>
      <c r="B34" s="242" t="s">
        <v>809</v>
      </c>
      <c r="C34" s="314" t="s">
        <v>5</v>
      </c>
      <c r="D34" s="523" t="s">
        <v>5</v>
      </c>
      <c r="E34" s="524" t="s">
        <v>5</v>
      </c>
      <c r="F34" s="314" t="s">
        <v>5</v>
      </c>
      <c r="G34" s="523" t="s">
        <v>5</v>
      </c>
      <c r="H34" s="524" t="s">
        <v>5</v>
      </c>
      <c r="I34" s="703" t="s">
        <v>5</v>
      </c>
      <c r="J34" s="704" t="s">
        <v>5</v>
      </c>
      <c r="K34" s="705" t="s">
        <v>5</v>
      </c>
    </row>
    <row r="35" spans="1:13" ht="22.8">
      <c r="A35" s="249" t="s">
        <v>489</v>
      </c>
      <c r="B35" s="244" t="s">
        <v>810</v>
      </c>
      <c r="C35" s="254" t="s">
        <v>5</v>
      </c>
      <c r="D35" s="514" t="s">
        <v>5</v>
      </c>
      <c r="E35" s="515" t="s">
        <v>5</v>
      </c>
      <c r="F35" s="254" t="s">
        <v>5</v>
      </c>
      <c r="G35" s="626" t="s">
        <v>5</v>
      </c>
      <c r="H35" s="631" t="s">
        <v>5</v>
      </c>
      <c r="I35" s="700" t="s">
        <v>5</v>
      </c>
      <c r="J35" s="701" t="s">
        <v>5</v>
      </c>
      <c r="K35" s="702" t="s">
        <v>5</v>
      </c>
    </row>
    <row r="36" spans="1:13" ht="23.4" thickBot="1">
      <c r="A36" s="263" t="s">
        <v>490</v>
      </c>
      <c r="B36" s="271" t="s">
        <v>298</v>
      </c>
      <c r="C36" s="342" t="s">
        <v>5</v>
      </c>
      <c r="D36" s="525" t="s">
        <v>5</v>
      </c>
      <c r="E36" s="527" t="s">
        <v>5</v>
      </c>
      <c r="F36" s="342" t="s">
        <v>5</v>
      </c>
      <c r="G36" s="513" t="s">
        <v>5</v>
      </c>
      <c r="H36" s="526" t="s">
        <v>5</v>
      </c>
      <c r="I36" s="715" t="s">
        <v>5</v>
      </c>
      <c r="J36" s="698" t="s">
        <v>5</v>
      </c>
      <c r="K36" s="699" t="s">
        <v>5</v>
      </c>
    </row>
    <row r="37" spans="1:13">
      <c r="A37" s="249" t="s">
        <v>299</v>
      </c>
      <c r="B37" s="166" t="s">
        <v>300</v>
      </c>
      <c r="C37" s="274"/>
      <c r="D37" s="272"/>
      <c r="E37" s="273"/>
      <c r="F37" s="274"/>
      <c r="G37" s="272"/>
      <c r="H37" s="273"/>
      <c r="I37" s="716"/>
      <c r="J37" s="717"/>
      <c r="K37" s="718"/>
    </row>
    <row r="38" spans="1:13">
      <c r="A38" s="252" t="s">
        <v>301</v>
      </c>
      <c r="B38" s="242" t="s">
        <v>302</v>
      </c>
      <c r="C38" s="253">
        <v>1061</v>
      </c>
      <c r="D38" s="233">
        <v>2.1</v>
      </c>
      <c r="E38" s="174">
        <v>-33.9</v>
      </c>
      <c r="F38" s="253">
        <v>1169</v>
      </c>
      <c r="G38" s="513">
        <v>2.4</v>
      </c>
      <c r="H38" s="526">
        <v>10.199999999999999</v>
      </c>
      <c r="I38" s="697">
        <v>1573</v>
      </c>
      <c r="J38" s="698">
        <v>3.4</v>
      </c>
      <c r="K38" s="699">
        <v>34.6</v>
      </c>
    </row>
    <row r="39" spans="1:13" ht="22.8">
      <c r="A39" s="249" t="s">
        <v>303</v>
      </c>
      <c r="B39" s="244" t="s">
        <v>811</v>
      </c>
      <c r="C39" s="259">
        <v>1431</v>
      </c>
      <c r="D39" s="229">
        <v>2.9</v>
      </c>
      <c r="E39" s="547">
        <v>23.1</v>
      </c>
      <c r="F39" s="259">
        <v>1510</v>
      </c>
      <c r="G39" s="626">
        <v>3</v>
      </c>
      <c r="H39" s="632">
        <v>5.5</v>
      </c>
      <c r="I39" s="710">
        <v>1368</v>
      </c>
      <c r="J39" s="701">
        <v>2.9</v>
      </c>
      <c r="K39" s="707">
        <v>-9.4</v>
      </c>
    </row>
    <row r="40" spans="1:13">
      <c r="A40" s="252" t="s">
        <v>304</v>
      </c>
      <c r="B40" s="242" t="s">
        <v>288</v>
      </c>
      <c r="C40" s="253">
        <v>892</v>
      </c>
      <c r="D40" s="233">
        <v>1.8</v>
      </c>
      <c r="E40" s="174">
        <v>-24.8</v>
      </c>
      <c r="F40" s="253">
        <v>785</v>
      </c>
      <c r="G40" s="513">
        <v>1.6</v>
      </c>
      <c r="H40" s="526">
        <v>-12</v>
      </c>
      <c r="I40" s="697">
        <v>527</v>
      </c>
      <c r="J40" s="698">
        <v>1.1000000000000001</v>
      </c>
      <c r="K40" s="699">
        <v>-32.9</v>
      </c>
    </row>
    <row r="41" spans="1:13">
      <c r="A41" s="249" t="s">
        <v>305</v>
      </c>
      <c r="B41" s="244" t="s">
        <v>812</v>
      </c>
      <c r="C41" s="254">
        <v>4</v>
      </c>
      <c r="D41" s="522">
        <v>0</v>
      </c>
      <c r="E41" s="547">
        <v>-33.299999999999997</v>
      </c>
      <c r="F41" s="254" t="s">
        <v>5</v>
      </c>
      <c r="G41" s="626" t="s">
        <v>5</v>
      </c>
      <c r="H41" s="632">
        <v>-100</v>
      </c>
      <c r="I41" s="700" t="s">
        <v>5</v>
      </c>
      <c r="J41" s="701" t="s">
        <v>5</v>
      </c>
      <c r="K41" s="707" t="s">
        <v>5</v>
      </c>
    </row>
    <row r="42" spans="1:13" ht="12.6" thickBot="1">
      <c r="A42" s="263"/>
      <c r="B42" s="171" t="s">
        <v>306</v>
      </c>
      <c r="C42" s="275">
        <v>3387</v>
      </c>
      <c r="D42" s="265">
        <v>6.8</v>
      </c>
      <c r="E42" s="266">
        <v>-14.5</v>
      </c>
      <c r="F42" s="275">
        <v>3464</v>
      </c>
      <c r="G42" s="529">
        <v>7</v>
      </c>
      <c r="H42" s="636">
        <v>2.2999999999999998</v>
      </c>
      <c r="I42" s="719">
        <v>3468</v>
      </c>
      <c r="J42" s="720">
        <v>7.4</v>
      </c>
      <c r="K42" s="721">
        <v>0.1</v>
      </c>
      <c r="M42" s="300"/>
    </row>
    <row r="43" spans="1:13" ht="12">
      <c r="A43" s="249" t="s">
        <v>307</v>
      </c>
      <c r="B43" s="166" t="s">
        <v>308</v>
      </c>
      <c r="C43" s="343"/>
      <c r="D43" s="254"/>
      <c r="E43" s="547"/>
      <c r="F43" s="343"/>
      <c r="G43" s="254"/>
      <c r="H43" s="315"/>
      <c r="I43" s="722"/>
      <c r="J43" s="775"/>
      <c r="K43" s="723"/>
    </row>
    <row r="44" spans="1:13" ht="22.8">
      <c r="A44" s="252" t="s">
        <v>309</v>
      </c>
      <c r="B44" s="242" t="s">
        <v>491</v>
      </c>
      <c r="C44" s="253">
        <v>4251</v>
      </c>
      <c r="D44" s="233">
        <v>8.6</v>
      </c>
      <c r="E44" s="174">
        <v>-14.4</v>
      </c>
      <c r="F44" s="253">
        <v>4154</v>
      </c>
      <c r="G44" s="513">
        <v>8.4</v>
      </c>
      <c r="H44" s="526">
        <v>-2.2999999999999998</v>
      </c>
      <c r="I44" s="697">
        <v>4369</v>
      </c>
      <c r="J44" s="698">
        <v>9.3000000000000007</v>
      </c>
      <c r="K44" s="699">
        <v>5.2</v>
      </c>
    </row>
    <row r="45" spans="1:13">
      <c r="A45" s="249" t="s">
        <v>310</v>
      </c>
      <c r="B45" s="244" t="s">
        <v>311</v>
      </c>
      <c r="C45" s="254" t="s">
        <v>5</v>
      </c>
      <c r="D45" s="522" t="s">
        <v>5</v>
      </c>
      <c r="E45" s="528" t="s">
        <v>5</v>
      </c>
      <c r="F45" s="254" t="s">
        <v>5</v>
      </c>
      <c r="G45" s="626" t="s">
        <v>5</v>
      </c>
      <c r="H45" s="632" t="s">
        <v>5</v>
      </c>
      <c r="I45" s="700" t="s">
        <v>5</v>
      </c>
      <c r="J45" s="776" t="s">
        <v>5</v>
      </c>
      <c r="K45" s="707" t="s">
        <v>5</v>
      </c>
    </row>
    <row r="46" spans="1:13">
      <c r="A46" s="252" t="s">
        <v>312</v>
      </c>
      <c r="B46" s="242" t="s">
        <v>313</v>
      </c>
      <c r="C46" s="253">
        <v>1335</v>
      </c>
      <c r="D46" s="233">
        <v>2.7</v>
      </c>
      <c r="E46" s="174">
        <v>2.5</v>
      </c>
      <c r="F46" s="253">
        <v>1125</v>
      </c>
      <c r="G46" s="513">
        <v>2.2999999999999998</v>
      </c>
      <c r="H46" s="526">
        <v>-15.7</v>
      </c>
      <c r="I46" s="697">
        <v>1215</v>
      </c>
      <c r="J46" s="698">
        <v>2.6</v>
      </c>
      <c r="K46" s="699">
        <v>8</v>
      </c>
    </row>
    <row r="47" spans="1:13">
      <c r="A47" s="249" t="s">
        <v>314</v>
      </c>
      <c r="B47" s="244" t="s">
        <v>799</v>
      </c>
      <c r="C47" s="259">
        <v>1529</v>
      </c>
      <c r="D47" s="229">
        <v>3.1</v>
      </c>
      <c r="E47" s="547">
        <v>16.399999999999999</v>
      </c>
      <c r="F47" s="259">
        <v>1587</v>
      </c>
      <c r="G47" s="626">
        <v>3.2</v>
      </c>
      <c r="H47" s="632">
        <v>3.8</v>
      </c>
      <c r="I47" s="710">
        <v>1601</v>
      </c>
      <c r="J47" s="701">
        <v>3.4</v>
      </c>
      <c r="K47" s="707">
        <v>0.9</v>
      </c>
    </row>
    <row r="48" spans="1:13" ht="12.6" thickBot="1">
      <c r="A48" s="263"/>
      <c r="B48" s="171" t="s">
        <v>315</v>
      </c>
      <c r="C48" s="275">
        <v>7115</v>
      </c>
      <c r="D48" s="265">
        <v>14.4</v>
      </c>
      <c r="E48" s="266">
        <v>-6.2</v>
      </c>
      <c r="F48" s="275">
        <v>6866</v>
      </c>
      <c r="G48" s="529">
        <v>13.9</v>
      </c>
      <c r="H48" s="636">
        <v>-3.5</v>
      </c>
      <c r="I48" s="719">
        <v>7184</v>
      </c>
      <c r="J48" s="777">
        <v>15.4</v>
      </c>
      <c r="K48" s="774">
        <v>4.5999999999999996</v>
      </c>
    </row>
    <row r="49" spans="1:11" ht="12">
      <c r="A49" s="249" t="s">
        <v>316</v>
      </c>
      <c r="B49" s="166" t="s">
        <v>317</v>
      </c>
      <c r="C49" s="343"/>
      <c r="D49" s="254"/>
      <c r="E49" s="547"/>
      <c r="F49" s="343"/>
      <c r="G49" s="254"/>
      <c r="H49" s="315"/>
      <c r="I49" s="722"/>
      <c r="J49" s="700"/>
      <c r="K49" s="723"/>
    </row>
    <row r="50" spans="1:11" ht="22.8">
      <c r="A50" s="252" t="s">
        <v>318</v>
      </c>
      <c r="B50" s="242" t="s">
        <v>813</v>
      </c>
      <c r="C50" s="314">
        <v>5</v>
      </c>
      <c r="D50" s="523">
        <v>0</v>
      </c>
      <c r="E50" s="526">
        <v>0</v>
      </c>
      <c r="F50" s="314" t="s">
        <v>5</v>
      </c>
      <c r="G50" s="513" t="s">
        <v>5</v>
      </c>
      <c r="H50" s="513">
        <v>-100</v>
      </c>
      <c r="I50" s="703" t="s">
        <v>5</v>
      </c>
      <c r="J50" s="698" t="s">
        <v>5</v>
      </c>
      <c r="K50" s="699" t="s">
        <v>5</v>
      </c>
    </row>
    <row r="51" spans="1:11" ht="22.8">
      <c r="A51" s="249" t="s">
        <v>319</v>
      </c>
      <c r="B51" s="244" t="s">
        <v>814</v>
      </c>
      <c r="C51" s="254">
        <v>67</v>
      </c>
      <c r="D51" s="229">
        <v>0.1</v>
      </c>
      <c r="E51" s="547">
        <v>6.3</v>
      </c>
      <c r="F51" s="254">
        <v>59</v>
      </c>
      <c r="G51" s="626">
        <v>0.1</v>
      </c>
      <c r="H51" s="632">
        <v>-11.9</v>
      </c>
      <c r="I51" s="700">
        <v>91</v>
      </c>
      <c r="J51" s="701">
        <v>0.2</v>
      </c>
      <c r="K51" s="707">
        <v>54.2</v>
      </c>
    </row>
    <row r="52" spans="1:11" ht="22.8">
      <c r="A52" s="252" t="s">
        <v>320</v>
      </c>
      <c r="B52" s="242" t="s">
        <v>492</v>
      </c>
      <c r="C52" s="314">
        <v>745</v>
      </c>
      <c r="D52" s="233">
        <v>1.5</v>
      </c>
      <c r="E52" s="174">
        <v>18.3</v>
      </c>
      <c r="F52" s="314">
        <v>881</v>
      </c>
      <c r="G52" s="513">
        <v>1.8</v>
      </c>
      <c r="H52" s="526">
        <v>18.3</v>
      </c>
      <c r="I52" s="697">
        <v>1413</v>
      </c>
      <c r="J52" s="698">
        <v>3</v>
      </c>
      <c r="K52" s="699">
        <v>60.4</v>
      </c>
    </row>
    <row r="53" spans="1:11" ht="22.8">
      <c r="A53" s="249" t="s">
        <v>321</v>
      </c>
      <c r="B53" s="244" t="s">
        <v>815</v>
      </c>
      <c r="C53" s="254">
        <v>237</v>
      </c>
      <c r="D53" s="229">
        <v>0.5</v>
      </c>
      <c r="E53" s="547">
        <v>-26.9</v>
      </c>
      <c r="F53" s="254">
        <v>184</v>
      </c>
      <c r="G53" s="626">
        <v>0.4</v>
      </c>
      <c r="H53" s="632">
        <v>-22.4</v>
      </c>
      <c r="I53" s="700">
        <v>144</v>
      </c>
      <c r="J53" s="701">
        <v>0.3</v>
      </c>
      <c r="K53" s="707">
        <v>-21.7</v>
      </c>
    </row>
    <row r="54" spans="1:11" ht="12.6" thickBot="1">
      <c r="A54" s="257"/>
      <c r="B54" s="129" t="s">
        <v>322</v>
      </c>
      <c r="C54" s="275">
        <v>1054</v>
      </c>
      <c r="D54" s="265">
        <v>2.1</v>
      </c>
      <c r="E54" s="266">
        <v>3.2</v>
      </c>
      <c r="F54" s="275">
        <v>1125</v>
      </c>
      <c r="G54" s="529">
        <v>2.2999999999999998</v>
      </c>
      <c r="H54" s="636">
        <v>6.7</v>
      </c>
      <c r="I54" s="719">
        <v>1648</v>
      </c>
      <c r="J54" s="720">
        <v>3.5</v>
      </c>
      <c r="K54" s="721">
        <v>46.5</v>
      </c>
    </row>
    <row r="55" spans="1:11" ht="12.6" thickBot="1">
      <c r="A55" s="276"/>
      <c r="B55" s="172" t="s">
        <v>323</v>
      </c>
      <c r="C55" s="136">
        <v>47145</v>
      </c>
      <c r="D55" s="137">
        <v>95.2</v>
      </c>
      <c r="E55" s="366">
        <v>-3.6</v>
      </c>
      <c r="F55" s="136">
        <v>47088</v>
      </c>
      <c r="G55" s="629">
        <v>95.1</v>
      </c>
      <c r="H55" s="638">
        <v>-0.1</v>
      </c>
      <c r="I55" s="724">
        <v>43654</v>
      </c>
      <c r="J55" s="725">
        <v>93.4</v>
      </c>
      <c r="K55" s="726">
        <v>-7.3</v>
      </c>
    </row>
    <row r="56" spans="1:11" ht="12">
      <c r="A56" s="75" t="s">
        <v>324</v>
      </c>
      <c r="B56" s="129" t="s">
        <v>127</v>
      </c>
      <c r="C56" s="344"/>
      <c r="D56" s="314"/>
      <c r="E56" s="174"/>
      <c r="F56" s="344"/>
      <c r="G56" s="314"/>
      <c r="H56" s="174"/>
      <c r="I56" s="727"/>
      <c r="J56" s="703"/>
      <c r="K56" s="728"/>
    </row>
    <row r="57" spans="1:11">
      <c r="A57" s="249" t="s">
        <v>325</v>
      </c>
      <c r="B57" s="244" t="s">
        <v>800</v>
      </c>
      <c r="C57" s="259">
        <v>2395</v>
      </c>
      <c r="D57" s="229">
        <v>4.8</v>
      </c>
      <c r="E57" s="547">
        <v>26.5</v>
      </c>
      <c r="F57" s="259">
        <v>2680</v>
      </c>
      <c r="G57" s="626">
        <v>5.4</v>
      </c>
      <c r="H57" s="632">
        <v>11.9</v>
      </c>
      <c r="I57" s="710">
        <v>2711</v>
      </c>
      <c r="J57" s="701">
        <v>5.8</v>
      </c>
      <c r="K57" s="707">
        <v>1.2</v>
      </c>
    </row>
    <row r="58" spans="1:11" ht="22.8">
      <c r="A58" s="509" t="s">
        <v>326</v>
      </c>
      <c r="B58" s="242" t="s">
        <v>1065</v>
      </c>
      <c r="C58" s="519">
        <v>7</v>
      </c>
      <c r="D58" s="530">
        <v>0</v>
      </c>
      <c r="E58" s="531">
        <v>40</v>
      </c>
      <c r="F58" s="519">
        <v>6</v>
      </c>
      <c r="G58" s="513">
        <v>0</v>
      </c>
      <c r="H58" s="526">
        <v>-14.3</v>
      </c>
      <c r="I58" s="729">
        <v>4</v>
      </c>
      <c r="J58" s="698">
        <v>0</v>
      </c>
      <c r="K58" s="699">
        <v>-33.299999999999997</v>
      </c>
    </row>
    <row r="59" spans="1:11" ht="22.8">
      <c r="A59" s="249" t="s">
        <v>327</v>
      </c>
      <c r="B59" s="244" t="s">
        <v>816</v>
      </c>
      <c r="C59" s="254">
        <v>135</v>
      </c>
      <c r="D59" s="229">
        <v>0.3</v>
      </c>
      <c r="E59" s="547">
        <v>-21.5</v>
      </c>
      <c r="F59" s="254">
        <v>138</v>
      </c>
      <c r="G59" s="626">
        <v>0.3</v>
      </c>
      <c r="H59" s="632">
        <v>2.2000000000000002</v>
      </c>
      <c r="I59" s="700">
        <v>296</v>
      </c>
      <c r="J59" s="701">
        <v>0.6</v>
      </c>
      <c r="K59" s="707">
        <v>114.5</v>
      </c>
    </row>
    <row r="60" spans="1:11" ht="22.8">
      <c r="A60" s="252" t="s">
        <v>328</v>
      </c>
      <c r="B60" s="242" t="s">
        <v>500</v>
      </c>
      <c r="C60" s="314">
        <v>97</v>
      </c>
      <c r="D60" s="233">
        <v>0.2</v>
      </c>
      <c r="E60" s="174">
        <v>-6.7</v>
      </c>
      <c r="F60" s="314">
        <v>114</v>
      </c>
      <c r="G60" s="513">
        <v>0.2</v>
      </c>
      <c r="H60" s="526">
        <v>17.5</v>
      </c>
      <c r="I60" s="703">
        <v>190</v>
      </c>
      <c r="J60" s="698">
        <v>0.4</v>
      </c>
      <c r="K60" s="699">
        <v>66.7</v>
      </c>
    </row>
    <row r="61" spans="1:11">
      <c r="A61" s="249" t="s">
        <v>329</v>
      </c>
      <c r="B61" s="244" t="s">
        <v>828</v>
      </c>
      <c r="C61" s="254">
        <v>0</v>
      </c>
      <c r="D61" s="522">
        <v>0</v>
      </c>
      <c r="E61" s="515">
        <v>0</v>
      </c>
      <c r="F61" s="254">
        <v>0</v>
      </c>
      <c r="G61" s="626">
        <v>0</v>
      </c>
      <c r="H61" s="632">
        <v>0</v>
      </c>
      <c r="I61" s="700">
        <v>2</v>
      </c>
      <c r="J61" s="701">
        <v>0</v>
      </c>
      <c r="K61" s="1537">
        <v>1000</v>
      </c>
    </row>
    <row r="62" spans="1:11">
      <c r="A62" s="252" t="s">
        <v>331</v>
      </c>
      <c r="B62" s="242" t="s">
        <v>494</v>
      </c>
      <c r="C62" s="314">
        <v>1</v>
      </c>
      <c r="D62" s="523">
        <v>0</v>
      </c>
      <c r="E62" s="526">
        <v>0</v>
      </c>
      <c r="F62" s="314">
        <v>1</v>
      </c>
      <c r="G62" s="513">
        <v>2.0192230029884499E-3</v>
      </c>
      <c r="H62" s="526">
        <v>0</v>
      </c>
      <c r="I62" s="703">
        <v>184</v>
      </c>
      <c r="J62" s="698">
        <v>0.4</v>
      </c>
      <c r="K62" s="1538">
        <v>18300</v>
      </c>
    </row>
    <row r="63" spans="1:11">
      <c r="A63" s="249" t="s">
        <v>332</v>
      </c>
      <c r="B63" s="244" t="s">
        <v>495</v>
      </c>
      <c r="C63" s="254" t="s">
        <v>5</v>
      </c>
      <c r="D63" s="522" t="s">
        <v>5</v>
      </c>
      <c r="E63" s="515" t="s">
        <v>5</v>
      </c>
      <c r="F63" s="254" t="s">
        <v>5</v>
      </c>
      <c r="G63" s="522" t="s">
        <v>5</v>
      </c>
      <c r="H63" s="515" t="s">
        <v>5</v>
      </c>
      <c r="I63" s="254" t="s">
        <v>5</v>
      </c>
      <c r="J63" s="522" t="s">
        <v>5</v>
      </c>
      <c r="K63" s="515" t="s">
        <v>5</v>
      </c>
    </row>
    <row r="64" spans="1:11" ht="23.4" thickBot="1">
      <c r="A64" s="263" t="s">
        <v>333</v>
      </c>
      <c r="B64" s="173" t="s">
        <v>801</v>
      </c>
      <c r="C64" s="345">
        <v>25</v>
      </c>
      <c r="D64" s="523">
        <v>0</v>
      </c>
      <c r="E64" s="516">
        <v>2400</v>
      </c>
      <c r="F64" s="345">
        <v>15</v>
      </c>
      <c r="G64" s="628">
        <v>0</v>
      </c>
      <c r="H64" s="526">
        <v>-40</v>
      </c>
      <c r="I64" s="730">
        <v>9</v>
      </c>
      <c r="J64" s="731">
        <v>0</v>
      </c>
      <c r="K64" s="699">
        <v>-40</v>
      </c>
    </row>
    <row r="65" spans="1:11" ht="12.6" thickBot="1">
      <c r="A65" s="261"/>
      <c r="B65" s="135" t="s">
        <v>334</v>
      </c>
      <c r="C65" s="277">
        <v>2660</v>
      </c>
      <c r="D65" s="278">
        <v>5.4</v>
      </c>
      <c r="E65" s="366">
        <v>22.2</v>
      </c>
      <c r="F65" s="277">
        <v>2954</v>
      </c>
      <c r="G65" s="629">
        <v>6</v>
      </c>
      <c r="H65" s="638">
        <v>11.1</v>
      </c>
      <c r="I65" s="732">
        <v>3395</v>
      </c>
      <c r="J65" s="725">
        <v>7.3</v>
      </c>
      <c r="K65" s="726">
        <v>14.9</v>
      </c>
    </row>
    <row r="66" spans="1:11" ht="12">
      <c r="A66" s="75" t="s">
        <v>335</v>
      </c>
      <c r="B66" s="129" t="s">
        <v>336</v>
      </c>
      <c r="C66" s="344"/>
      <c r="D66" s="314"/>
      <c r="E66" s="174"/>
      <c r="F66" s="344"/>
      <c r="G66" s="314"/>
      <c r="H66" s="174"/>
      <c r="I66" s="727"/>
      <c r="J66" s="703"/>
      <c r="K66" s="728"/>
    </row>
    <row r="67" spans="1:11" ht="22.8">
      <c r="A67" s="249" t="s">
        <v>337</v>
      </c>
      <c r="B67" s="244" t="s">
        <v>817</v>
      </c>
      <c r="C67" s="254" t="s">
        <v>5</v>
      </c>
      <c r="D67" s="522" t="s">
        <v>5</v>
      </c>
      <c r="E67" s="515" t="s">
        <v>5</v>
      </c>
      <c r="F67" s="254" t="s">
        <v>5</v>
      </c>
      <c r="G67" s="522" t="s">
        <v>5</v>
      </c>
      <c r="H67" s="515" t="s">
        <v>5</v>
      </c>
      <c r="I67" s="254" t="s">
        <v>5</v>
      </c>
      <c r="J67" s="522" t="s">
        <v>5</v>
      </c>
      <c r="K67" s="515" t="s">
        <v>5</v>
      </c>
    </row>
    <row r="68" spans="1:11" ht="22.8">
      <c r="A68" s="252" t="s">
        <v>338</v>
      </c>
      <c r="B68" s="242" t="s">
        <v>496</v>
      </c>
      <c r="C68" s="314" t="s">
        <v>5</v>
      </c>
      <c r="D68" s="523" t="s">
        <v>5</v>
      </c>
      <c r="E68" s="526" t="s">
        <v>5</v>
      </c>
      <c r="F68" s="314" t="s">
        <v>5</v>
      </c>
      <c r="G68" s="513" t="s">
        <v>5</v>
      </c>
      <c r="H68" s="526" t="s">
        <v>5</v>
      </c>
      <c r="I68" s="703" t="s">
        <v>5</v>
      </c>
      <c r="J68" s="698" t="s">
        <v>5</v>
      </c>
      <c r="K68" s="699" t="s">
        <v>5</v>
      </c>
    </row>
    <row r="69" spans="1:11" ht="22.8">
      <c r="A69" s="249" t="s">
        <v>339</v>
      </c>
      <c r="B69" s="244" t="s">
        <v>818</v>
      </c>
      <c r="C69" s="254" t="s">
        <v>5</v>
      </c>
      <c r="D69" s="522" t="s">
        <v>5</v>
      </c>
      <c r="E69" s="515" t="s">
        <v>5</v>
      </c>
      <c r="F69" s="254" t="s">
        <v>5</v>
      </c>
      <c r="G69" s="522" t="s">
        <v>5</v>
      </c>
      <c r="H69" s="515" t="s">
        <v>5</v>
      </c>
      <c r="I69" s="254" t="s">
        <v>5</v>
      </c>
      <c r="J69" s="522" t="s">
        <v>5</v>
      </c>
      <c r="K69" s="515" t="s">
        <v>5</v>
      </c>
    </row>
    <row r="70" spans="1:11" ht="23.4" thickBot="1">
      <c r="A70" s="252" t="s">
        <v>340</v>
      </c>
      <c r="B70" s="242" t="s">
        <v>819</v>
      </c>
      <c r="C70" s="345" t="s">
        <v>5</v>
      </c>
      <c r="D70" s="532" t="s">
        <v>5</v>
      </c>
      <c r="E70" s="526" t="s">
        <v>5</v>
      </c>
      <c r="F70" s="345" t="s">
        <v>5</v>
      </c>
      <c r="G70" s="628" t="s">
        <v>5</v>
      </c>
      <c r="H70" s="526" t="s">
        <v>5</v>
      </c>
      <c r="I70" s="730" t="s">
        <v>5</v>
      </c>
      <c r="J70" s="731" t="s">
        <v>5</v>
      </c>
      <c r="K70" s="699" t="s">
        <v>5</v>
      </c>
    </row>
    <row r="71" spans="1:11" ht="12.6" thickBot="1">
      <c r="A71" s="279"/>
      <c r="B71" s="280" t="s">
        <v>343</v>
      </c>
      <c r="C71" s="281" t="s">
        <v>5</v>
      </c>
      <c r="D71" s="533" t="s">
        <v>5</v>
      </c>
      <c r="E71" s="534" t="s">
        <v>5</v>
      </c>
      <c r="F71" s="281" t="s">
        <v>5</v>
      </c>
      <c r="G71" s="629" t="s">
        <v>5</v>
      </c>
      <c r="H71" s="638" t="s">
        <v>5</v>
      </c>
      <c r="I71" s="733" t="s">
        <v>5</v>
      </c>
      <c r="J71" s="725" t="s">
        <v>5</v>
      </c>
      <c r="K71" s="726" t="s">
        <v>5</v>
      </c>
    </row>
    <row r="72" spans="1:11" ht="22.8">
      <c r="A72" s="75" t="s">
        <v>344</v>
      </c>
      <c r="B72" s="242" t="s">
        <v>497</v>
      </c>
      <c r="C72" s="282">
        <v>296</v>
      </c>
      <c r="D72" s="175">
        <v>0.6</v>
      </c>
      <c r="E72" s="283">
        <v>26.5</v>
      </c>
      <c r="F72" s="282">
        <v>324</v>
      </c>
      <c r="G72" s="627">
        <v>0.7</v>
      </c>
      <c r="H72" s="633">
        <v>9.5</v>
      </c>
      <c r="I72" s="734">
        <v>248</v>
      </c>
      <c r="J72" s="708">
        <v>0.5</v>
      </c>
      <c r="K72" s="709">
        <v>-23.5</v>
      </c>
    </row>
    <row r="73" spans="1:11" ht="23.4" thickBot="1">
      <c r="A73" s="284" t="s">
        <v>345</v>
      </c>
      <c r="B73" s="285" t="s">
        <v>413</v>
      </c>
      <c r="C73" s="286" t="s">
        <v>5</v>
      </c>
      <c r="D73" s="535" t="s">
        <v>5</v>
      </c>
      <c r="E73" s="536" t="s">
        <v>5</v>
      </c>
      <c r="F73" s="286" t="s">
        <v>5</v>
      </c>
      <c r="G73" s="535" t="s">
        <v>5</v>
      </c>
      <c r="H73" s="779" t="s">
        <v>5</v>
      </c>
      <c r="I73" s="735" t="s">
        <v>5</v>
      </c>
      <c r="J73" s="736" t="s">
        <v>5</v>
      </c>
      <c r="K73" s="780" t="s">
        <v>5</v>
      </c>
    </row>
    <row r="74" spans="1:11" ht="12.6" thickBot="1">
      <c r="A74" s="263"/>
      <c r="B74" s="171" t="s">
        <v>498</v>
      </c>
      <c r="C74" s="275">
        <v>50100</v>
      </c>
      <c r="D74" s="265">
        <v>101.2</v>
      </c>
      <c r="E74" s="266">
        <v>-2.4</v>
      </c>
      <c r="F74" s="275">
        <v>50367</v>
      </c>
      <c r="G74" s="529">
        <v>101.7</v>
      </c>
      <c r="H74" s="637">
        <v>0.5</v>
      </c>
      <c r="I74" s="719">
        <v>47296</v>
      </c>
      <c r="J74" s="720">
        <v>101.2</v>
      </c>
      <c r="K74" s="737">
        <v>-6.1</v>
      </c>
    </row>
    <row r="75" spans="1:11" ht="25.2" customHeight="1" thickBot="1">
      <c r="A75" s="279"/>
      <c r="B75" s="738" t="s">
        <v>347</v>
      </c>
      <c r="C75" s="277">
        <v>2604</v>
      </c>
      <c r="D75" s="739">
        <v>5.3</v>
      </c>
      <c r="E75" s="740">
        <v>16.5</v>
      </c>
      <c r="F75" s="277">
        <v>2838</v>
      </c>
      <c r="G75" s="741">
        <v>5.7</v>
      </c>
      <c r="H75" s="744">
        <v>9</v>
      </c>
      <c r="I75" s="732">
        <v>3294</v>
      </c>
      <c r="J75" s="742">
        <v>7</v>
      </c>
      <c r="K75" s="743">
        <v>16.100000000000001</v>
      </c>
    </row>
    <row r="76" spans="1:11" ht="57" customHeight="1">
      <c r="A76" s="1793" t="s">
        <v>829</v>
      </c>
      <c r="B76" s="1793"/>
      <c r="C76" s="1793"/>
      <c r="D76" s="1793"/>
      <c r="E76" s="1793"/>
      <c r="F76" s="1793"/>
      <c r="G76" s="1793"/>
      <c r="H76" s="1793"/>
      <c r="I76" s="1793"/>
      <c r="J76" s="1793"/>
      <c r="K76" s="1793"/>
    </row>
  </sheetData>
  <mergeCells count="6">
    <mergeCell ref="A76:K76"/>
    <mergeCell ref="A7:B7"/>
    <mergeCell ref="A6:B6"/>
    <mergeCell ref="A3:K3"/>
    <mergeCell ref="A4:K4"/>
    <mergeCell ref="A5:K5"/>
  </mergeCells>
  <printOptions horizontalCentered="1"/>
  <pageMargins left="0.59055118110236227" right="0.59055118110236227" top="0.59055118110236227" bottom="0.39370078740157483" header="0.31496062992125984" footer="0.31496062992125984"/>
  <pageSetup paperSize="9" scale="90" orientation="landscape" r:id="rId1"/>
  <rowBreaks count="1" manualBreakCount="1">
    <brk id="30" max="10"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5">
    <tabColor rgb="FFC00000"/>
  </sheetPr>
  <dimension ref="A1:M22"/>
  <sheetViews>
    <sheetView showGridLines="0" workbookViewId="0">
      <selection activeCell="C1" sqref="C1"/>
    </sheetView>
  </sheetViews>
  <sheetFormatPr defaultColWidth="8.77734375" defaultRowHeight="14.4"/>
  <cols>
    <col min="1" max="1" width="41.5546875" style="1168" customWidth="1"/>
    <col min="2" max="2" width="8.44140625" style="1168" customWidth="1"/>
    <col min="3" max="3" width="5.77734375" style="1168" customWidth="1"/>
    <col min="4" max="4" width="8.44140625" style="1168" customWidth="1"/>
    <col min="5" max="5" width="5.77734375" style="1168" customWidth="1"/>
    <col min="6" max="6" width="8.44140625" style="1168" customWidth="1"/>
    <col min="7" max="7" width="5.77734375" style="1168" customWidth="1"/>
    <col min="8" max="8" width="8.44140625" style="1168" customWidth="1"/>
    <col min="9" max="9" width="5.77734375" style="1168" customWidth="1"/>
    <col min="10" max="10" width="8.44140625" style="1168" customWidth="1"/>
    <col min="11" max="11" width="5.77734375" style="1168" customWidth="1"/>
    <col min="12" max="12" width="8.44140625" style="1168" customWidth="1"/>
    <col min="13" max="13" width="6.21875" style="1168" customWidth="1"/>
    <col min="14" max="16384" width="8.77734375" style="1168"/>
  </cols>
  <sheetData>
    <row r="1" spans="1:13" s="1420" customFormat="1" ht="15">
      <c r="A1" s="1409" t="str">
        <f ca="1">(MID(CELL("nomefile",J2),FIND("]",CELL("nomefile",J2),1)+1,20))</f>
        <v>Tavola 5.5.6</v>
      </c>
      <c r="L1" s="1419"/>
      <c r="M1" s="1421"/>
    </row>
    <row r="2" spans="1:13">
      <c r="L2" s="1155"/>
      <c r="M2" s="1167"/>
    </row>
    <row r="3" spans="1:13">
      <c r="A3" s="1691" t="s">
        <v>2074</v>
      </c>
      <c r="B3" s="1691"/>
      <c r="C3" s="1691"/>
      <c r="D3" s="1691"/>
      <c r="E3" s="1691"/>
      <c r="F3" s="1691"/>
      <c r="G3" s="1691"/>
      <c r="H3" s="1691"/>
      <c r="I3" s="1691"/>
      <c r="J3" s="1691"/>
      <c r="K3" s="1691"/>
      <c r="L3" s="1691"/>
      <c r="M3" s="1691"/>
    </row>
    <row r="4" spans="1:13" ht="15" thickBot="1">
      <c r="A4" s="1796" t="s">
        <v>2</v>
      </c>
      <c r="B4" s="1796"/>
      <c r="C4" s="1796"/>
      <c r="D4" s="1796"/>
      <c r="E4" s="1796"/>
      <c r="F4" s="1796"/>
      <c r="G4" s="1796"/>
      <c r="H4" s="1796"/>
      <c r="I4" s="1796"/>
      <c r="J4" s="1796"/>
      <c r="K4" s="1796"/>
      <c r="L4" s="1796"/>
      <c r="M4" s="1796"/>
    </row>
    <row r="5" spans="1:13" ht="15" thickBot="1">
      <c r="A5" s="1282"/>
      <c r="B5" s="1135">
        <v>2017</v>
      </c>
      <c r="C5" s="1135" t="s">
        <v>39</v>
      </c>
      <c r="D5" s="1135">
        <v>2018</v>
      </c>
      <c r="E5" s="1135" t="s">
        <v>39</v>
      </c>
      <c r="F5" s="1135">
        <v>2019</v>
      </c>
      <c r="G5" s="1135" t="s">
        <v>39</v>
      </c>
      <c r="H5" s="1135">
        <v>2020</v>
      </c>
      <c r="I5" s="1135" t="s">
        <v>39</v>
      </c>
      <c r="J5" s="1135">
        <v>2021</v>
      </c>
      <c r="K5" s="1135" t="s">
        <v>39</v>
      </c>
      <c r="L5" s="1135">
        <v>2022</v>
      </c>
      <c r="M5" s="1135" t="s">
        <v>39</v>
      </c>
    </row>
    <row r="6" spans="1:13" ht="25.2" customHeight="1">
      <c r="A6" s="1162" t="s">
        <v>820</v>
      </c>
      <c r="B6" s="1188">
        <v>57265</v>
      </c>
      <c r="C6" s="1189">
        <v>42.2</v>
      </c>
      <c r="D6" s="1188">
        <v>58389</v>
      </c>
      <c r="E6" s="1189">
        <v>42.9</v>
      </c>
      <c r="F6" s="1188">
        <v>70907</v>
      </c>
      <c r="G6" s="1189">
        <v>44.1</v>
      </c>
      <c r="H6" s="1188">
        <v>83194</v>
      </c>
      <c r="I6" s="1189">
        <v>47</v>
      </c>
      <c r="J6" s="1188">
        <v>104166</v>
      </c>
      <c r="K6" s="1189">
        <v>49.3</v>
      </c>
      <c r="L6" s="1188">
        <v>94429</v>
      </c>
      <c r="M6" s="1189">
        <v>49.1</v>
      </c>
    </row>
    <row r="7" spans="1:13" ht="25.2" customHeight="1">
      <c r="A7" s="1157" t="s">
        <v>1391</v>
      </c>
      <c r="B7" s="1190">
        <v>75888</v>
      </c>
      <c r="C7" s="1191">
        <v>55.9</v>
      </c>
      <c r="D7" s="1190">
        <v>76881</v>
      </c>
      <c r="E7" s="1191">
        <v>56.5</v>
      </c>
      <c r="F7" s="1190">
        <v>89666</v>
      </c>
      <c r="G7" s="1191">
        <v>55.8</v>
      </c>
      <c r="H7" s="1190">
        <v>93718</v>
      </c>
      <c r="I7" s="1191">
        <v>53</v>
      </c>
      <c r="J7" s="1190">
        <v>107230</v>
      </c>
      <c r="K7" s="1191">
        <v>50.7</v>
      </c>
      <c r="L7" s="1190">
        <v>97844</v>
      </c>
      <c r="M7" s="1191">
        <v>50.9</v>
      </c>
    </row>
    <row r="8" spans="1:13" ht="25.2" customHeight="1">
      <c r="A8" s="1162" t="s">
        <v>1392</v>
      </c>
      <c r="B8" s="1188">
        <v>2611</v>
      </c>
      <c r="C8" s="1189">
        <v>1.9</v>
      </c>
      <c r="D8" s="1188">
        <v>897</v>
      </c>
      <c r="E8" s="1189">
        <v>0.6</v>
      </c>
      <c r="F8" s="1188">
        <v>74</v>
      </c>
      <c r="G8" s="1189">
        <v>0.1</v>
      </c>
      <c r="H8" s="1188">
        <v>45</v>
      </c>
      <c r="I8" s="1189">
        <v>0</v>
      </c>
      <c r="J8" s="1188">
        <v>36</v>
      </c>
      <c r="K8" s="1189">
        <v>0</v>
      </c>
      <c r="L8" s="1188">
        <v>16</v>
      </c>
      <c r="M8" s="1189">
        <v>0</v>
      </c>
    </row>
    <row r="9" spans="1:13" ht="25.2" customHeight="1">
      <c r="A9" s="1159" t="s">
        <v>1393</v>
      </c>
      <c r="B9" s="1192">
        <f t="shared" ref="B9:M9" si="0">SUM(B6:B8)</f>
        <v>135764</v>
      </c>
      <c r="C9" s="1160">
        <f t="shared" si="0"/>
        <v>100</v>
      </c>
      <c r="D9" s="1192">
        <f t="shared" si="0"/>
        <v>136167</v>
      </c>
      <c r="E9" s="1160">
        <f t="shared" si="0"/>
        <v>100</v>
      </c>
      <c r="F9" s="1192">
        <f t="shared" si="0"/>
        <v>160647</v>
      </c>
      <c r="G9" s="1160">
        <f t="shared" si="0"/>
        <v>100</v>
      </c>
      <c r="H9" s="1192">
        <f t="shared" si="0"/>
        <v>176957</v>
      </c>
      <c r="I9" s="1160">
        <f t="shared" si="0"/>
        <v>100</v>
      </c>
      <c r="J9" s="1192">
        <f t="shared" si="0"/>
        <v>211432</v>
      </c>
      <c r="K9" s="1160">
        <f t="shared" si="0"/>
        <v>100</v>
      </c>
      <c r="L9" s="1192">
        <f t="shared" si="0"/>
        <v>192289</v>
      </c>
      <c r="M9" s="1160">
        <f t="shared" si="0"/>
        <v>100</v>
      </c>
    </row>
    <row r="10" spans="1:13">
      <c r="A10" s="219"/>
      <c r="B10" s="219"/>
      <c r="C10" s="219"/>
      <c r="D10" s="219"/>
      <c r="E10" s="219"/>
      <c r="F10" s="219"/>
      <c r="G10" s="219"/>
      <c r="H10" s="219"/>
      <c r="I10" s="219"/>
      <c r="J10" s="219"/>
      <c r="K10" s="219"/>
      <c r="L10" s="219"/>
      <c r="M10" s="219"/>
    </row>
    <row r="11" spans="1:13">
      <c r="A11" s="1691" t="s">
        <v>2075</v>
      </c>
      <c r="B11" s="1691"/>
      <c r="C11" s="1691"/>
      <c r="D11" s="1691"/>
      <c r="E11" s="1691"/>
      <c r="F11" s="1691"/>
      <c r="G11" s="1691"/>
      <c r="H11" s="1691"/>
      <c r="I11" s="1691"/>
      <c r="J11" s="1691"/>
      <c r="K11" s="1691"/>
      <c r="L11" s="1691"/>
      <c r="M11" s="1691"/>
    </row>
    <row r="12" spans="1:13" ht="15" thickBot="1">
      <c r="A12" s="1796" t="s">
        <v>2</v>
      </c>
      <c r="B12" s="1796"/>
      <c r="C12" s="1796"/>
      <c r="D12" s="1796"/>
      <c r="E12" s="1796"/>
      <c r="F12" s="1796"/>
      <c r="G12" s="1796"/>
      <c r="H12" s="1796"/>
      <c r="I12" s="1796"/>
      <c r="J12" s="1796"/>
      <c r="K12" s="1796"/>
      <c r="L12" s="1796"/>
      <c r="M12" s="1796"/>
    </row>
    <row r="13" spans="1:13" ht="15" thickBot="1">
      <c r="A13" s="1282"/>
      <c r="B13" s="1135">
        <v>2017</v>
      </c>
      <c r="C13" s="1135" t="s">
        <v>39</v>
      </c>
      <c r="D13" s="1135">
        <v>2018</v>
      </c>
      <c r="E13" s="1135" t="s">
        <v>39</v>
      </c>
      <c r="F13" s="1135">
        <v>2019</v>
      </c>
      <c r="G13" s="1135" t="s">
        <v>39</v>
      </c>
      <c r="H13" s="1135">
        <v>2020</v>
      </c>
      <c r="I13" s="1135" t="s">
        <v>39</v>
      </c>
      <c r="J13" s="1135">
        <v>2021</v>
      </c>
      <c r="K13" s="1135" t="s">
        <v>39</v>
      </c>
      <c r="L13" s="1135">
        <v>2022</v>
      </c>
      <c r="M13" s="1135" t="s">
        <v>39</v>
      </c>
    </row>
    <row r="14" spans="1:13" ht="25.2" customHeight="1">
      <c r="A14" s="1162" t="s">
        <v>820</v>
      </c>
      <c r="B14" s="1188">
        <v>57130</v>
      </c>
      <c r="C14" s="1189">
        <v>42.2</v>
      </c>
      <c r="D14" s="1188">
        <v>58249</v>
      </c>
      <c r="E14" s="1189">
        <v>42.9</v>
      </c>
      <c r="F14" s="1188">
        <v>70794</v>
      </c>
      <c r="G14" s="1189">
        <v>44.1</v>
      </c>
      <c r="H14" s="1188">
        <v>83091</v>
      </c>
      <c r="I14" s="1189">
        <v>47</v>
      </c>
      <c r="J14" s="1188">
        <v>104008</v>
      </c>
      <c r="K14" s="1189">
        <v>49.3</v>
      </c>
      <c r="L14" s="1188">
        <v>94282</v>
      </c>
      <c r="M14" s="1189">
        <v>49.1</v>
      </c>
    </row>
    <row r="15" spans="1:13" ht="25.2" customHeight="1">
      <c r="A15" s="1157" t="s">
        <v>1391</v>
      </c>
      <c r="B15" s="1190">
        <v>75819</v>
      </c>
      <c r="C15" s="1191">
        <v>55.9</v>
      </c>
      <c r="D15" s="1190">
        <v>76790</v>
      </c>
      <c r="E15" s="1191">
        <v>56.5</v>
      </c>
      <c r="F15" s="1190">
        <v>89567</v>
      </c>
      <c r="G15" s="1191">
        <v>55.8</v>
      </c>
      <c r="H15" s="1190">
        <v>93603</v>
      </c>
      <c r="I15" s="1191">
        <v>53</v>
      </c>
      <c r="J15" s="1190">
        <v>107111</v>
      </c>
      <c r="K15" s="1191">
        <v>50.7</v>
      </c>
      <c r="L15" s="1190">
        <v>97725</v>
      </c>
      <c r="M15" s="1191">
        <v>50.9</v>
      </c>
    </row>
    <row r="16" spans="1:13" ht="25.2" customHeight="1">
      <c r="A16" s="1162" t="s">
        <v>1392</v>
      </c>
      <c r="B16" s="1188">
        <v>2575</v>
      </c>
      <c r="C16" s="1189">
        <v>1.9</v>
      </c>
      <c r="D16" s="1188">
        <v>883</v>
      </c>
      <c r="E16" s="1189">
        <v>0.6</v>
      </c>
      <c r="F16" s="1188">
        <v>74</v>
      </c>
      <c r="G16" s="1189">
        <v>0.1</v>
      </c>
      <c r="H16" s="1188">
        <v>45</v>
      </c>
      <c r="I16" s="1189">
        <v>0</v>
      </c>
      <c r="J16" s="1188">
        <v>36</v>
      </c>
      <c r="K16" s="1189">
        <v>0</v>
      </c>
      <c r="L16" s="1188">
        <v>16</v>
      </c>
      <c r="M16" s="1189">
        <v>0</v>
      </c>
    </row>
    <row r="17" spans="1:13" ht="25.2" customHeight="1">
      <c r="A17" s="1159" t="s">
        <v>1393</v>
      </c>
      <c r="B17" s="1192">
        <f t="shared" ref="B17:M17" si="1">SUM(B14:B16)</f>
        <v>135524</v>
      </c>
      <c r="C17" s="1160">
        <f t="shared" si="1"/>
        <v>100</v>
      </c>
      <c r="D17" s="1192">
        <f t="shared" si="1"/>
        <v>135922</v>
      </c>
      <c r="E17" s="1160">
        <f t="shared" si="1"/>
        <v>100</v>
      </c>
      <c r="F17" s="1192">
        <f t="shared" si="1"/>
        <v>160435</v>
      </c>
      <c r="G17" s="1160">
        <f t="shared" si="1"/>
        <v>100</v>
      </c>
      <c r="H17" s="1192">
        <f t="shared" si="1"/>
        <v>176739</v>
      </c>
      <c r="I17" s="1160">
        <f t="shared" si="1"/>
        <v>100</v>
      </c>
      <c r="J17" s="1192">
        <f t="shared" si="1"/>
        <v>211155</v>
      </c>
      <c r="K17" s="1160">
        <f t="shared" si="1"/>
        <v>100</v>
      </c>
      <c r="L17" s="1192">
        <f t="shared" si="1"/>
        <v>192023</v>
      </c>
      <c r="M17" s="1160">
        <f t="shared" si="1"/>
        <v>100</v>
      </c>
    </row>
    <row r="19" spans="1:13" ht="28.95" customHeight="1">
      <c r="A19" s="1797" t="s">
        <v>821</v>
      </c>
      <c r="B19" s="1797"/>
      <c r="C19" s="1797"/>
      <c r="D19" s="1797"/>
      <c r="E19" s="1797"/>
      <c r="F19" s="1797"/>
      <c r="G19" s="1797"/>
      <c r="H19" s="1797"/>
      <c r="I19" s="1797"/>
      <c r="J19" s="1797"/>
      <c r="K19" s="1797"/>
      <c r="L19" s="1797"/>
      <c r="M19" s="1797"/>
    </row>
    <row r="20" spans="1:13" ht="28.95" customHeight="1">
      <c r="A20" s="1797"/>
      <c r="B20" s="1797"/>
      <c r="C20" s="1797"/>
      <c r="D20" s="1797"/>
      <c r="E20" s="1797"/>
      <c r="F20" s="1797"/>
      <c r="G20" s="1797"/>
      <c r="H20" s="1797"/>
      <c r="I20" s="1797"/>
      <c r="J20" s="1797"/>
      <c r="K20" s="1797"/>
      <c r="L20" s="1797"/>
      <c r="M20" s="1797"/>
    </row>
    <row r="21" spans="1:13">
      <c r="B21" s="1391"/>
      <c r="D21" s="1391"/>
      <c r="F21" s="1391"/>
      <c r="H21" s="1391"/>
      <c r="J21" s="1391"/>
      <c r="L21" s="1391"/>
    </row>
    <row r="22" spans="1:13">
      <c r="B22" s="1391"/>
      <c r="D22" s="1391"/>
      <c r="F22" s="1391"/>
      <c r="H22" s="1391"/>
      <c r="J22" s="1391"/>
      <c r="L22" s="1391"/>
    </row>
  </sheetData>
  <mergeCells count="5">
    <mergeCell ref="A3:M3"/>
    <mergeCell ref="A4:M4"/>
    <mergeCell ref="A11:M11"/>
    <mergeCell ref="A12:M12"/>
    <mergeCell ref="A19:M20"/>
  </mergeCells>
  <printOptions horizontalCentered="1"/>
  <pageMargins left="0.59055118110236227" right="0.59055118110236227" top="0.59055118110236227" bottom="0.39370078740157483" header="0.31496062992125984" footer="0.31496062992125984"/>
  <pageSetup paperSize="9" orientation="landscape" r:id="rId1"/>
  <ignoredErrors>
    <ignoredError sqref="B9 D9 F9 H9 J9 L9 B17 D17 F17 H17 J17 L17" formulaRange="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6">
    <tabColor rgb="FFC00000"/>
  </sheetPr>
  <dimension ref="A1:M21"/>
  <sheetViews>
    <sheetView showGridLines="0" workbookViewId="0">
      <selection activeCell="C1" sqref="C1"/>
    </sheetView>
  </sheetViews>
  <sheetFormatPr defaultColWidth="8.77734375" defaultRowHeight="11.4"/>
  <cols>
    <col min="1" max="1" width="28.44140625" style="1161" customWidth="1"/>
    <col min="2" max="13" width="6.21875" style="219" customWidth="1"/>
    <col min="14" max="16384" width="8.77734375" style="219"/>
  </cols>
  <sheetData>
    <row r="1" spans="1:13" s="1416" customFormat="1" ht="15">
      <c r="A1" s="1409" t="str">
        <f ca="1">(MID(CELL("nomefile",J2),FIND("]",CELL("nomefile",J2),1)+1,20))</f>
        <v>Tavola 5.5.7</v>
      </c>
      <c r="L1" s="1419"/>
      <c r="M1" s="1417"/>
    </row>
    <row r="2" spans="1:13" ht="12">
      <c r="L2" s="1155"/>
      <c r="M2" s="1156"/>
    </row>
    <row r="3" spans="1:13" ht="12">
      <c r="A3" s="1691" t="s">
        <v>2072</v>
      </c>
      <c r="B3" s="1691"/>
      <c r="C3" s="1691"/>
      <c r="D3" s="1691"/>
      <c r="E3" s="1691"/>
      <c r="F3" s="1691"/>
      <c r="G3" s="1691"/>
      <c r="H3" s="1691"/>
      <c r="I3" s="1691"/>
      <c r="J3" s="1691"/>
      <c r="K3" s="1691"/>
      <c r="L3" s="1691"/>
      <c r="M3" s="1691"/>
    </row>
    <row r="4" spans="1:13" ht="12" thickBot="1">
      <c r="A4" s="1796" t="s">
        <v>2</v>
      </c>
      <c r="B4" s="1796"/>
      <c r="C4" s="1796"/>
      <c r="D4" s="1796"/>
      <c r="E4" s="1796"/>
      <c r="F4" s="1796"/>
      <c r="G4" s="1796"/>
      <c r="H4" s="1796"/>
      <c r="I4" s="1796"/>
      <c r="J4" s="1796"/>
      <c r="K4" s="1796"/>
      <c r="L4" s="1796"/>
      <c r="M4" s="1796"/>
    </row>
    <row r="5" spans="1:13" ht="12.6" thickBot="1">
      <c r="A5" s="1135"/>
      <c r="B5" s="1135">
        <v>2017</v>
      </c>
      <c r="C5" s="1135" t="s">
        <v>39</v>
      </c>
      <c r="D5" s="1135">
        <v>2018</v>
      </c>
      <c r="E5" s="1135" t="s">
        <v>39</v>
      </c>
      <c r="F5" s="1135">
        <v>2019</v>
      </c>
      <c r="G5" s="1135" t="s">
        <v>39</v>
      </c>
      <c r="H5" s="1135">
        <v>2020</v>
      </c>
      <c r="I5" s="1135" t="s">
        <v>39</v>
      </c>
      <c r="J5" s="1135">
        <v>2021</v>
      </c>
      <c r="K5" s="1135" t="s">
        <v>39</v>
      </c>
      <c r="L5" s="1135">
        <v>2022</v>
      </c>
      <c r="M5" s="1135" t="s">
        <v>39</v>
      </c>
    </row>
    <row r="6" spans="1:13" ht="23.55" customHeight="1">
      <c r="A6" s="1162" t="s">
        <v>822</v>
      </c>
      <c r="B6" s="1163">
        <v>11114</v>
      </c>
      <c r="C6" s="1141">
        <v>71.8</v>
      </c>
      <c r="D6" s="1163">
        <v>11415</v>
      </c>
      <c r="E6" s="1142">
        <v>71</v>
      </c>
      <c r="F6" s="1163">
        <v>13182</v>
      </c>
      <c r="G6" s="1141">
        <v>70.599999999999994</v>
      </c>
      <c r="H6" s="1163">
        <v>14166</v>
      </c>
      <c r="I6" s="1141">
        <v>73.599999999999994</v>
      </c>
      <c r="J6" s="1163">
        <v>11248</v>
      </c>
      <c r="K6" s="1141">
        <v>52.4</v>
      </c>
      <c r="L6" s="1163">
        <v>15548</v>
      </c>
      <c r="M6" s="1141">
        <v>74.599999999999994</v>
      </c>
    </row>
    <row r="7" spans="1:13" ht="23.55" customHeight="1">
      <c r="A7" s="1157" t="s">
        <v>823</v>
      </c>
      <c r="B7" s="1158">
        <v>4361</v>
      </c>
      <c r="C7" s="1146">
        <v>28.2</v>
      </c>
      <c r="D7" s="1158">
        <v>4653</v>
      </c>
      <c r="E7" s="495">
        <v>29</v>
      </c>
      <c r="F7" s="1158">
        <v>5490</v>
      </c>
      <c r="G7" s="1146">
        <v>29.4</v>
      </c>
      <c r="H7" s="1158">
        <v>5084</v>
      </c>
      <c r="I7" s="1146">
        <v>26.4</v>
      </c>
      <c r="J7" s="1158">
        <v>10218</v>
      </c>
      <c r="K7" s="1146">
        <v>47.6</v>
      </c>
      <c r="L7" s="1158">
        <v>5305</v>
      </c>
      <c r="M7" s="1146">
        <v>25.4</v>
      </c>
    </row>
    <row r="8" spans="1:13" ht="23.55" customHeight="1">
      <c r="A8" s="1164" t="s">
        <v>1395</v>
      </c>
      <c r="B8" s="1165">
        <v>15475</v>
      </c>
      <c r="C8" s="1392">
        <f>SUM(C6:C7)</f>
        <v>100</v>
      </c>
      <c r="D8" s="1165">
        <v>16068</v>
      </c>
      <c r="E8" s="1392">
        <f>SUM(E6:E7)</f>
        <v>100</v>
      </c>
      <c r="F8" s="1165">
        <v>18672</v>
      </c>
      <c r="G8" s="1392">
        <f>SUM(G6:G7)</f>
        <v>100</v>
      </c>
      <c r="H8" s="1165">
        <v>19250</v>
      </c>
      <c r="I8" s="1392">
        <f>SUM(I6:I7)</f>
        <v>100</v>
      </c>
      <c r="J8" s="1165">
        <v>21466</v>
      </c>
      <c r="K8" s="1392">
        <f>SUM(K6:K7)</f>
        <v>100</v>
      </c>
      <c r="L8" s="1165">
        <v>20853</v>
      </c>
      <c r="M8" s="1392">
        <f>SUM(M6:M7)</f>
        <v>100</v>
      </c>
    </row>
    <row r="11" spans="1:13" ht="12">
      <c r="A11" s="1691" t="s">
        <v>2073</v>
      </c>
      <c r="B11" s="1691"/>
      <c r="C11" s="1691"/>
      <c r="D11" s="1691"/>
      <c r="E11" s="1691"/>
      <c r="F11" s="1691"/>
      <c r="G11" s="1691"/>
      <c r="H11" s="1691"/>
      <c r="I11" s="1691"/>
      <c r="J11" s="1691"/>
      <c r="K11" s="1691"/>
      <c r="L11" s="1691"/>
      <c r="M11" s="1691"/>
    </row>
    <row r="12" spans="1:13" ht="12" thickBot="1">
      <c r="A12" s="1796" t="s">
        <v>2</v>
      </c>
      <c r="B12" s="1796"/>
      <c r="C12" s="1796"/>
      <c r="D12" s="1796"/>
      <c r="E12" s="1796"/>
      <c r="F12" s="1796"/>
      <c r="G12" s="1796"/>
      <c r="H12" s="1796"/>
      <c r="I12" s="1796"/>
      <c r="J12" s="1796"/>
      <c r="K12" s="1796"/>
      <c r="L12" s="1796"/>
      <c r="M12" s="1796"/>
    </row>
    <row r="13" spans="1:13" ht="12.6" thickBot="1">
      <c r="A13" s="1135"/>
      <c r="B13" s="1135">
        <v>2017</v>
      </c>
      <c r="C13" s="1135" t="s">
        <v>39</v>
      </c>
      <c r="D13" s="1135">
        <v>2018</v>
      </c>
      <c r="E13" s="1135" t="s">
        <v>39</v>
      </c>
      <c r="F13" s="1135">
        <v>2019</v>
      </c>
      <c r="G13" s="1135" t="s">
        <v>39</v>
      </c>
      <c r="H13" s="1135">
        <v>2020</v>
      </c>
      <c r="I13" s="1135" t="s">
        <v>39</v>
      </c>
      <c r="J13" s="1135">
        <v>2021</v>
      </c>
      <c r="K13" s="1135" t="s">
        <v>39</v>
      </c>
      <c r="L13" s="1135">
        <v>2022</v>
      </c>
      <c r="M13" s="1135" t="s">
        <v>39</v>
      </c>
    </row>
    <row r="14" spans="1:13" ht="23.55" customHeight="1">
      <c r="A14" s="1162" t="s">
        <v>822</v>
      </c>
      <c r="B14" s="1163">
        <v>11109</v>
      </c>
      <c r="C14" s="1141">
        <v>71.8</v>
      </c>
      <c r="D14" s="1163">
        <v>11404</v>
      </c>
      <c r="E14" s="1142">
        <v>71</v>
      </c>
      <c r="F14" s="1163">
        <v>13164</v>
      </c>
      <c r="G14" s="1141">
        <v>70.599999999999994</v>
      </c>
      <c r="H14" s="1163">
        <v>14154</v>
      </c>
      <c r="I14" s="1141">
        <v>73.599999999999994</v>
      </c>
      <c r="J14" s="1163">
        <v>11232</v>
      </c>
      <c r="K14" s="1141">
        <v>52.4</v>
      </c>
      <c r="L14" s="1163">
        <v>15529</v>
      </c>
      <c r="M14" s="1141">
        <v>74.5</v>
      </c>
    </row>
    <row r="15" spans="1:13" ht="23.55" customHeight="1">
      <c r="A15" s="1157" t="s">
        <v>823</v>
      </c>
      <c r="B15" s="1158">
        <v>4361</v>
      </c>
      <c r="C15" s="1146">
        <v>28.2</v>
      </c>
      <c r="D15" s="1158">
        <v>4653</v>
      </c>
      <c r="E15" s="495">
        <v>29</v>
      </c>
      <c r="F15" s="1158">
        <v>5490</v>
      </c>
      <c r="G15" s="1146">
        <v>29.4</v>
      </c>
      <c r="H15" s="1158">
        <v>5084</v>
      </c>
      <c r="I15" s="1146">
        <v>26.4</v>
      </c>
      <c r="J15" s="1158">
        <v>10218</v>
      </c>
      <c r="K15" s="1146">
        <v>47.6</v>
      </c>
      <c r="L15" s="1158">
        <v>5305</v>
      </c>
      <c r="M15" s="1146">
        <v>25.5</v>
      </c>
    </row>
    <row r="16" spans="1:13" ht="24">
      <c r="A16" s="1164" t="s">
        <v>1395</v>
      </c>
      <c r="B16" s="1165">
        <v>15470</v>
      </c>
      <c r="C16" s="1392">
        <f>SUM(C14:C15)</f>
        <v>100</v>
      </c>
      <c r="D16" s="1165">
        <v>16057</v>
      </c>
      <c r="E16" s="1392">
        <f>SUM(E14:E15)</f>
        <v>100</v>
      </c>
      <c r="F16" s="1165">
        <v>18654</v>
      </c>
      <c r="G16" s="1392">
        <f>SUM(G14:G15)</f>
        <v>100</v>
      </c>
      <c r="H16" s="1165">
        <v>19238</v>
      </c>
      <c r="I16" s="1392">
        <f>SUM(I14:I15)</f>
        <v>100</v>
      </c>
      <c r="J16" s="1165">
        <v>21450</v>
      </c>
      <c r="K16" s="1392">
        <f>SUM(K14:K15)</f>
        <v>100</v>
      </c>
      <c r="L16" s="1165">
        <v>20834</v>
      </c>
      <c r="M16" s="1392">
        <f>SUM(M14:M15)</f>
        <v>100</v>
      </c>
    </row>
    <row r="18" spans="1:13" ht="95.25" customHeight="1">
      <c r="A18" s="1782" t="s">
        <v>824</v>
      </c>
      <c r="B18" s="1782"/>
      <c r="C18" s="1782"/>
      <c r="D18" s="1782"/>
      <c r="E18" s="1782"/>
      <c r="F18" s="1782"/>
      <c r="G18" s="1782"/>
      <c r="H18" s="1782"/>
      <c r="I18" s="1782"/>
      <c r="J18" s="1782"/>
      <c r="K18" s="1782"/>
      <c r="L18" s="1782"/>
      <c r="M18" s="1782"/>
    </row>
    <row r="19" spans="1:13">
      <c r="C19" s="1393"/>
      <c r="E19" s="1393"/>
      <c r="G19" s="1393"/>
      <c r="I19" s="1393"/>
      <c r="K19" s="1393"/>
      <c r="M19" s="1393"/>
    </row>
    <row r="20" spans="1:13">
      <c r="C20" s="1393"/>
      <c r="E20" s="1393"/>
      <c r="G20" s="1393"/>
      <c r="I20" s="1393"/>
      <c r="K20" s="1393"/>
      <c r="M20" s="1393"/>
    </row>
    <row r="21" spans="1:13">
      <c r="C21" s="1393"/>
    </row>
  </sheetData>
  <mergeCells count="5">
    <mergeCell ref="A3:M3"/>
    <mergeCell ref="A4:M4"/>
    <mergeCell ref="A11:M11"/>
    <mergeCell ref="A12:M12"/>
    <mergeCell ref="A18:M18"/>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7">
    <tabColor rgb="FF00B050"/>
  </sheetPr>
  <dimension ref="A1:N19"/>
  <sheetViews>
    <sheetView showGridLines="0" zoomScaleNormal="100" workbookViewId="0">
      <selection activeCell="C1" sqref="C1"/>
    </sheetView>
  </sheetViews>
  <sheetFormatPr defaultRowHeight="14.4"/>
  <cols>
    <col min="1" max="1" width="15.21875" customWidth="1"/>
    <col min="3" max="3" width="9.77734375" customWidth="1"/>
    <col min="5" max="5" width="10.5546875" customWidth="1"/>
    <col min="9" max="9" width="9.77734375" customWidth="1"/>
    <col min="11" max="11" width="10" customWidth="1"/>
    <col min="13" max="13" width="10" customWidth="1"/>
  </cols>
  <sheetData>
    <row r="1" spans="1:14" s="1415" customFormat="1" ht="15">
      <c r="A1" s="1409" t="str">
        <f ca="1">(MID(CELL("nomefile",J2),FIND("]",CELL("nomefile",J2),1)+1,20))</f>
        <v>Tavola II.2.1</v>
      </c>
      <c r="B1" s="1414"/>
      <c r="C1" s="1414"/>
      <c r="D1" s="1414"/>
      <c r="E1" s="1414"/>
      <c r="F1" s="1414"/>
      <c r="G1" s="1414"/>
      <c r="H1" s="1414"/>
      <c r="I1" s="1414"/>
      <c r="J1" s="1414"/>
      <c r="K1" s="1414"/>
      <c r="M1" s="1422"/>
      <c r="N1" s="1425"/>
    </row>
    <row r="3" spans="1:14" ht="14.55" customHeight="1">
      <c r="A3" s="1558" t="s">
        <v>1091</v>
      </c>
      <c r="B3" s="1558"/>
      <c r="C3" s="1558"/>
      <c r="D3" s="1558"/>
      <c r="E3" s="1558"/>
      <c r="F3" s="1558"/>
      <c r="G3" s="1558"/>
      <c r="H3" s="1558"/>
      <c r="I3" s="1558"/>
      <c r="J3" s="1558"/>
      <c r="K3" s="1558"/>
      <c r="L3" s="1558"/>
      <c r="M3" s="1558"/>
    </row>
    <row r="4" spans="1:14" ht="15" customHeight="1" thickBot="1">
      <c r="A4" s="1619" t="s">
        <v>1080</v>
      </c>
      <c r="B4" s="1619"/>
      <c r="C4" s="1619"/>
      <c r="D4" s="1619"/>
      <c r="E4" s="1619"/>
      <c r="F4" s="1619"/>
      <c r="G4" s="1619"/>
      <c r="H4" s="1619"/>
      <c r="I4" s="1619"/>
      <c r="J4" s="1619"/>
      <c r="K4" s="1619"/>
      <c r="L4" s="1619"/>
      <c r="M4" s="1619"/>
    </row>
    <row r="5" spans="1:14" ht="24">
      <c r="A5" s="570" t="s">
        <v>1076</v>
      </c>
      <c r="B5" s="1798" t="s">
        <v>1081</v>
      </c>
      <c r="C5" s="176" t="s">
        <v>1082</v>
      </c>
      <c r="D5" s="1800" t="s">
        <v>1083</v>
      </c>
      <c r="E5" s="1800"/>
      <c r="F5" s="1800" t="s">
        <v>1084</v>
      </c>
      <c r="G5" s="1800"/>
      <c r="H5" s="1800" t="s">
        <v>1085</v>
      </c>
      <c r="I5" s="1800"/>
      <c r="J5" s="1800" t="s">
        <v>1086</v>
      </c>
      <c r="K5" s="1800"/>
      <c r="L5" s="1800" t="s">
        <v>1087</v>
      </c>
      <c r="M5" s="1800"/>
    </row>
    <row r="6" spans="1:14" ht="24.6" thickBot="1">
      <c r="A6" s="571"/>
      <c r="B6" s="1799"/>
      <c r="C6" s="571"/>
      <c r="D6" s="1494" t="s">
        <v>1088</v>
      </c>
      <c r="E6" s="1494" t="s">
        <v>1089</v>
      </c>
      <c r="F6" s="1494" t="s">
        <v>1088</v>
      </c>
      <c r="G6" s="1494" t="s">
        <v>1089</v>
      </c>
      <c r="H6" s="1494" t="s">
        <v>1088</v>
      </c>
      <c r="I6" s="1494" t="s">
        <v>1089</v>
      </c>
      <c r="J6" s="1494" t="s">
        <v>1090</v>
      </c>
      <c r="K6" s="1494" t="s">
        <v>1089</v>
      </c>
      <c r="L6" s="1494" t="s">
        <v>1090</v>
      </c>
      <c r="M6" s="1494" t="s">
        <v>1089</v>
      </c>
    </row>
    <row r="7" spans="1:14">
      <c r="A7" s="570">
        <v>2012</v>
      </c>
      <c r="B7" s="216">
        <v>28717</v>
      </c>
      <c r="C7" s="1198">
        <v>7.0000000000000007E-2</v>
      </c>
      <c r="D7" s="216">
        <v>2334</v>
      </c>
      <c r="E7" s="1198">
        <v>-4.2000000000000003E-2</v>
      </c>
      <c r="F7" s="216">
        <v>8405</v>
      </c>
      <c r="G7" s="1198">
        <v>9.7000000000000003E-2</v>
      </c>
      <c r="H7" s="216">
        <v>4323</v>
      </c>
      <c r="I7" s="1198">
        <v>3.1E-2</v>
      </c>
      <c r="J7" s="18">
        <v>301</v>
      </c>
      <c r="K7" s="1198">
        <v>-0.108</v>
      </c>
      <c r="L7" s="18">
        <v>573</v>
      </c>
      <c r="M7" s="1198">
        <v>-8.9999999999999993E-3</v>
      </c>
    </row>
    <row r="8" spans="1:14">
      <c r="A8" s="1096">
        <v>2013</v>
      </c>
      <c r="B8" s="3">
        <v>28289</v>
      </c>
      <c r="C8" s="1197">
        <v>6.6000000000000003E-2</v>
      </c>
      <c r="D8" s="3">
        <v>2350</v>
      </c>
      <c r="E8" s="1197">
        <v>7.0000000000000001E-3</v>
      </c>
      <c r="F8" s="3">
        <v>8593</v>
      </c>
      <c r="G8" s="1197">
        <v>2.1999999999999999E-2</v>
      </c>
      <c r="H8" s="3">
        <v>4396</v>
      </c>
      <c r="I8" s="1197">
        <v>1.7000000000000001E-2</v>
      </c>
      <c r="J8" s="5">
        <v>292</v>
      </c>
      <c r="K8" s="1197">
        <v>-2.9000000000000001E-2</v>
      </c>
      <c r="L8" s="5">
        <v>533</v>
      </c>
      <c r="M8" s="1197">
        <v>-6.9000000000000006E-2</v>
      </c>
    </row>
    <row r="9" spans="1:14">
      <c r="A9" s="570">
        <v>2014</v>
      </c>
      <c r="B9" s="216">
        <v>30587</v>
      </c>
      <c r="C9" s="1198">
        <v>6.6000000000000003E-2</v>
      </c>
      <c r="D9" s="216">
        <v>2381</v>
      </c>
      <c r="E9" s="1198">
        <v>1.2999999999999999E-2</v>
      </c>
      <c r="F9" s="216">
        <v>8407</v>
      </c>
      <c r="G9" s="1198">
        <v>-2.1999999999999999E-2</v>
      </c>
      <c r="H9" s="216">
        <v>4366</v>
      </c>
      <c r="I9" s="1198">
        <v>-7.0000000000000001E-3</v>
      </c>
      <c r="J9" s="18">
        <v>287</v>
      </c>
      <c r="K9" s="1198">
        <v>-1.7000000000000001E-2</v>
      </c>
      <c r="L9" s="18">
        <v>498</v>
      </c>
      <c r="M9" s="1198">
        <v>-6.6000000000000003E-2</v>
      </c>
    </row>
    <row r="10" spans="1:14">
      <c r="A10" s="1096">
        <v>2015</v>
      </c>
      <c r="B10" s="3">
        <v>30579</v>
      </c>
      <c r="C10" s="1197">
        <v>6.6000000000000003E-2</v>
      </c>
      <c r="D10" s="3">
        <v>2386</v>
      </c>
      <c r="E10" s="1197">
        <v>2E-3</v>
      </c>
      <c r="F10" s="3">
        <v>8343</v>
      </c>
      <c r="G10" s="1197">
        <v>-8.0000000000000002E-3</v>
      </c>
      <c r="H10" s="3">
        <v>4270</v>
      </c>
      <c r="I10" s="1197">
        <v>-2.1999999999999999E-2</v>
      </c>
      <c r="J10" s="5">
        <v>284</v>
      </c>
      <c r="K10" s="1197">
        <v>-0.01</v>
      </c>
      <c r="L10" s="5">
        <v>468</v>
      </c>
      <c r="M10" s="1197">
        <v>-0.06</v>
      </c>
    </row>
    <row r="11" spans="1:14">
      <c r="A11" s="570">
        <v>2016</v>
      </c>
      <c r="B11" s="216">
        <v>30903</v>
      </c>
      <c r="C11" s="1198">
        <v>6.7000000000000004E-2</v>
      </c>
      <c r="D11" s="216">
        <v>2399</v>
      </c>
      <c r="E11" s="1198">
        <v>5.0000000000000001E-3</v>
      </c>
      <c r="F11" s="216">
        <v>8196</v>
      </c>
      <c r="G11" s="1198">
        <v>-1.7999999999999999E-2</v>
      </c>
      <c r="H11" s="216">
        <v>4192</v>
      </c>
      <c r="I11" s="1198">
        <v>-1.7999999999999999E-2</v>
      </c>
      <c r="J11" s="18">
        <v>282</v>
      </c>
      <c r="K11" s="1198">
        <v>-7.0000000000000001E-3</v>
      </c>
      <c r="L11" s="18">
        <v>438</v>
      </c>
      <c r="M11" s="1198">
        <v>-6.4000000000000001E-2</v>
      </c>
    </row>
    <row r="12" spans="1:14">
      <c r="A12" s="1096">
        <v>2017</v>
      </c>
      <c r="B12" s="3">
        <v>31351</v>
      </c>
      <c r="C12" s="1197">
        <v>6.6000000000000003E-2</v>
      </c>
      <c r="D12" s="3">
        <v>2450</v>
      </c>
      <c r="E12" s="1197">
        <v>2.1000000000000001E-2</v>
      </c>
      <c r="F12" s="3">
        <v>8011</v>
      </c>
      <c r="G12" s="1197">
        <v>-2.3E-2</v>
      </c>
      <c r="H12" s="3">
        <v>4162</v>
      </c>
      <c r="I12" s="1197">
        <v>-7.0000000000000001E-3</v>
      </c>
      <c r="J12" s="5">
        <v>276</v>
      </c>
      <c r="K12" s="1197">
        <v>-2.1000000000000001E-2</v>
      </c>
      <c r="L12" s="5">
        <v>424</v>
      </c>
      <c r="M12" s="1197">
        <v>-3.2000000000000001E-2</v>
      </c>
    </row>
    <row r="13" spans="1:14">
      <c r="A13" s="570">
        <v>2018</v>
      </c>
      <c r="B13" s="216">
        <v>31887</v>
      </c>
      <c r="C13" s="1198">
        <v>6.3E-2</v>
      </c>
      <c r="D13" s="216">
        <v>2468</v>
      </c>
      <c r="E13" s="1198">
        <v>7.0000000000000001E-3</v>
      </c>
      <c r="F13" s="216">
        <v>8102</v>
      </c>
      <c r="G13" s="1198">
        <v>1.0999999999999999E-2</v>
      </c>
      <c r="H13" s="216">
        <v>4175</v>
      </c>
      <c r="I13" s="1198">
        <v>3.0000000000000001E-3</v>
      </c>
      <c r="J13" s="18">
        <v>263</v>
      </c>
      <c r="K13" s="1198">
        <v>-4.7E-2</v>
      </c>
      <c r="L13" s="18">
        <v>419</v>
      </c>
      <c r="M13" s="1198">
        <v>-1.2E-2</v>
      </c>
    </row>
    <row r="14" spans="1:14">
      <c r="A14" s="1096">
        <v>2019</v>
      </c>
      <c r="B14" s="3">
        <v>32095</v>
      </c>
      <c r="C14" s="1197">
        <v>6.4000000000000001E-2</v>
      </c>
      <c r="D14" s="3">
        <v>2518</v>
      </c>
      <c r="E14" s="1197">
        <v>0.02</v>
      </c>
      <c r="F14" s="3">
        <v>8081</v>
      </c>
      <c r="G14" s="1197">
        <v>-3.0000000000000001E-3</v>
      </c>
      <c r="H14" s="3">
        <v>4188</v>
      </c>
      <c r="I14" s="1197">
        <v>3.0000000000000001E-3</v>
      </c>
      <c r="J14" s="5">
        <v>268</v>
      </c>
      <c r="K14" s="1197">
        <v>1.9E-2</v>
      </c>
      <c r="L14" s="5">
        <v>414</v>
      </c>
      <c r="M14" s="1197">
        <v>-1.2E-2</v>
      </c>
    </row>
    <row r="15" spans="1:14">
      <c r="A15" s="570">
        <v>2020</v>
      </c>
      <c r="B15" s="1092">
        <v>32104</v>
      </c>
      <c r="C15" s="1201">
        <v>4.3999999999999997E-2</v>
      </c>
      <c r="D15" s="1092">
        <v>2678</v>
      </c>
      <c r="E15" s="1201">
        <v>6.4000000000000001E-2</v>
      </c>
      <c r="F15" s="1092">
        <v>9366</v>
      </c>
      <c r="G15" s="1201">
        <v>0.159</v>
      </c>
      <c r="H15" s="1092">
        <v>4696</v>
      </c>
      <c r="I15" s="1201">
        <v>0.121</v>
      </c>
      <c r="J15" s="1097">
        <v>206</v>
      </c>
      <c r="K15" s="1201">
        <v>-0.23100000000000001</v>
      </c>
      <c r="L15" s="1097">
        <v>397</v>
      </c>
      <c r="M15" s="1198">
        <v>-4.1000000000000002E-2</v>
      </c>
    </row>
    <row r="16" spans="1:14">
      <c r="A16" s="570">
        <v>2021</v>
      </c>
      <c r="B16" s="1092">
        <v>32537</v>
      </c>
      <c r="C16" s="1201">
        <v>5.1999999999999998E-2</v>
      </c>
      <c r="D16" s="1092">
        <v>2698</v>
      </c>
      <c r="E16" s="1201">
        <v>7.0000000000000001E-3</v>
      </c>
      <c r="F16" s="1092">
        <v>8515</v>
      </c>
      <c r="G16" s="1201">
        <v>-9.0999999999999998E-2</v>
      </c>
      <c r="H16" s="1092">
        <v>4516</v>
      </c>
      <c r="I16" s="1201">
        <v>-3.7999999999999999E-2</v>
      </c>
      <c r="J16" s="1097">
        <v>233</v>
      </c>
      <c r="K16" s="1201">
        <v>0.13200000000000001</v>
      </c>
      <c r="L16" s="1097">
        <v>379</v>
      </c>
      <c r="M16" s="1198">
        <v>-4.7E-2</v>
      </c>
    </row>
    <row r="17" spans="1:13">
      <c r="A17" s="570">
        <v>2022</v>
      </c>
      <c r="B17" s="1092">
        <v>32887</v>
      </c>
      <c r="C17" s="1201">
        <v>5.3999999999999999E-2</v>
      </c>
      <c r="D17" s="1092">
        <v>2822</v>
      </c>
      <c r="E17" s="1201">
        <v>4.5999999999999999E-2</v>
      </c>
      <c r="F17" s="1092">
        <v>8717</v>
      </c>
      <c r="G17" s="1201">
        <v>2.4E-2</v>
      </c>
      <c r="H17" s="1092">
        <v>4671</v>
      </c>
      <c r="I17" s="1201">
        <v>3.4000000000000002E-2</v>
      </c>
      <c r="J17" s="1097">
        <v>252</v>
      </c>
      <c r="K17" s="1201">
        <v>8.1000000000000003E-2</v>
      </c>
      <c r="L17" s="1097">
        <v>370</v>
      </c>
      <c r="M17" s="1198">
        <f>(-L16+L17)/L16</f>
        <v>-2.3746701846965697E-2</v>
      </c>
    </row>
    <row r="18" spans="1:13">
      <c r="A18" s="1256" t="s">
        <v>1454</v>
      </c>
      <c r="B18" s="591">
        <f>(B17-B7)/B7</f>
        <v>0.14521015426402478</v>
      </c>
      <c r="C18" s="1257"/>
      <c r="D18" s="1257"/>
      <c r="E18" s="1258">
        <f>(D17-D7)/D7</f>
        <v>0.20908311910882604</v>
      </c>
      <c r="F18" s="1257"/>
      <c r="G18" s="1258">
        <f>(F17-F7)/F7</f>
        <v>3.7120761451516951E-2</v>
      </c>
      <c r="H18" s="1257"/>
      <c r="I18" s="1258">
        <f>(H17-H7)/H7</f>
        <v>8.0499653018736989E-2</v>
      </c>
      <c r="J18" s="1257"/>
      <c r="K18" s="591">
        <f>(J17-J7)/J7</f>
        <v>-0.16279069767441862</v>
      </c>
      <c r="L18" s="1257"/>
      <c r="M18" s="1258">
        <f>(L17-L7)/L7</f>
        <v>-0.35427574171029669</v>
      </c>
    </row>
    <row r="19" spans="1:13" ht="15" thickBot="1">
      <c r="A19" s="1259" t="s">
        <v>1455</v>
      </c>
      <c r="B19" s="1260">
        <f>(B17-B14)/B14</f>
        <v>2.4676740925377784E-2</v>
      </c>
      <c r="C19" s="1489"/>
      <c r="D19" s="1489"/>
      <c r="E19" s="1200">
        <f>(D17-D14)/D14</f>
        <v>0.12073073868149325</v>
      </c>
      <c r="F19" s="1489"/>
      <c r="G19" s="1200">
        <f>(F17-F14)/F14</f>
        <v>7.8703130800643478E-2</v>
      </c>
      <c r="H19" s="1489"/>
      <c r="I19" s="1200">
        <f>(H17-H14)/H14</f>
        <v>0.11532951289398281</v>
      </c>
      <c r="J19" s="1489"/>
      <c r="K19" s="1260">
        <f>(J17-J14)/J14</f>
        <v>-5.9701492537313432E-2</v>
      </c>
      <c r="L19" s="1489"/>
      <c r="M19" s="1200">
        <f>(L17-L14)/L14</f>
        <v>-0.10628019323671498</v>
      </c>
    </row>
  </sheetData>
  <mergeCells count="8">
    <mergeCell ref="A3:M3"/>
    <mergeCell ref="A4:M4"/>
    <mergeCell ref="B5:B6"/>
    <mergeCell ref="D5:E5"/>
    <mergeCell ref="F5:G5"/>
    <mergeCell ref="H5:I5"/>
    <mergeCell ref="J5:K5"/>
    <mergeCell ref="L5:M5"/>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8">
    <tabColor rgb="FF00B050"/>
  </sheetPr>
  <dimension ref="A1:N19"/>
  <sheetViews>
    <sheetView showGridLines="0" workbookViewId="0">
      <selection activeCell="C1" sqref="C1"/>
    </sheetView>
  </sheetViews>
  <sheetFormatPr defaultRowHeight="14.4"/>
  <cols>
    <col min="1" max="1" width="16.77734375" customWidth="1"/>
    <col min="3" max="3" width="9.77734375" customWidth="1"/>
    <col min="5" max="5" width="9.77734375" customWidth="1"/>
    <col min="7" max="7" width="9.77734375" customWidth="1"/>
    <col min="9" max="9" width="9.77734375" customWidth="1"/>
    <col min="11" max="11" width="9.77734375" customWidth="1"/>
    <col min="13" max="13" width="9.77734375" customWidth="1"/>
  </cols>
  <sheetData>
    <row r="1" spans="1:14" s="1415" customFormat="1" ht="15">
      <c r="A1" s="1409" t="str">
        <f ca="1">(MID(CELL("nomefile",J2),FIND("]",CELL("nomefile",J2),1)+1,20))</f>
        <v>Tavola II.2.2</v>
      </c>
      <c r="B1" s="1414"/>
      <c r="C1" s="1414"/>
      <c r="D1" s="1414"/>
      <c r="E1" s="1414"/>
      <c r="F1" s="1414"/>
      <c r="G1" s="1414"/>
      <c r="H1" s="1414"/>
      <c r="I1" s="1414"/>
      <c r="J1" s="1414"/>
      <c r="K1" s="1414"/>
      <c r="M1" s="1422"/>
      <c r="N1" s="1425"/>
    </row>
    <row r="3" spans="1:14" s="1261" customFormat="1">
      <c r="A3" s="1558" t="s">
        <v>1092</v>
      </c>
      <c r="B3" s="1558"/>
      <c r="C3" s="1558"/>
      <c r="D3" s="1558"/>
      <c r="E3" s="1558"/>
      <c r="F3" s="1558"/>
      <c r="G3" s="1558"/>
      <c r="H3" s="1558"/>
      <c r="I3" s="1558"/>
      <c r="J3" s="1558"/>
      <c r="K3" s="1558"/>
      <c r="L3" s="1558"/>
      <c r="M3" s="1558"/>
    </row>
    <row r="4" spans="1:14" s="1261" customFormat="1" ht="15" thickBot="1">
      <c r="A4" s="1601" t="s">
        <v>1080</v>
      </c>
      <c r="B4" s="1601"/>
      <c r="C4" s="1601"/>
      <c r="D4" s="1601"/>
      <c r="E4" s="1601"/>
      <c r="F4" s="1601"/>
      <c r="G4" s="1601"/>
      <c r="H4" s="1601"/>
      <c r="I4" s="1601"/>
      <c r="J4" s="1601"/>
      <c r="K4" s="1601"/>
      <c r="L4" s="1601"/>
      <c r="M4" s="1601"/>
    </row>
    <row r="5" spans="1:14" s="1261" customFormat="1">
      <c r="A5" s="1800" t="s">
        <v>1076</v>
      </c>
      <c r="B5" s="1798" t="s">
        <v>1081</v>
      </c>
      <c r="C5" s="176" t="s">
        <v>1093</v>
      </c>
      <c r="D5" s="1800" t="s">
        <v>1083</v>
      </c>
      <c r="E5" s="1800"/>
      <c r="F5" s="1800" t="s">
        <v>1084</v>
      </c>
      <c r="G5" s="1800"/>
      <c r="H5" s="1800" t="s">
        <v>1085</v>
      </c>
      <c r="I5" s="1800"/>
      <c r="J5" s="1800" t="s">
        <v>1086</v>
      </c>
      <c r="K5" s="1800"/>
      <c r="L5" s="1800" t="s">
        <v>1087</v>
      </c>
      <c r="M5" s="1800"/>
    </row>
    <row r="6" spans="1:14" s="1261" customFormat="1" ht="24.6" thickBot="1">
      <c r="A6" s="1801"/>
      <c r="B6" s="1799"/>
      <c r="C6" s="1247" t="s">
        <v>1094</v>
      </c>
      <c r="D6" s="1247" t="s">
        <v>1088</v>
      </c>
      <c r="E6" s="1247" t="s">
        <v>1089</v>
      </c>
      <c r="F6" s="1247" t="s">
        <v>1088</v>
      </c>
      <c r="G6" s="1247" t="s">
        <v>1089</v>
      </c>
      <c r="H6" s="1247" t="s">
        <v>1088</v>
      </c>
      <c r="I6" s="1247" t="s">
        <v>1089</v>
      </c>
      <c r="J6" s="1247" t="s">
        <v>1090</v>
      </c>
      <c r="K6" s="1247" t="s">
        <v>1089</v>
      </c>
      <c r="L6" s="1247" t="s">
        <v>1090</v>
      </c>
      <c r="M6" s="1247" t="s">
        <v>1089</v>
      </c>
    </row>
    <row r="7" spans="1:14" s="1261" customFormat="1">
      <c r="A7" s="570">
        <v>2012</v>
      </c>
      <c r="B7" s="216">
        <v>4510</v>
      </c>
      <c r="C7" s="1198">
        <v>3.5999999999999997E-2</v>
      </c>
      <c r="D7" s="216">
        <v>3064</v>
      </c>
      <c r="E7" s="1198">
        <v>-4.1000000000000002E-2</v>
      </c>
      <c r="F7" s="216">
        <v>9511</v>
      </c>
      <c r="G7" s="1198">
        <v>8.5000000000000006E-2</v>
      </c>
      <c r="H7" s="216">
        <v>6414</v>
      </c>
      <c r="I7" s="1198">
        <v>6.0999999999999999E-2</v>
      </c>
      <c r="J7" s="18">
        <v>230</v>
      </c>
      <c r="K7" s="1198">
        <v>-0.129</v>
      </c>
      <c r="L7" s="18">
        <v>294</v>
      </c>
      <c r="M7" s="1198">
        <v>-2.4E-2</v>
      </c>
    </row>
    <row r="8" spans="1:14" s="1261" customFormat="1">
      <c r="A8" s="1096">
        <v>2013</v>
      </c>
      <c r="B8" s="3">
        <v>4163</v>
      </c>
      <c r="C8" s="1197">
        <v>3.4000000000000002E-2</v>
      </c>
      <c r="D8" s="3">
        <v>3131</v>
      </c>
      <c r="E8" s="1197">
        <v>2.1999999999999999E-2</v>
      </c>
      <c r="F8" s="3">
        <v>10275</v>
      </c>
      <c r="G8" s="1197">
        <v>0.08</v>
      </c>
      <c r="H8" s="3">
        <v>6900</v>
      </c>
      <c r="I8" s="1197">
        <v>7.5999999999999998E-2</v>
      </c>
      <c r="J8" s="5">
        <v>237</v>
      </c>
      <c r="K8" s="1197">
        <v>3.1E-2</v>
      </c>
      <c r="L8" s="5">
        <v>276</v>
      </c>
      <c r="M8" s="1197">
        <v>-6.0999999999999999E-2</v>
      </c>
    </row>
    <row r="9" spans="1:14" s="1261" customFormat="1">
      <c r="A9" s="570">
        <v>2014</v>
      </c>
      <c r="B9" s="216">
        <v>4152</v>
      </c>
      <c r="C9" s="1198">
        <v>3.4000000000000002E-2</v>
      </c>
      <c r="D9" s="216">
        <v>3281</v>
      </c>
      <c r="E9" s="1198">
        <v>4.8000000000000001E-2</v>
      </c>
      <c r="F9" s="216">
        <v>10158</v>
      </c>
      <c r="G9" s="1198">
        <v>-1.0999999999999999E-2</v>
      </c>
      <c r="H9" s="216">
        <v>6831</v>
      </c>
      <c r="I9" s="1198">
        <v>-0.01</v>
      </c>
      <c r="J9" s="18">
        <v>233</v>
      </c>
      <c r="K9" s="1198">
        <v>-1.7000000000000001E-2</v>
      </c>
      <c r="L9" s="18">
        <v>283</v>
      </c>
      <c r="M9" s="1198">
        <v>2.5000000000000001E-2</v>
      </c>
    </row>
    <row r="10" spans="1:14" s="1261" customFormat="1">
      <c r="A10" s="1096">
        <v>2015</v>
      </c>
      <c r="B10" s="3">
        <v>4087</v>
      </c>
      <c r="C10" s="1197">
        <v>3.5000000000000003E-2</v>
      </c>
      <c r="D10" s="3">
        <v>3222</v>
      </c>
      <c r="E10" s="1197">
        <v>-1.7999999999999999E-2</v>
      </c>
      <c r="F10" s="3">
        <v>9716</v>
      </c>
      <c r="G10" s="1197">
        <v>-4.3999999999999997E-2</v>
      </c>
      <c r="H10" s="3">
        <v>6501</v>
      </c>
      <c r="I10" s="1197">
        <v>-4.8000000000000001E-2</v>
      </c>
      <c r="J10" s="5">
        <v>229</v>
      </c>
      <c r="K10" s="1197">
        <v>-1.7000000000000001E-2</v>
      </c>
      <c r="L10" s="5">
        <v>277</v>
      </c>
      <c r="M10" s="1197">
        <v>-2.1000000000000001E-2</v>
      </c>
    </row>
    <row r="11" spans="1:14" s="1261" customFormat="1">
      <c r="A11" s="570">
        <v>2016</v>
      </c>
      <c r="B11" s="216">
        <v>4016</v>
      </c>
      <c r="C11" s="1198">
        <v>3.6999999999999998E-2</v>
      </c>
      <c r="D11" s="216">
        <v>3169</v>
      </c>
      <c r="E11" s="1198">
        <v>-1.6E-2</v>
      </c>
      <c r="F11" s="216">
        <v>9800</v>
      </c>
      <c r="G11" s="1198">
        <v>8.9999999999999993E-3</v>
      </c>
      <c r="H11" s="216">
        <v>6465</v>
      </c>
      <c r="I11" s="1198">
        <v>-6.0000000000000001E-3</v>
      </c>
      <c r="J11" s="18">
        <v>239</v>
      </c>
      <c r="K11" s="1198">
        <v>4.3999999999999997E-2</v>
      </c>
      <c r="L11" s="18">
        <v>269</v>
      </c>
      <c r="M11" s="1198">
        <v>-2.9000000000000001E-2</v>
      </c>
    </row>
    <row r="12" spans="1:14" s="1261" customFormat="1">
      <c r="A12" s="1096">
        <v>2017</v>
      </c>
      <c r="B12" s="3">
        <v>3973</v>
      </c>
      <c r="C12" s="1197">
        <v>3.6999999999999998E-2</v>
      </c>
      <c r="D12" s="3">
        <v>3239</v>
      </c>
      <c r="E12" s="1197">
        <v>2.1999999999999999E-2</v>
      </c>
      <c r="F12" s="3">
        <v>9914</v>
      </c>
      <c r="G12" s="1197">
        <v>1.2E-2</v>
      </c>
      <c r="H12" s="3">
        <v>6436</v>
      </c>
      <c r="I12" s="1197">
        <v>-4.0000000000000001E-3</v>
      </c>
      <c r="J12" s="5">
        <v>240</v>
      </c>
      <c r="K12" s="1197">
        <v>4.0000000000000001E-3</v>
      </c>
      <c r="L12" s="5">
        <v>268</v>
      </c>
      <c r="M12" s="1197">
        <v>-4.0000000000000001E-3</v>
      </c>
    </row>
    <row r="13" spans="1:14" s="1261" customFormat="1">
      <c r="A13" s="570">
        <v>2018</v>
      </c>
      <c r="B13" s="216">
        <v>4002</v>
      </c>
      <c r="C13" s="1198">
        <v>3.5000000000000003E-2</v>
      </c>
      <c r="D13" s="216">
        <v>3248</v>
      </c>
      <c r="E13" s="1198">
        <v>3.0000000000000001E-3</v>
      </c>
      <c r="F13" s="216">
        <v>9487</v>
      </c>
      <c r="G13" s="1198">
        <v>-4.2999999999999997E-2</v>
      </c>
      <c r="H13" s="216">
        <v>6285</v>
      </c>
      <c r="I13" s="1198">
        <v>-2.3E-2</v>
      </c>
      <c r="J13" s="18">
        <v>220</v>
      </c>
      <c r="K13" s="1198">
        <v>-8.3000000000000004E-2</v>
      </c>
      <c r="L13" s="18">
        <v>273</v>
      </c>
      <c r="M13" s="1198">
        <v>1.9E-2</v>
      </c>
    </row>
    <row r="14" spans="1:14" s="1261" customFormat="1">
      <c r="A14" s="1096">
        <v>2019</v>
      </c>
      <c r="B14" s="3">
        <v>4060</v>
      </c>
      <c r="C14" s="1197">
        <v>3.5000000000000003E-2</v>
      </c>
      <c r="D14" s="3">
        <v>3289</v>
      </c>
      <c r="E14" s="1197">
        <v>1.2999999999999999E-2</v>
      </c>
      <c r="F14" s="3">
        <v>9967</v>
      </c>
      <c r="G14" s="1197">
        <v>5.0999999999999997E-2</v>
      </c>
      <c r="H14" s="3">
        <v>6302</v>
      </c>
      <c r="I14" s="1197">
        <v>3.0000000000000001E-3</v>
      </c>
      <c r="J14" s="5">
        <v>220</v>
      </c>
      <c r="K14" s="1197">
        <v>0</v>
      </c>
      <c r="L14" s="5">
        <v>272</v>
      </c>
      <c r="M14" s="1197">
        <v>-4.0000000000000001E-3</v>
      </c>
    </row>
    <row r="15" spans="1:14" s="1261" customFormat="1">
      <c r="A15" s="570">
        <v>2020</v>
      </c>
      <c r="B15" s="1092">
        <v>3926</v>
      </c>
      <c r="C15" s="1201">
        <v>2.5999999999999999E-2</v>
      </c>
      <c r="D15" s="1092">
        <v>3424</v>
      </c>
      <c r="E15" s="1201">
        <v>4.1000000000000002E-2</v>
      </c>
      <c r="F15" s="1092">
        <v>11258</v>
      </c>
      <c r="G15" s="1201">
        <v>0.13</v>
      </c>
      <c r="H15" s="1092">
        <v>7025</v>
      </c>
      <c r="I15" s="1201">
        <v>0.115</v>
      </c>
      <c r="J15" s="1097">
        <v>184</v>
      </c>
      <c r="K15" s="1201">
        <v>-0.16400000000000001</v>
      </c>
      <c r="L15" s="1097">
        <v>258</v>
      </c>
      <c r="M15" s="1198">
        <v>-5.0999999999999997E-2</v>
      </c>
    </row>
    <row r="16" spans="1:14" s="1261" customFormat="1">
      <c r="A16" s="570">
        <v>2021</v>
      </c>
      <c r="B16" s="1092">
        <v>4157</v>
      </c>
      <c r="C16" s="1201">
        <v>0.03</v>
      </c>
      <c r="D16" s="1092">
        <v>3339</v>
      </c>
      <c r="E16" s="1201">
        <v>-2.5000000000000001E-2</v>
      </c>
      <c r="F16" s="1092">
        <v>10928</v>
      </c>
      <c r="G16" s="1201">
        <v>-2.9000000000000001E-2</v>
      </c>
      <c r="H16" s="1092">
        <v>6761</v>
      </c>
      <c r="I16" s="1201">
        <v>-3.7999999999999999E-2</v>
      </c>
      <c r="J16" s="1097">
        <v>206</v>
      </c>
      <c r="K16" s="1201">
        <v>0.11700000000000001</v>
      </c>
      <c r="L16" s="1097">
        <v>249</v>
      </c>
      <c r="M16" s="1198">
        <v>-3.7999999999999999E-2</v>
      </c>
    </row>
    <row r="17" spans="1:13" s="1261" customFormat="1">
      <c r="A17" s="570">
        <v>2022</v>
      </c>
      <c r="B17" s="1092">
        <v>4342</v>
      </c>
      <c r="C17" s="1201">
        <v>3.2000000000000001E-2</v>
      </c>
      <c r="D17" s="1092">
        <v>3380</v>
      </c>
      <c r="E17" s="1201">
        <v>1.2E-2</v>
      </c>
      <c r="F17" s="1092">
        <v>11173</v>
      </c>
      <c r="G17" s="1201">
        <v>2.1999999999999999E-2</v>
      </c>
      <c r="H17" s="1092">
        <v>6901</v>
      </c>
      <c r="I17" s="1201">
        <v>2.1000000000000001E-2</v>
      </c>
      <c r="J17" s="1097">
        <v>220</v>
      </c>
      <c r="K17" s="1201">
        <v>6.9000000000000006E-2</v>
      </c>
      <c r="L17" s="1097">
        <v>243</v>
      </c>
      <c r="M17" s="1198">
        <f>(-L16+L17)/L16</f>
        <v>-2.4096385542168676E-2</v>
      </c>
    </row>
    <row r="18" spans="1:13" s="1261" customFormat="1">
      <c r="A18" s="1256" t="s">
        <v>1454</v>
      </c>
      <c r="B18" s="1258">
        <f>(B17-B7)/B7</f>
        <v>-3.7250554323725059E-2</v>
      </c>
      <c r="C18" s="1257"/>
      <c r="D18" s="1257"/>
      <c r="E18" s="1258">
        <f>(D17-D7)/D7</f>
        <v>0.10313315926892951</v>
      </c>
      <c r="F18" s="1257"/>
      <c r="G18" s="1258">
        <f>(F17-F7)/F7</f>
        <v>0.17474503206813163</v>
      </c>
      <c r="H18" s="1257"/>
      <c r="I18" s="1258">
        <f>(H17-H7)/H7</f>
        <v>7.5927658247583407E-2</v>
      </c>
      <c r="J18" s="1257"/>
      <c r="K18" s="1258">
        <f>(J17-J7)/J7</f>
        <v>-4.3478260869565216E-2</v>
      </c>
      <c r="L18" s="1257"/>
      <c r="M18" s="1258">
        <f>(L17-L7)/L7</f>
        <v>-0.17346938775510204</v>
      </c>
    </row>
    <row r="19" spans="1:13" s="1261" customFormat="1" ht="15" thickBot="1">
      <c r="A19" s="1262" t="s">
        <v>1455</v>
      </c>
      <c r="B19" s="1263">
        <f>(B17-B14)/B14</f>
        <v>6.9458128078817738E-2</v>
      </c>
      <c r="C19" s="1248"/>
      <c r="D19" s="1248"/>
      <c r="E19" s="1263">
        <f>(D17-D14)/D14</f>
        <v>2.766798418972332E-2</v>
      </c>
      <c r="F19" s="1248"/>
      <c r="G19" s="1263">
        <f>(F17-F14)/F14</f>
        <v>0.12099929768235176</v>
      </c>
      <c r="H19" s="1248"/>
      <c r="I19" s="1263">
        <f>(H17-H14)/H14</f>
        <v>9.50491907331006E-2</v>
      </c>
      <c r="J19" s="1248"/>
      <c r="K19" s="1263">
        <f>(J17-J14)/J14</f>
        <v>0</v>
      </c>
      <c r="L19" s="1248"/>
      <c r="M19" s="1263">
        <f>(L17-L14)/L14</f>
        <v>-0.10661764705882353</v>
      </c>
    </row>
  </sheetData>
  <mergeCells count="9">
    <mergeCell ref="A3:M3"/>
    <mergeCell ref="A4:M4"/>
    <mergeCell ref="A5:A6"/>
    <mergeCell ref="B5:B6"/>
    <mergeCell ref="D5:E5"/>
    <mergeCell ref="F5:G5"/>
    <mergeCell ref="H5:I5"/>
    <mergeCell ref="J5:K5"/>
    <mergeCell ref="L5:M5"/>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9">
    <tabColor rgb="FF00B050"/>
  </sheetPr>
  <dimension ref="A1:AKV137"/>
  <sheetViews>
    <sheetView showGridLines="0" topLeftCell="A16" zoomScaleNormal="100" workbookViewId="0">
      <selection activeCell="C1" sqref="C1"/>
    </sheetView>
  </sheetViews>
  <sheetFormatPr defaultColWidth="10" defaultRowHeight="14.4"/>
  <cols>
    <col min="1" max="1" width="25.77734375" style="477" customWidth="1"/>
    <col min="2" max="3" width="13.21875" style="477" customWidth="1"/>
    <col min="4" max="5" width="14" style="477" customWidth="1"/>
    <col min="6" max="6" width="13.21875" style="477" customWidth="1"/>
    <col min="7" max="8" width="10" style="477"/>
    <col min="9" max="9" width="10" style="477" customWidth="1"/>
    <col min="10" max="984" width="10" style="477"/>
    <col min="985" max="1023" width="11.77734375" customWidth="1"/>
  </cols>
  <sheetData>
    <row r="1" spans="1:984" s="1415" customFormat="1" ht="15">
      <c r="A1" s="1409" t="str">
        <f ca="1">(MID(CELL("nomefile",J2),FIND("]",CELL("nomefile",J2),1)+1,20))</f>
        <v>Tavola II.2.3</v>
      </c>
      <c r="B1" s="1435"/>
      <c r="C1" s="1435"/>
      <c r="D1" s="1435"/>
      <c r="E1" s="1435"/>
      <c r="F1" s="1435"/>
      <c r="G1" s="1426"/>
      <c r="H1" s="1435"/>
      <c r="I1" s="1435"/>
      <c r="J1" s="1435"/>
      <c r="K1" s="1444"/>
      <c r="L1" s="1445"/>
      <c r="M1" s="1445"/>
      <c r="N1" s="1445"/>
      <c r="O1" s="1445"/>
      <c r="P1" s="1445"/>
      <c r="Q1" s="1445"/>
      <c r="R1" s="1445"/>
      <c r="S1" s="1445"/>
      <c r="T1" s="1445"/>
      <c r="U1" s="1445"/>
      <c r="V1" s="1445"/>
      <c r="W1" s="1445"/>
      <c r="X1" s="1445"/>
      <c r="Y1" s="1445"/>
      <c r="Z1" s="1445"/>
      <c r="AA1" s="1445"/>
      <c r="AB1" s="1445"/>
      <c r="AC1" s="1445"/>
      <c r="AD1" s="1445"/>
      <c r="AE1" s="1445"/>
      <c r="AF1" s="1445"/>
      <c r="AG1" s="1445"/>
      <c r="AH1" s="1445"/>
      <c r="AI1" s="1445"/>
      <c r="AJ1" s="1445"/>
      <c r="AK1" s="1445"/>
      <c r="AL1" s="1445"/>
      <c r="AM1" s="1445"/>
      <c r="AN1" s="1445"/>
      <c r="AO1" s="1445"/>
      <c r="AP1" s="1445"/>
      <c r="AQ1" s="1445"/>
      <c r="AR1" s="1445"/>
      <c r="AS1" s="1445"/>
      <c r="AT1" s="1445"/>
      <c r="AU1" s="1445"/>
      <c r="AV1" s="1445"/>
      <c r="AW1" s="1445"/>
      <c r="AX1" s="1445"/>
      <c r="AY1" s="1445"/>
      <c r="AZ1" s="1445"/>
      <c r="BA1" s="1445"/>
      <c r="BB1" s="1445"/>
      <c r="BC1" s="1445"/>
      <c r="BD1" s="1445"/>
      <c r="BE1" s="1445"/>
      <c r="BF1" s="1445"/>
      <c r="BG1" s="1445"/>
      <c r="BH1" s="1445"/>
      <c r="BI1" s="1445"/>
      <c r="BJ1" s="1445"/>
      <c r="BK1" s="1445"/>
      <c r="BL1" s="1445"/>
      <c r="BM1" s="1445"/>
      <c r="BN1" s="1445"/>
      <c r="BO1" s="1445"/>
      <c r="BP1" s="1445"/>
      <c r="BQ1" s="1445"/>
      <c r="BR1" s="1445"/>
      <c r="BS1" s="1445"/>
      <c r="BT1" s="1445"/>
      <c r="BU1" s="1445"/>
      <c r="BV1" s="1445"/>
      <c r="BW1" s="1445"/>
      <c r="BX1" s="1445"/>
      <c r="BY1" s="1445"/>
      <c r="BZ1" s="1445"/>
      <c r="CA1" s="1445"/>
      <c r="CB1" s="1445"/>
      <c r="CC1" s="1445"/>
      <c r="CD1" s="1445"/>
      <c r="CE1" s="1445"/>
      <c r="CF1" s="1445"/>
      <c r="CG1" s="1445"/>
      <c r="CH1" s="1445"/>
      <c r="CI1" s="1445"/>
      <c r="CJ1" s="1445"/>
      <c r="CK1" s="1445"/>
      <c r="CL1" s="1445"/>
      <c r="CM1" s="1445"/>
      <c r="CN1" s="1445"/>
      <c r="CO1" s="1445"/>
      <c r="CP1" s="1445"/>
      <c r="CQ1" s="1445"/>
      <c r="CR1" s="1445"/>
      <c r="CS1" s="1445"/>
      <c r="CT1" s="1445"/>
      <c r="CU1" s="1445"/>
      <c r="CV1" s="1445"/>
      <c r="CW1" s="1445"/>
      <c r="CX1" s="1445"/>
      <c r="CY1" s="1445"/>
      <c r="CZ1" s="1445"/>
      <c r="DA1" s="1445"/>
      <c r="DB1" s="1445"/>
      <c r="DC1" s="1445"/>
      <c r="DD1" s="1445"/>
      <c r="DE1" s="1445"/>
      <c r="DF1" s="1445"/>
      <c r="DG1" s="1445"/>
      <c r="DH1" s="1445"/>
      <c r="DI1" s="1445"/>
      <c r="DJ1" s="1445"/>
      <c r="DK1" s="1445"/>
      <c r="DL1" s="1445"/>
      <c r="DM1" s="1445"/>
      <c r="DN1" s="1445"/>
      <c r="DO1" s="1445"/>
      <c r="DP1" s="1445"/>
      <c r="DQ1" s="1445"/>
      <c r="DR1" s="1445"/>
      <c r="DS1" s="1445"/>
      <c r="DT1" s="1445"/>
      <c r="DU1" s="1445"/>
      <c r="DV1" s="1445"/>
      <c r="DW1" s="1445"/>
      <c r="DX1" s="1445"/>
      <c r="DY1" s="1445"/>
      <c r="DZ1" s="1445"/>
      <c r="EA1" s="1445"/>
      <c r="EB1" s="1445"/>
      <c r="EC1" s="1445"/>
      <c r="ED1" s="1445"/>
      <c r="EE1" s="1445"/>
      <c r="EF1" s="1445"/>
      <c r="EG1" s="1445"/>
      <c r="EH1" s="1445"/>
      <c r="EI1" s="1445"/>
      <c r="EJ1" s="1445"/>
      <c r="EK1" s="1445"/>
      <c r="EL1" s="1445"/>
      <c r="EM1" s="1445"/>
      <c r="EN1" s="1445"/>
      <c r="EO1" s="1445"/>
      <c r="EP1" s="1445"/>
      <c r="EQ1" s="1445"/>
      <c r="ER1" s="1445"/>
      <c r="ES1" s="1445"/>
      <c r="ET1" s="1445"/>
      <c r="EU1" s="1445"/>
      <c r="EV1" s="1445"/>
      <c r="EW1" s="1445"/>
      <c r="EX1" s="1445"/>
      <c r="EY1" s="1445"/>
      <c r="EZ1" s="1445"/>
      <c r="FA1" s="1445"/>
      <c r="FB1" s="1445"/>
      <c r="FC1" s="1445"/>
      <c r="FD1" s="1445"/>
      <c r="FE1" s="1445"/>
      <c r="FF1" s="1445"/>
      <c r="FG1" s="1445"/>
      <c r="FH1" s="1445"/>
      <c r="FI1" s="1445"/>
      <c r="FJ1" s="1445"/>
      <c r="FK1" s="1445"/>
      <c r="FL1" s="1445"/>
      <c r="FM1" s="1445"/>
      <c r="FN1" s="1445"/>
      <c r="FO1" s="1445"/>
      <c r="FP1" s="1445"/>
      <c r="FQ1" s="1445"/>
      <c r="FR1" s="1445"/>
      <c r="FS1" s="1445"/>
      <c r="FT1" s="1445"/>
      <c r="FU1" s="1445"/>
      <c r="FV1" s="1445"/>
      <c r="FW1" s="1445"/>
      <c r="FX1" s="1445"/>
      <c r="FY1" s="1445"/>
      <c r="FZ1" s="1445"/>
      <c r="GA1" s="1445"/>
      <c r="GB1" s="1445"/>
      <c r="GC1" s="1445"/>
      <c r="GD1" s="1445"/>
      <c r="GE1" s="1445"/>
      <c r="GF1" s="1445"/>
      <c r="GG1" s="1445"/>
      <c r="GH1" s="1445"/>
      <c r="GI1" s="1445"/>
      <c r="GJ1" s="1445"/>
      <c r="GK1" s="1445"/>
      <c r="GL1" s="1445"/>
      <c r="GM1" s="1445"/>
      <c r="GN1" s="1445"/>
      <c r="GO1" s="1445"/>
      <c r="GP1" s="1445"/>
      <c r="GQ1" s="1445"/>
      <c r="GR1" s="1445"/>
      <c r="GS1" s="1445"/>
      <c r="GT1" s="1445"/>
      <c r="GU1" s="1445"/>
      <c r="GV1" s="1445"/>
      <c r="GW1" s="1445"/>
      <c r="GX1" s="1445"/>
      <c r="GY1" s="1445"/>
      <c r="GZ1" s="1445"/>
      <c r="HA1" s="1445"/>
      <c r="HB1" s="1445"/>
      <c r="HC1" s="1445"/>
      <c r="HD1" s="1445"/>
      <c r="HE1" s="1445"/>
      <c r="HF1" s="1445"/>
      <c r="HG1" s="1445"/>
      <c r="HH1" s="1445"/>
      <c r="HI1" s="1445"/>
      <c r="HJ1" s="1445"/>
      <c r="HK1" s="1445"/>
      <c r="HL1" s="1445"/>
      <c r="HM1" s="1445"/>
      <c r="HN1" s="1445"/>
      <c r="HO1" s="1445"/>
      <c r="HP1" s="1445"/>
      <c r="HQ1" s="1445"/>
      <c r="HR1" s="1445"/>
      <c r="HS1" s="1445"/>
      <c r="HT1" s="1445"/>
      <c r="HU1" s="1445"/>
      <c r="HV1" s="1445"/>
      <c r="HW1" s="1445"/>
      <c r="HX1" s="1445"/>
      <c r="HY1" s="1445"/>
      <c r="HZ1" s="1445"/>
      <c r="IA1" s="1445"/>
      <c r="IB1" s="1445"/>
      <c r="IC1" s="1445"/>
      <c r="ID1" s="1445"/>
      <c r="IE1" s="1445"/>
      <c r="IF1" s="1445"/>
      <c r="IG1" s="1445"/>
      <c r="IH1" s="1445"/>
      <c r="II1" s="1445"/>
      <c r="IJ1" s="1445"/>
      <c r="IK1" s="1445"/>
      <c r="IL1" s="1445"/>
      <c r="IM1" s="1445"/>
      <c r="IN1" s="1445"/>
      <c r="IO1" s="1445"/>
      <c r="IP1" s="1445"/>
      <c r="IQ1" s="1445"/>
      <c r="IR1" s="1445"/>
      <c r="IS1" s="1445"/>
      <c r="IT1" s="1445"/>
      <c r="IU1" s="1445"/>
      <c r="IV1" s="1445"/>
      <c r="IW1" s="1445"/>
      <c r="IX1" s="1445"/>
      <c r="IY1" s="1445"/>
      <c r="IZ1" s="1445"/>
      <c r="JA1" s="1445"/>
      <c r="JB1" s="1445"/>
      <c r="JC1" s="1445"/>
      <c r="JD1" s="1445"/>
      <c r="JE1" s="1445"/>
      <c r="JF1" s="1445"/>
      <c r="JG1" s="1445"/>
      <c r="JH1" s="1445"/>
      <c r="JI1" s="1445"/>
      <c r="JJ1" s="1445"/>
      <c r="JK1" s="1445"/>
      <c r="JL1" s="1445"/>
      <c r="JM1" s="1445"/>
      <c r="JN1" s="1445"/>
      <c r="JO1" s="1445"/>
      <c r="JP1" s="1445"/>
      <c r="JQ1" s="1445"/>
      <c r="JR1" s="1445"/>
      <c r="JS1" s="1445"/>
      <c r="JT1" s="1445"/>
      <c r="JU1" s="1445"/>
      <c r="JV1" s="1445"/>
      <c r="JW1" s="1445"/>
      <c r="JX1" s="1445"/>
      <c r="JY1" s="1445"/>
      <c r="JZ1" s="1445"/>
      <c r="KA1" s="1445"/>
      <c r="KB1" s="1445"/>
      <c r="KC1" s="1445"/>
      <c r="KD1" s="1445"/>
      <c r="KE1" s="1445"/>
      <c r="KF1" s="1445"/>
      <c r="KG1" s="1445"/>
      <c r="KH1" s="1445"/>
      <c r="KI1" s="1445"/>
      <c r="KJ1" s="1445"/>
      <c r="KK1" s="1445"/>
      <c r="KL1" s="1445"/>
      <c r="KM1" s="1445"/>
      <c r="KN1" s="1445"/>
      <c r="KO1" s="1445"/>
      <c r="KP1" s="1445"/>
      <c r="KQ1" s="1445"/>
      <c r="KR1" s="1445"/>
      <c r="KS1" s="1445"/>
      <c r="KT1" s="1445"/>
      <c r="KU1" s="1445"/>
      <c r="KV1" s="1445"/>
      <c r="KW1" s="1445"/>
      <c r="KX1" s="1445"/>
      <c r="KY1" s="1445"/>
      <c r="KZ1" s="1445"/>
      <c r="LA1" s="1445"/>
      <c r="LB1" s="1445"/>
      <c r="LC1" s="1445"/>
      <c r="LD1" s="1445"/>
      <c r="LE1" s="1445"/>
      <c r="LF1" s="1445"/>
      <c r="LG1" s="1445"/>
      <c r="LH1" s="1445"/>
      <c r="LI1" s="1445"/>
      <c r="LJ1" s="1445"/>
      <c r="LK1" s="1445"/>
      <c r="LL1" s="1445"/>
      <c r="LM1" s="1445"/>
      <c r="LN1" s="1445"/>
      <c r="LO1" s="1445"/>
      <c r="LP1" s="1445"/>
      <c r="LQ1" s="1445"/>
      <c r="LR1" s="1445"/>
      <c r="LS1" s="1445"/>
      <c r="LT1" s="1445"/>
      <c r="LU1" s="1445"/>
      <c r="LV1" s="1445"/>
      <c r="LW1" s="1445"/>
      <c r="LX1" s="1445"/>
      <c r="LY1" s="1445"/>
      <c r="LZ1" s="1445"/>
      <c r="MA1" s="1445"/>
      <c r="MB1" s="1445"/>
      <c r="MC1" s="1445"/>
      <c r="MD1" s="1445"/>
      <c r="ME1" s="1445"/>
      <c r="MF1" s="1445"/>
      <c r="MG1" s="1445"/>
      <c r="MH1" s="1445"/>
      <c r="MI1" s="1445"/>
      <c r="MJ1" s="1445"/>
      <c r="MK1" s="1445"/>
      <c r="ML1" s="1445"/>
      <c r="MM1" s="1445"/>
      <c r="MN1" s="1445"/>
      <c r="MO1" s="1445"/>
      <c r="MP1" s="1445"/>
      <c r="MQ1" s="1445"/>
      <c r="MR1" s="1445"/>
      <c r="MS1" s="1445"/>
      <c r="MT1" s="1445"/>
      <c r="MU1" s="1445"/>
      <c r="MV1" s="1445"/>
      <c r="MW1" s="1445"/>
      <c r="MX1" s="1445"/>
      <c r="MY1" s="1445"/>
      <c r="MZ1" s="1445"/>
      <c r="NA1" s="1445"/>
      <c r="NB1" s="1445"/>
      <c r="NC1" s="1445"/>
      <c r="ND1" s="1445"/>
      <c r="NE1" s="1445"/>
      <c r="NF1" s="1445"/>
      <c r="NG1" s="1445"/>
      <c r="NH1" s="1445"/>
      <c r="NI1" s="1445"/>
      <c r="NJ1" s="1445"/>
      <c r="NK1" s="1445"/>
      <c r="NL1" s="1445"/>
      <c r="NM1" s="1445"/>
      <c r="NN1" s="1445"/>
      <c r="NO1" s="1445"/>
      <c r="NP1" s="1445"/>
      <c r="NQ1" s="1445"/>
      <c r="NR1" s="1445"/>
      <c r="NS1" s="1445"/>
      <c r="NT1" s="1445"/>
      <c r="NU1" s="1445"/>
      <c r="NV1" s="1445"/>
      <c r="NW1" s="1445"/>
      <c r="NX1" s="1445"/>
      <c r="NY1" s="1445"/>
      <c r="NZ1" s="1445"/>
      <c r="OA1" s="1445"/>
      <c r="OB1" s="1445"/>
      <c r="OC1" s="1445"/>
      <c r="OD1" s="1445"/>
      <c r="OE1" s="1445"/>
      <c r="OF1" s="1445"/>
      <c r="OG1" s="1445"/>
      <c r="OH1" s="1445"/>
      <c r="OI1" s="1445"/>
      <c r="OJ1" s="1445"/>
      <c r="OK1" s="1445"/>
      <c r="OL1" s="1445"/>
      <c r="OM1" s="1445"/>
      <c r="ON1" s="1445"/>
      <c r="OO1" s="1445"/>
      <c r="OP1" s="1445"/>
      <c r="OQ1" s="1445"/>
      <c r="OR1" s="1445"/>
      <c r="OS1" s="1445"/>
      <c r="OT1" s="1445"/>
      <c r="OU1" s="1445"/>
      <c r="OV1" s="1445"/>
      <c r="OW1" s="1445"/>
      <c r="OX1" s="1445"/>
      <c r="OY1" s="1445"/>
      <c r="OZ1" s="1445"/>
      <c r="PA1" s="1445"/>
      <c r="PB1" s="1445"/>
      <c r="PC1" s="1445"/>
      <c r="PD1" s="1445"/>
      <c r="PE1" s="1445"/>
      <c r="PF1" s="1445"/>
      <c r="PG1" s="1445"/>
      <c r="PH1" s="1445"/>
      <c r="PI1" s="1445"/>
      <c r="PJ1" s="1445"/>
      <c r="PK1" s="1445"/>
      <c r="PL1" s="1445"/>
      <c r="PM1" s="1445"/>
      <c r="PN1" s="1445"/>
      <c r="PO1" s="1445"/>
      <c r="PP1" s="1445"/>
      <c r="PQ1" s="1445"/>
      <c r="PR1" s="1445"/>
      <c r="PS1" s="1445"/>
      <c r="PT1" s="1445"/>
      <c r="PU1" s="1445"/>
      <c r="PV1" s="1445"/>
      <c r="PW1" s="1445"/>
      <c r="PX1" s="1445"/>
      <c r="PY1" s="1445"/>
      <c r="PZ1" s="1445"/>
      <c r="QA1" s="1445"/>
      <c r="QB1" s="1445"/>
      <c r="QC1" s="1445"/>
      <c r="QD1" s="1445"/>
      <c r="QE1" s="1445"/>
      <c r="QF1" s="1445"/>
      <c r="QG1" s="1445"/>
      <c r="QH1" s="1445"/>
      <c r="QI1" s="1445"/>
      <c r="QJ1" s="1445"/>
      <c r="QK1" s="1445"/>
      <c r="QL1" s="1445"/>
      <c r="QM1" s="1445"/>
      <c r="QN1" s="1445"/>
      <c r="QO1" s="1445"/>
      <c r="QP1" s="1445"/>
      <c r="QQ1" s="1445"/>
      <c r="QR1" s="1445"/>
      <c r="QS1" s="1445"/>
      <c r="QT1" s="1445"/>
      <c r="QU1" s="1445"/>
      <c r="QV1" s="1445"/>
      <c r="QW1" s="1445"/>
      <c r="QX1" s="1445"/>
      <c r="QY1" s="1445"/>
      <c r="QZ1" s="1445"/>
      <c r="RA1" s="1445"/>
      <c r="RB1" s="1445"/>
      <c r="RC1" s="1445"/>
      <c r="RD1" s="1445"/>
      <c r="RE1" s="1445"/>
      <c r="RF1" s="1445"/>
      <c r="RG1" s="1445"/>
      <c r="RH1" s="1445"/>
      <c r="RI1" s="1445"/>
      <c r="RJ1" s="1445"/>
      <c r="RK1" s="1445"/>
      <c r="RL1" s="1445"/>
      <c r="RM1" s="1445"/>
      <c r="RN1" s="1445"/>
      <c r="RO1" s="1445"/>
      <c r="RP1" s="1445"/>
      <c r="RQ1" s="1445"/>
      <c r="RR1" s="1445"/>
      <c r="RS1" s="1445"/>
      <c r="RT1" s="1445"/>
      <c r="RU1" s="1445"/>
      <c r="RV1" s="1445"/>
      <c r="RW1" s="1445"/>
      <c r="RX1" s="1445"/>
      <c r="RY1" s="1445"/>
      <c r="RZ1" s="1445"/>
      <c r="SA1" s="1445"/>
      <c r="SB1" s="1445"/>
      <c r="SC1" s="1445"/>
      <c r="SD1" s="1445"/>
      <c r="SE1" s="1445"/>
      <c r="SF1" s="1445"/>
      <c r="SG1" s="1445"/>
      <c r="SH1" s="1445"/>
      <c r="SI1" s="1445"/>
      <c r="SJ1" s="1445"/>
      <c r="SK1" s="1445"/>
      <c r="SL1" s="1445"/>
      <c r="SM1" s="1445"/>
      <c r="SN1" s="1445"/>
      <c r="SO1" s="1445"/>
      <c r="SP1" s="1445"/>
      <c r="SQ1" s="1445"/>
      <c r="SR1" s="1445"/>
      <c r="SS1" s="1445"/>
      <c r="ST1" s="1445"/>
      <c r="SU1" s="1445"/>
      <c r="SV1" s="1445"/>
      <c r="SW1" s="1445"/>
      <c r="SX1" s="1445"/>
      <c r="SY1" s="1445"/>
      <c r="SZ1" s="1445"/>
      <c r="TA1" s="1445"/>
      <c r="TB1" s="1445"/>
      <c r="TC1" s="1445"/>
      <c r="TD1" s="1445"/>
      <c r="TE1" s="1445"/>
      <c r="TF1" s="1445"/>
      <c r="TG1" s="1445"/>
      <c r="TH1" s="1445"/>
      <c r="TI1" s="1445"/>
      <c r="TJ1" s="1445"/>
      <c r="TK1" s="1445"/>
      <c r="TL1" s="1445"/>
      <c r="TM1" s="1445"/>
      <c r="TN1" s="1445"/>
      <c r="TO1" s="1445"/>
      <c r="TP1" s="1445"/>
      <c r="TQ1" s="1445"/>
      <c r="TR1" s="1445"/>
      <c r="TS1" s="1445"/>
      <c r="TT1" s="1445"/>
      <c r="TU1" s="1445"/>
      <c r="TV1" s="1445"/>
      <c r="TW1" s="1445"/>
      <c r="TX1" s="1445"/>
      <c r="TY1" s="1445"/>
      <c r="TZ1" s="1445"/>
      <c r="UA1" s="1445"/>
      <c r="UB1" s="1445"/>
      <c r="UC1" s="1445"/>
      <c r="UD1" s="1445"/>
      <c r="UE1" s="1445"/>
      <c r="UF1" s="1445"/>
      <c r="UG1" s="1445"/>
      <c r="UH1" s="1445"/>
      <c r="UI1" s="1445"/>
      <c r="UJ1" s="1445"/>
      <c r="UK1" s="1445"/>
      <c r="UL1" s="1445"/>
      <c r="UM1" s="1445"/>
      <c r="UN1" s="1445"/>
      <c r="UO1" s="1445"/>
      <c r="UP1" s="1445"/>
      <c r="UQ1" s="1445"/>
      <c r="UR1" s="1445"/>
      <c r="US1" s="1445"/>
      <c r="UT1" s="1445"/>
      <c r="UU1" s="1445"/>
      <c r="UV1" s="1445"/>
      <c r="UW1" s="1445"/>
      <c r="UX1" s="1445"/>
      <c r="UY1" s="1445"/>
      <c r="UZ1" s="1445"/>
      <c r="VA1" s="1445"/>
      <c r="VB1" s="1445"/>
      <c r="VC1" s="1445"/>
      <c r="VD1" s="1445"/>
      <c r="VE1" s="1445"/>
      <c r="VF1" s="1445"/>
      <c r="VG1" s="1445"/>
      <c r="VH1" s="1445"/>
      <c r="VI1" s="1445"/>
      <c r="VJ1" s="1445"/>
      <c r="VK1" s="1445"/>
      <c r="VL1" s="1445"/>
      <c r="VM1" s="1445"/>
      <c r="VN1" s="1445"/>
      <c r="VO1" s="1445"/>
      <c r="VP1" s="1445"/>
      <c r="VQ1" s="1445"/>
      <c r="VR1" s="1445"/>
      <c r="VS1" s="1445"/>
      <c r="VT1" s="1445"/>
      <c r="VU1" s="1445"/>
      <c r="VV1" s="1445"/>
      <c r="VW1" s="1445"/>
      <c r="VX1" s="1445"/>
      <c r="VY1" s="1445"/>
      <c r="VZ1" s="1445"/>
      <c r="WA1" s="1445"/>
      <c r="WB1" s="1445"/>
      <c r="WC1" s="1445"/>
      <c r="WD1" s="1445"/>
      <c r="WE1" s="1445"/>
      <c r="WF1" s="1445"/>
      <c r="WG1" s="1445"/>
      <c r="WH1" s="1445"/>
      <c r="WI1" s="1445"/>
      <c r="WJ1" s="1445"/>
      <c r="WK1" s="1445"/>
      <c r="WL1" s="1445"/>
      <c r="WM1" s="1445"/>
      <c r="WN1" s="1445"/>
      <c r="WO1" s="1445"/>
      <c r="WP1" s="1445"/>
      <c r="WQ1" s="1445"/>
      <c r="WR1" s="1445"/>
      <c r="WS1" s="1445"/>
      <c r="WT1" s="1445"/>
      <c r="WU1" s="1445"/>
      <c r="WV1" s="1445"/>
      <c r="WW1" s="1445"/>
      <c r="WX1" s="1445"/>
      <c r="WY1" s="1445"/>
      <c r="WZ1" s="1445"/>
      <c r="XA1" s="1445"/>
      <c r="XB1" s="1445"/>
      <c r="XC1" s="1445"/>
      <c r="XD1" s="1445"/>
      <c r="XE1" s="1445"/>
      <c r="XF1" s="1445"/>
      <c r="XG1" s="1445"/>
      <c r="XH1" s="1445"/>
      <c r="XI1" s="1445"/>
      <c r="XJ1" s="1445"/>
      <c r="XK1" s="1445"/>
      <c r="XL1" s="1445"/>
      <c r="XM1" s="1445"/>
      <c r="XN1" s="1445"/>
      <c r="XO1" s="1445"/>
      <c r="XP1" s="1445"/>
      <c r="XQ1" s="1445"/>
      <c r="XR1" s="1445"/>
      <c r="XS1" s="1445"/>
      <c r="XT1" s="1445"/>
      <c r="XU1" s="1445"/>
      <c r="XV1" s="1445"/>
      <c r="XW1" s="1445"/>
      <c r="XX1" s="1445"/>
      <c r="XY1" s="1445"/>
      <c r="XZ1" s="1445"/>
      <c r="YA1" s="1445"/>
      <c r="YB1" s="1445"/>
      <c r="YC1" s="1445"/>
      <c r="YD1" s="1445"/>
      <c r="YE1" s="1445"/>
      <c r="YF1" s="1445"/>
      <c r="YG1" s="1445"/>
      <c r="YH1" s="1445"/>
      <c r="YI1" s="1445"/>
      <c r="YJ1" s="1445"/>
      <c r="YK1" s="1445"/>
      <c r="YL1" s="1445"/>
      <c r="YM1" s="1445"/>
      <c r="YN1" s="1445"/>
      <c r="YO1" s="1445"/>
      <c r="YP1" s="1445"/>
      <c r="YQ1" s="1445"/>
      <c r="YR1" s="1445"/>
      <c r="YS1" s="1445"/>
      <c r="YT1" s="1445"/>
      <c r="YU1" s="1445"/>
      <c r="YV1" s="1445"/>
      <c r="YW1" s="1445"/>
      <c r="YX1" s="1445"/>
      <c r="YY1" s="1445"/>
      <c r="YZ1" s="1445"/>
      <c r="ZA1" s="1445"/>
      <c r="ZB1" s="1445"/>
      <c r="ZC1" s="1445"/>
      <c r="ZD1" s="1445"/>
      <c r="ZE1" s="1445"/>
      <c r="ZF1" s="1445"/>
      <c r="ZG1" s="1445"/>
      <c r="ZH1" s="1445"/>
      <c r="ZI1" s="1445"/>
      <c r="ZJ1" s="1445"/>
      <c r="ZK1" s="1445"/>
      <c r="ZL1" s="1445"/>
      <c r="ZM1" s="1445"/>
      <c r="ZN1" s="1445"/>
      <c r="ZO1" s="1445"/>
      <c r="ZP1" s="1445"/>
      <c r="ZQ1" s="1445"/>
      <c r="ZR1" s="1445"/>
      <c r="ZS1" s="1445"/>
      <c r="ZT1" s="1445"/>
      <c r="ZU1" s="1445"/>
      <c r="ZV1" s="1445"/>
      <c r="ZW1" s="1445"/>
      <c r="ZX1" s="1445"/>
      <c r="ZY1" s="1445"/>
      <c r="ZZ1" s="1445"/>
      <c r="AAA1" s="1445"/>
      <c r="AAB1" s="1445"/>
      <c r="AAC1" s="1445"/>
      <c r="AAD1" s="1445"/>
      <c r="AAE1" s="1445"/>
      <c r="AAF1" s="1445"/>
      <c r="AAG1" s="1445"/>
      <c r="AAH1" s="1445"/>
      <c r="AAI1" s="1445"/>
      <c r="AAJ1" s="1445"/>
      <c r="AAK1" s="1445"/>
      <c r="AAL1" s="1445"/>
      <c r="AAM1" s="1445"/>
      <c r="AAN1" s="1445"/>
      <c r="AAO1" s="1445"/>
      <c r="AAP1" s="1445"/>
      <c r="AAQ1" s="1445"/>
      <c r="AAR1" s="1445"/>
      <c r="AAS1" s="1445"/>
      <c r="AAT1" s="1445"/>
      <c r="AAU1" s="1445"/>
      <c r="AAV1" s="1445"/>
      <c r="AAW1" s="1445"/>
      <c r="AAX1" s="1445"/>
      <c r="AAY1" s="1445"/>
      <c r="AAZ1" s="1445"/>
      <c r="ABA1" s="1445"/>
      <c r="ABB1" s="1445"/>
      <c r="ABC1" s="1445"/>
      <c r="ABD1" s="1445"/>
      <c r="ABE1" s="1445"/>
      <c r="ABF1" s="1445"/>
      <c r="ABG1" s="1445"/>
      <c r="ABH1" s="1445"/>
      <c r="ABI1" s="1445"/>
      <c r="ABJ1" s="1445"/>
      <c r="ABK1" s="1445"/>
      <c r="ABL1" s="1445"/>
      <c r="ABM1" s="1445"/>
      <c r="ABN1" s="1445"/>
      <c r="ABO1" s="1445"/>
      <c r="ABP1" s="1445"/>
      <c r="ABQ1" s="1445"/>
      <c r="ABR1" s="1445"/>
      <c r="ABS1" s="1445"/>
      <c r="ABT1" s="1445"/>
      <c r="ABU1" s="1445"/>
      <c r="ABV1" s="1445"/>
      <c r="ABW1" s="1445"/>
      <c r="ABX1" s="1445"/>
      <c r="ABY1" s="1445"/>
      <c r="ABZ1" s="1445"/>
      <c r="ACA1" s="1445"/>
      <c r="ACB1" s="1445"/>
      <c r="ACC1" s="1445"/>
      <c r="ACD1" s="1445"/>
      <c r="ACE1" s="1445"/>
      <c r="ACF1" s="1445"/>
      <c r="ACG1" s="1445"/>
      <c r="ACH1" s="1445"/>
      <c r="ACI1" s="1445"/>
      <c r="ACJ1" s="1445"/>
      <c r="ACK1" s="1445"/>
      <c r="ACL1" s="1445"/>
      <c r="ACM1" s="1445"/>
      <c r="ACN1" s="1445"/>
      <c r="ACO1" s="1445"/>
      <c r="ACP1" s="1445"/>
      <c r="ACQ1" s="1445"/>
      <c r="ACR1" s="1445"/>
      <c r="ACS1" s="1445"/>
      <c r="ACT1" s="1445"/>
      <c r="ACU1" s="1445"/>
      <c r="ACV1" s="1445"/>
      <c r="ACW1" s="1445"/>
      <c r="ACX1" s="1445"/>
      <c r="ACY1" s="1445"/>
      <c r="ACZ1" s="1445"/>
      <c r="ADA1" s="1445"/>
      <c r="ADB1" s="1445"/>
      <c r="ADC1" s="1445"/>
      <c r="ADD1" s="1445"/>
      <c r="ADE1" s="1445"/>
      <c r="ADF1" s="1445"/>
      <c r="ADG1" s="1445"/>
      <c r="ADH1" s="1445"/>
      <c r="ADI1" s="1445"/>
      <c r="ADJ1" s="1445"/>
      <c r="ADK1" s="1445"/>
      <c r="ADL1" s="1445"/>
      <c r="ADM1" s="1445"/>
      <c r="ADN1" s="1445"/>
      <c r="ADO1" s="1445"/>
      <c r="ADP1" s="1445"/>
      <c r="ADQ1" s="1445"/>
      <c r="ADR1" s="1445"/>
      <c r="ADS1" s="1445"/>
      <c r="ADT1" s="1445"/>
      <c r="ADU1" s="1445"/>
      <c r="ADV1" s="1445"/>
      <c r="ADW1" s="1445"/>
      <c r="ADX1" s="1445"/>
      <c r="ADY1" s="1445"/>
      <c r="ADZ1" s="1445"/>
      <c r="AEA1" s="1445"/>
      <c r="AEB1" s="1445"/>
      <c r="AEC1" s="1445"/>
      <c r="AED1" s="1445"/>
      <c r="AEE1" s="1445"/>
      <c r="AEF1" s="1445"/>
      <c r="AEG1" s="1445"/>
      <c r="AEH1" s="1445"/>
      <c r="AEI1" s="1445"/>
      <c r="AEJ1" s="1445"/>
      <c r="AEK1" s="1445"/>
      <c r="AEL1" s="1445"/>
      <c r="AEM1" s="1445"/>
      <c r="AEN1" s="1445"/>
      <c r="AEO1" s="1445"/>
      <c r="AEP1" s="1445"/>
      <c r="AEQ1" s="1445"/>
      <c r="AER1" s="1445"/>
      <c r="AES1" s="1445"/>
      <c r="AET1" s="1445"/>
      <c r="AEU1" s="1445"/>
      <c r="AEV1" s="1445"/>
      <c r="AEW1" s="1445"/>
      <c r="AEX1" s="1445"/>
      <c r="AEY1" s="1445"/>
      <c r="AEZ1" s="1445"/>
      <c r="AFA1" s="1445"/>
      <c r="AFB1" s="1445"/>
      <c r="AFC1" s="1445"/>
      <c r="AFD1" s="1445"/>
      <c r="AFE1" s="1445"/>
      <c r="AFF1" s="1445"/>
      <c r="AFG1" s="1445"/>
      <c r="AFH1" s="1445"/>
      <c r="AFI1" s="1445"/>
      <c r="AFJ1" s="1445"/>
      <c r="AFK1" s="1445"/>
      <c r="AFL1" s="1445"/>
      <c r="AFM1" s="1445"/>
      <c r="AFN1" s="1445"/>
      <c r="AFO1" s="1445"/>
      <c r="AFP1" s="1445"/>
      <c r="AFQ1" s="1445"/>
      <c r="AFR1" s="1445"/>
      <c r="AFS1" s="1445"/>
      <c r="AFT1" s="1445"/>
      <c r="AFU1" s="1445"/>
      <c r="AFV1" s="1445"/>
      <c r="AFW1" s="1445"/>
      <c r="AFX1" s="1445"/>
      <c r="AFY1" s="1445"/>
      <c r="AFZ1" s="1445"/>
      <c r="AGA1" s="1445"/>
      <c r="AGB1" s="1445"/>
      <c r="AGC1" s="1445"/>
      <c r="AGD1" s="1445"/>
      <c r="AGE1" s="1445"/>
      <c r="AGF1" s="1445"/>
      <c r="AGG1" s="1445"/>
      <c r="AGH1" s="1445"/>
      <c r="AGI1" s="1445"/>
      <c r="AGJ1" s="1445"/>
      <c r="AGK1" s="1445"/>
      <c r="AGL1" s="1445"/>
      <c r="AGM1" s="1445"/>
      <c r="AGN1" s="1445"/>
      <c r="AGO1" s="1445"/>
      <c r="AGP1" s="1445"/>
      <c r="AGQ1" s="1445"/>
      <c r="AGR1" s="1445"/>
      <c r="AGS1" s="1445"/>
      <c r="AGT1" s="1445"/>
      <c r="AGU1" s="1445"/>
      <c r="AGV1" s="1445"/>
      <c r="AGW1" s="1445"/>
      <c r="AGX1" s="1445"/>
      <c r="AGY1" s="1445"/>
      <c r="AGZ1" s="1445"/>
      <c r="AHA1" s="1445"/>
      <c r="AHB1" s="1445"/>
      <c r="AHC1" s="1445"/>
      <c r="AHD1" s="1445"/>
      <c r="AHE1" s="1445"/>
      <c r="AHF1" s="1445"/>
      <c r="AHG1" s="1445"/>
      <c r="AHH1" s="1445"/>
      <c r="AHI1" s="1445"/>
      <c r="AHJ1" s="1445"/>
      <c r="AHK1" s="1445"/>
      <c r="AHL1" s="1445"/>
      <c r="AHM1" s="1445"/>
      <c r="AHN1" s="1445"/>
      <c r="AHO1" s="1445"/>
      <c r="AHP1" s="1445"/>
      <c r="AHQ1" s="1445"/>
      <c r="AHR1" s="1445"/>
      <c r="AHS1" s="1445"/>
      <c r="AHT1" s="1445"/>
      <c r="AHU1" s="1445"/>
      <c r="AHV1" s="1445"/>
      <c r="AHW1" s="1445"/>
      <c r="AHX1" s="1445"/>
      <c r="AHY1" s="1445"/>
      <c r="AHZ1" s="1445"/>
      <c r="AIA1" s="1445"/>
      <c r="AIB1" s="1445"/>
      <c r="AIC1" s="1445"/>
      <c r="AID1" s="1445"/>
      <c r="AIE1" s="1445"/>
      <c r="AIF1" s="1445"/>
      <c r="AIG1" s="1445"/>
      <c r="AIH1" s="1445"/>
      <c r="AII1" s="1445"/>
      <c r="AIJ1" s="1445"/>
      <c r="AIK1" s="1445"/>
      <c r="AIL1" s="1445"/>
      <c r="AIM1" s="1445"/>
      <c r="AIN1" s="1445"/>
      <c r="AIO1" s="1445"/>
      <c r="AIP1" s="1445"/>
      <c r="AIQ1" s="1445"/>
      <c r="AIR1" s="1445"/>
      <c r="AIS1" s="1445"/>
      <c r="AIT1" s="1445"/>
      <c r="AIU1" s="1445"/>
      <c r="AIV1" s="1445"/>
      <c r="AIW1" s="1445"/>
      <c r="AIX1" s="1445"/>
      <c r="AIY1" s="1445"/>
      <c r="AIZ1" s="1445"/>
      <c r="AJA1" s="1445"/>
      <c r="AJB1" s="1445"/>
      <c r="AJC1" s="1445"/>
      <c r="AJD1" s="1445"/>
      <c r="AJE1" s="1445"/>
      <c r="AJF1" s="1445"/>
      <c r="AJG1" s="1445"/>
      <c r="AJH1" s="1445"/>
      <c r="AJI1" s="1445"/>
      <c r="AJJ1" s="1445"/>
      <c r="AJK1" s="1445"/>
      <c r="AJL1" s="1445"/>
      <c r="AJM1" s="1445"/>
      <c r="AJN1" s="1445"/>
      <c r="AJO1" s="1445"/>
      <c r="AJP1" s="1445"/>
      <c r="AJQ1" s="1445"/>
      <c r="AJR1" s="1445"/>
      <c r="AJS1" s="1445"/>
      <c r="AJT1" s="1445"/>
      <c r="AJU1" s="1445"/>
      <c r="AJV1" s="1445"/>
      <c r="AJW1" s="1445"/>
      <c r="AJX1" s="1445"/>
      <c r="AJY1" s="1445"/>
      <c r="AJZ1" s="1445"/>
      <c r="AKA1" s="1445"/>
      <c r="AKB1" s="1445"/>
      <c r="AKC1" s="1445"/>
      <c r="AKD1" s="1445"/>
      <c r="AKE1" s="1445"/>
      <c r="AKF1" s="1445"/>
      <c r="AKG1" s="1445"/>
      <c r="AKH1" s="1445"/>
      <c r="AKI1" s="1445"/>
      <c r="AKJ1" s="1445"/>
      <c r="AKK1" s="1445"/>
      <c r="AKL1" s="1445"/>
      <c r="AKM1" s="1445"/>
      <c r="AKN1" s="1445"/>
      <c r="AKO1" s="1445"/>
      <c r="AKP1" s="1445"/>
      <c r="AKQ1" s="1445"/>
      <c r="AKR1" s="1445"/>
      <c r="AKS1" s="1445"/>
      <c r="AKT1" s="1445"/>
      <c r="AKU1" s="1445"/>
      <c r="AKV1" s="1445"/>
    </row>
    <row r="2" spans="1:984">
      <c r="A2" s="1603" t="s">
        <v>1511</v>
      </c>
      <c r="B2" s="1603"/>
      <c r="C2" s="1603"/>
      <c r="D2" s="1603"/>
      <c r="E2" s="1603"/>
      <c r="F2" s="1603"/>
    </row>
    <row r="3" spans="1:984">
      <c r="A3" s="1570" t="s">
        <v>1067</v>
      </c>
      <c r="B3" s="1570"/>
      <c r="C3" s="1570"/>
      <c r="D3" s="1570"/>
      <c r="E3" s="1570"/>
      <c r="F3" s="1570"/>
    </row>
    <row r="4" spans="1:984" ht="15" thickBot="1">
      <c r="A4" s="1802" t="s">
        <v>2</v>
      </c>
      <c r="B4" s="1802"/>
      <c r="C4" s="1802"/>
      <c r="D4" s="1802"/>
      <c r="E4" s="1802"/>
      <c r="F4" s="1802"/>
    </row>
    <row r="5" spans="1:984" ht="24">
      <c r="A5" s="639" t="s">
        <v>1000</v>
      </c>
      <c r="B5" s="639" t="s">
        <v>1001</v>
      </c>
      <c r="C5" s="639" t="s">
        <v>1002</v>
      </c>
      <c r="D5" s="639" t="s">
        <v>1003</v>
      </c>
      <c r="E5" s="639" t="s">
        <v>1004</v>
      </c>
      <c r="F5" s="639" t="s">
        <v>1005</v>
      </c>
    </row>
    <row r="6" spans="1:984">
      <c r="A6" s="111" t="s">
        <v>852</v>
      </c>
      <c r="B6" s="107" t="s">
        <v>1512</v>
      </c>
      <c r="C6" s="107" t="s">
        <v>1513</v>
      </c>
      <c r="D6" s="107" t="s">
        <v>1514</v>
      </c>
      <c r="E6" s="107" t="s">
        <v>1515</v>
      </c>
      <c r="F6" s="107" t="s">
        <v>1516</v>
      </c>
    </row>
    <row r="7" spans="1:984">
      <c r="A7" s="1" t="s">
        <v>854</v>
      </c>
      <c r="B7" s="471" t="s">
        <v>1517</v>
      </c>
      <c r="C7" s="471" t="s">
        <v>1518</v>
      </c>
      <c r="D7" s="471" t="s">
        <v>1519</v>
      </c>
      <c r="E7" s="471" t="s">
        <v>1520</v>
      </c>
      <c r="F7" s="471" t="s">
        <v>1521</v>
      </c>
    </row>
    <row r="8" spans="1:984">
      <c r="A8" s="111" t="s">
        <v>857</v>
      </c>
      <c r="B8" s="107" t="s">
        <v>1522</v>
      </c>
      <c r="C8" s="107" t="s">
        <v>1523</v>
      </c>
      <c r="D8" s="107" t="s">
        <v>1524</v>
      </c>
      <c r="E8" s="107" t="s">
        <v>1522</v>
      </c>
      <c r="F8" s="107" t="s">
        <v>1525</v>
      </c>
    </row>
    <row r="9" spans="1:984">
      <c r="A9" s="1" t="s">
        <v>860</v>
      </c>
      <c r="B9" s="471" t="s">
        <v>1526</v>
      </c>
      <c r="C9" s="471" t="s">
        <v>1527</v>
      </c>
      <c r="D9" s="471" t="s">
        <v>1528</v>
      </c>
      <c r="E9" s="471" t="s">
        <v>1529</v>
      </c>
      <c r="F9" s="471" t="s">
        <v>1530</v>
      </c>
    </row>
    <row r="10" spans="1:984">
      <c r="A10" s="111" t="s">
        <v>863</v>
      </c>
      <c r="B10" s="107" t="s">
        <v>1531</v>
      </c>
      <c r="C10" s="107" t="s">
        <v>1532</v>
      </c>
      <c r="D10" s="107" t="s">
        <v>1533</v>
      </c>
      <c r="E10" s="107" t="s">
        <v>1534</v>
      </c>
      <c r="F10" s="107" t="s">
        <v>1535</v>
      </c>
    </row>
    <row r="11" spans="1:984">
      <c r="A11" s="1" t="s">
        <v>866</v>
      </c>
      <c r="B11" s="471" t="s">
        <v>1536</v>
      </c>
      <c r="C11" s="471" t="s">
        <v>1537</v>
      </c>
      <c r="D11" s="471" t="s">
        <v>1538</v>
      </c>
      <c r="E11" s="471" t="s">
        <v>1539</v>
      </c>
      <c r="F11" s="471" t="s">
        <v>1540</v>
      </c>
    </row>
    <row r="12" spans="1:984">
      <c r="A12" s="111" t="s">
        <v>868</v>
      </c>
      <c r="B12" s="107" t="s">
        <v>1541</v>
      </c>
      <c r="C12" s="107" t="s">
        <v>1542</v>
      </c>
      <c r="D12" s="107" t="s">
        <v>1543</v>
      </c>
      <c r="E12" s="107" t="s">
        <v>1544</v>
      </c>
      <c r="F12" s="107" t="s">
        <v>1545</v>
      </c>
    </row>
    <row r="13" spans="1:984">
      <c r="A13" s="1" t="s">
        <v>871</v>
      </c>
      <c r="B13" s="471" t="s">
        <v>1546</v>
      </c>
      <c r="C13" s="471" t="s">
        <v>1547</v>
      </c>
      <c r="D13" s="471" t="s">
        <v>1548</v>
      </c>
      <c r="E13" s="471" t="s">
        <v>1549</v>
      </c>
      <c r="F13" s="471" t="s">
        <v>1550</v>
      </c>
    </row>
    <row r="14" spans="1:984">
      <c r="A14" s="111" t="s">
        <v>1006</v>
      </c>
      <c r="B14" s="107" t="s">
        <v>1551</v>
      </c>
      <c r="C14" s="107" t="s">
        <v>1552</v>
      </c>
      <c r="D14" s="107" t="s">
        <v>1553</v>
      </c>
      <c r="E14" s="107" t="s">
        <v>1554</v>
      </c>
      <c r="F14" s="107" t="s">
        <v>1555</v>
      </c>
    </row>
    <row r="15" spans="1:984">
      <c r="A15" s="1" t="s">
        <v>847</v>
      </c>
      <c r="B15" s="471" t="s">
        <v>1556</v>
      </c>
      <c r="C15" s="471" t="s">
        <v>1516</v>
      </c>
      <c r="D15" s="471" t="s">
        <v>1557</v>
      </c>
      <c r="E15" s="471" t="s">
        <v>1558</v>
      </c>
      <c r="F15" s="471" t="s">
        <v>1559</v>
      </c>
    </row>
    <row r="16" spans="1:984">
      <c r="A16" s="111" t="s">
        <v>1007</v>
      </c>
      <c r="B16" s="107" t="s">
        <v>1556</v>
      </c>
      <c r="C16" s="107" t="s">
        <v>1516</v>
      </c>
      <c r="D16" s="107" t="s">
        <v>1557</v>
      </c>
      <c r="E16" s="107" t="s">
        <v>1558</v>
      </c>
      <c r="F16" s="107" t="s">
        <v>1559</v>
      </c>
    </row>
    <row r="17" spans="1:6">
      <c r="A17" s="1" t="s">
        <v>848</v>
      </c>
      <c r="B17" s="471" t="s">
        <v>1560</v>
      </c>
      <c r="C17" s="471" t="s">
        <v>1561</v>
      </c>
      <c r="D17" s="471" t="s">
        <v>1562</v>
      </c>
      <c r="E17" s="471" t="s">
        <v>1563</v>
      </c>
      <c r="F17" s="471" t="s">
        <v>1564</v>
      </c>
    </row>
    <row r="18" spans="1:6">
      <c r="A18" s="111" t="s">
        <v>850</v>
      </c>
      <c r="B18" s="107" t="s">
        <v>1565</v>
      </c>
      <c r="C18" s="107" t="s">
        <v>1566</v>
      </c>
      <c r="D18" s="107" t="s">
        <v>1567</v>
      </c>
      <c r="E18" s="107" t="s">
        <v>1568</v>
      </c>
      <c r="F18" s="107" t="s">
        <v>1569</v>
      </c>
    </row>
    <row r="19" spans="1:6">
      <c r="A19" s="1" t="s">
        <v>853</v>
      </c>
      <c r="B19" s="471" t="s">
        <v>1570</v>
      </c>
      <c r="C19" s="471" t="s">
        <v>1571</v>
      </c>
      <c r="D19" s="471" t="s">
        <v>1572</v>
      </c>
      <c r="E19" s="471" t="s">
        <v>1573</v>
      </c>
      <c r="F19" s="471" t="s">
        <v>1574</v>
      </c>
    </row>
    <row r="20" spans="1:6">
      <c r="A20" s="111" t="s">
        <v>855</v>
      </c>
      <c r="B20" s="107" t="s">
        <v>1575</v>
      </c>
      <c r="C20" s="107" t="s">
        <v>1576</v>
      </c>
      <c r="D20" s="107" t="s">
        <v>1577</v>
      </c>
      <c r="E20" s="107" t="s">
        <v>1578</v>
      </c>
      <c r="F20" s="107" t="s">
        <v>1579</v>
      </c>
    </row>
    <row r="21" spans="1:6">
      <c r="A21" s="1" t="s">
        <v>858</v>
      </c>
      <c r="B21" s="471" t="s">
        <v>1580</v>
      </c>
      <c r="C21" s="471" t="s">
        <v>1581</v>
      </c>
      <c r="D21" s="471" t="s">
        <v>1582</v>
      </c>
      <c r="E21" s="471" t="s">
        <v>1583</v>
      </c>
      <c r="F21" s="471" t="s">
        <v>1584</v>
      </c>
    </row>
    <row r="22" spans="1:6">
      <c r="A22" s="111" t="s">
        <v>861</v>
      </c>
      <c r="B22" s="107" t="s">
        <v>1585</v>
      </c>
      <c r="C22" s="107" t="s">
        <v>1586</v>
      </c>
      <c r="D22" s="107" t="s">
        <v>1587</v>
      </c>
      <c r="E22" s="107" t="s">
        <v>1588</v>
      </c>
      <c r="F22" s="107" t="s">
        <v>1589</v>
      </c>
    </row>
    <row r="23" spans="1:6">
      <c r="A23" s="1" t="s">
        <v>1590</v>
      </c>
      <c r="B23" s="471" t="s">
        <v>1591</v>
      </c>
      <c r="C23" s="471" t="s">
        <v>1592</v>
      </c>
      <c r="D23" s="471" t="s">
        <v>1593</v>
      </c>
      <c r="E23" s="471" t="s">
        <v>1594</v>
      </c>
      <c r="F23" s="471" t="s">
        <v>1595</v>
      </c>
    </row>
    <row r="24" spans="1:6">
      <c r="A24" s="111" t="s">
        <v>867</v>
      </c>
      <c r="B24" s="107" t="s">
        <v>1596</v>
      </c>
      <c r="C24" s="107" t="s">
        <v>1597</v>
      </c>
      <c r="D24" s="107" t="s">
        <v>1598</v>
      </c>
      <c r="E24" s="107" t="s">
        <v>1599</v>
      </c>
      <c r="F24" s="107" t="s">
        <v>1600</v>
      </c>
    </row>
    <row r="25" spans="1:6">
      <c r="A25" s="1" t="s">
        <v>864</v>
      </c>
      <c r="B25" s="471" t="s">
        <v>1601</v>
      </c>
      <c r="C25" s="471" t="s">
        <v>1602</v>
      </c>
      <c r="D25" s="471" t="s">
        <v>1603</v>
      </c>
      <c r="E25" s="471" t="s">
        <v>1604</v>
      </c>
      <c r="F25" s="471" t="s">
        <v>1605</v>
      </c>
    </row>
    <row r="26" spans="1:6">
      <c r="A26" s="111" t="s">
        <v>872</v>
      </c>
      <c r="B26" s="107" t="s">
        <v>1606</v>
      </c>
      <c r="C26" s="107" t="s">
        <v>1607</v>
      </c>
      <c r="D26" s="107" t="s">
        <v>1608</v>
      </c>
      <c r="E26" s="107" t="s">
        <v>1609</v>
      </c>
      <c r="F26" s="107" t="s">
        <v>1610</v>
      </c>
    </row>
    <row r="27" spans="1:6">
      <c r="A27" s="1" t="s">
        <v>874</v>
      </c>
      <c r="B27" s="471" t="s">
        <v>1611</v>
      </c>
      <c r="C27" s="471" t="s">
        <v>1612</v>
      </c>
      <c r="D27" s="471" t="s">
        <v>1543</v>
      </c>
      <c r="E27" s="471" t="s">
        <v>1613</v>
      </c>
      <c r="F27" s="471" t="s">
        <v>1608</v>
      </c>
    </row>
    <row r="28" spans="1:6">
      <c r="A28" s="111" t="s">
        <v>877</v>
      </c>
      <c r="B28" s="107" t="s">
        <v>1614</v>
      </c>
      <c r="C28" s="107" t="s">
        <v>1615</v>
      </c>
      <c r="D28" s="107" t="s">
        <v>1616</v>
      </c>
      <c r="E28" s="107" t="s">
        <v>1617</v>
      </c>
      <c r="F28" s="107" t="s">
        <v>1618</v>
      </c>
    </row>
    <row r="29" spans="1:6">
      <c r="A29" s="1" t="s">
        <v>1009</v>
      </c>
      <c r="B29" s="471" t="s">
        <v>1619</v>
      </c>
      <c r="C29" s="471" t="s">
        <v>1620</v>
      </c>
      <c r="D29" s="471" t="s">
        <v>1621</v>
      </c>
      <c r="E29" s="471" t="s">
        <v>1622</v>
      </c>
      <c r="F29" s="471" t="s">
        <v>1623</v>
      </c>
    </row>
    <row r="30" spans="1:6">
      <c r="A30" s="111" t="s">
        <v>849</v>
      </c>
      <c r="B30" s="107" t="s">
        <v>1624</v>
      </c>
      <c r="C30" s="107" t="s">
        <v>1625</v>
      </c>
      <c r="D30" s="107" t="s">
        <v>1626</v>
      </c>
      <c r="E30" s="107" t="s">
        <v>1627</v>
      </c>
      <c r="F30" s="107" t="s">
        <v>1628</v>
      </c>
    </row>
    <row r="31" spans="1:6">
      <c r="A31" s="1" t="s">
        <v>851</v>
      </c>
      <c r="B31" s="471" t="s">
        <v>1629</v>
      </c>
      <c r="C31" s="471" t="s">
        <v>1630</v>
      </c>
      <c r="D31" s="471" t="s">
        <v>1605</v>
      </c>
      <c r="E31" s="471" t="s">
        <v>1631</v>
      </c>
      <c r="F31" s="471" t="s">
        <v>1632</v>
      </c>
    </row>
    <row r="32" spans="1:6">
      <c r="A32" s="111" t="s">
        <v>1103</v>
      </c>
      <c r="B32" s="107" t="s">
        <v>1633</v>
      </c>
      <c r="C32" s="107" t="s">
        <v>1634</v>
      </c>
      <c r="D32" s="107" t="s">
        <v>1635</v>
      </c>
      <c r="E32" s="107" t="s">
        <v>1636</v>
      </c>
      <c r="F32" s="107" t="s">
        <v>1637</v>
      </c>
    </row>
    <row r="33" spans="1:6">
      <c r="A33" s="1" t="s">
        <v>870</v>
      </c>
      <c r="B33" s="471" t="s">
        <v>1638</v>
      </c>
      <c r="C33" s="471" t="s">
        <v>1639</v>
      </c>
      <c r="D33" s="471" t="s">
        <v>1640</v>
      </c>
      <c r="E33" s="471" t="s">
        <v>1556</v>
      </c>
      <c r="F33" s="471" t="s">
        <v>1641</v>
      </c>
    </row>
    <row r="34" spans="1:6">
      <c r="A34" s="111" t="s">
        <v>873</v>
      </c>
      <c r="B34" s="107" t="s">
        <v>1642</v>
      </c>
      <c r="C34" s="107" t="s">
        <v>1643</v>
      </c>
      <c r="D34" s="107" t="s">
        <v>1635</v>
      </c>
      <c r="E34" s="107" t="s">
        <v>1644</v>
      </c>
      <c r="F34" s="107" t="s">
        <v>1645</v>
      </c>
    </row>
    <row r="35" spans="1:6">
      <c r="A35" s="1" t="s">
        <v>875</v>
      </c>
      <c r="B35" s="471" t="s">
        <v>1646</v>
      </c>
      <c r="C35" s="471" t="s">
        <v>1647</v>
      </c>
      <c r="D35" s="471" t="s">
        <v>1533</v>
      </c>
      <c r="E35" s="471" t="s">
        <v>1648</v>
      </c>
      <c r="F35" s="471" t="s">
        <v>1649</v>
      </c>
    </row>
    <row r="36" spans="1:6">
      <c r="A36" s="111" t="s">
        <v>878</v>
      </c>
      <c r="B36" s="107" t="s">
        <v>1650</v>
      </c>
      <c r="C36" s="107" t="s">
        <v>1651</v>
      </c>
      <c r="D36" s="107" t="s">
        <v>1616</v>
      </c>
      <c r="E36" s="107" t="s">
        <v>1652</v>
      </c>
      <c r="F36" s="107" t="s">
        <v>1653</v>
      </c>
    </row>
    <row r="37" spans="1:6">
      <c r="A37" s="1" t="s">
        <v>880</v>
      </c>
      <c r="B37" s="471" t="s">
        <v>1654</v>
      </c>
      <c r="C37" s="471" t="s">
        <v>1655</v>
      </c>
      <c r="D37" s="471" t="s">
        <v>1656</v>
      </c>
      <c r="E37" s="471" t="s">
        <v>1657</v>
      </c>
      <c r="F37" s="471" t="s">
        <v>1658</v>
      </c>
    </row>
    <row r="38" spans="1:6">
      <c r="A38" s="111" t="s">
        <v>886</v>
      </c>
      <c r="B38" s="107" t="s">
        <v>1659</v>
      </c>
      <c r="C38" s="107" t="s">
        <v>1660</v>
      </c>
      <c r="D38" s="107" t="s">
        <v>1661</v>
      </c>
      <c r="E38" s="107" t="s">
        <v>1662</v>
      </c>
      <c r="F38" s="107" t="s">
        <v>1663</v>
      </c>
    </row>
    <row r="39" spans="1:6">
      <c r="A39" s="1" t="s">
        <v>883</v>
      </c>
      <c r="B39" s="471" t="s">
        <v>1566</v>
      </c>
      <c r="C39" s="471" t="s">
        <v>1664</v>
      </c>
      <c r="D39" s="471" t="s">
        <v>1665</v>
      </c>
      <c r="E39" s="471" t="s">
        <v>1666</v>
      </c>
      <c r="F39" s="471" t="s">
        <v>1667</v>
      </c>
    </row>
    <row r="40" spans="1:6">
      <c r="A40" s="111" t="s">
        <v>1010</v>
      </c>
      <c r="B40" s="107" t="s">
        <v>1668</v>
      </c>
      <c r="C40" s="107" t="s">
        <v>1669</v>
      </c>
      <c r="D40" s="107" t="s">
        <v>1670</v>
      </c>
      <c r="E40" s="107" t="s">
        <v>1671</v>
      </c>
      <c r="F40" s="107" t="s">
        <v>1672</v>
      </c>
    </row>
    <row r="41" spans="1:6">
      <c r="A41" s="1" t="s">
        <v>856</v>
      </c>
      <c r="B41" s="471" t="s">
        <v>1673</v>
      </c>
      <c r="C41" s="471" t="s">
        <v>1674</v>
      </c>
      <c r="D41" s="471" t="s">
        <v>1521</v>
      </c>
      <c r="E41" s="471" t="s">
        <v>1675</v>
      </c>
      <c r="F41" s="471" t="s">
        <v>1656</v>
      </c>
    </row>
    <row r="42" spans="1:6">
      <c r="A42" s="111" t="s">
        <v>859</v>
      </c>
      <c r="B42" s="107" t="s">
        <v>1676</v>
      </c>
      <c r="C42" s="107" t="s">
        <v>1677</v>
      </c>
      <c r="D42" s="107" t="s">
        <v>1678</v>
      </c>
      <c r="E42" s="107" t="s">
        <v>1679</v>
      </c>
      <c r="F42" s="107" t="s">
        <v>1558</v>
      </c>
    </row>
    <row r="43" spans="1:6">
      <c r="A43" s="1" t="s">
        <v>862</v>
      </c>
      <c r="B43" s="471" t="s">
        <v>1680</v>
      </c>
      <c r="C43" s="471" t="s">
        <v>1681</v>
      </c>
      <c r="D43" s="471" t="s">
        <v>1682</v>
      </c>
      <c r="E43" s="471" t="s">
        <v>1683</v>
      </c>
      <c r="F43" s="471" t="s">
        <v>1656</v>
      </c>
    </row>
    <row r="44" spans="1:6">
      <c r="A44" s="111" t="s">
        <v>865</v>
      </c>
      <c r="B44" s="107" t="s">
        <v>1684</v>
      </c>
      <c r="C44" s="107" t="s">
        <v>1685</v>
      </c>
      <c r="D44" s="107" t="s">
        <v>1686</v>
      </c>
      <c r="E44" s="107" t="s">
        <v>1687</v>
      </c>
      <c r="F44" s="107" t="s">
        <v>1595</v>
      </c>
    </row>
    <row r="45" spans="1:6">
      <c r="A45" s="1" t="s">
        <v>1104</v>
      </c>
      <c r="B45" s="471" t="s">
        <v>1688</v>
      </c>
      <c r="C45" s="471" t="s">
        <v>1689</v>
      </c>
      <c r="D45" s="471" t="s">
        <v>1690</v>
      </c>
      <c r="E45" s="471" t="s">
        <v>1691</v>
      </c>
      <c r="F45" s="471" t="s">
        <v>1692</v>
      </c>
    </row>
    <row r="46" spans="1:6">
      <c r="A46" s="111" t="s">
        <v>876</v>
      </c>
      <c r="B46" s="107" t="s">
        <v>1693</v>
      </c>
      <c r="C46" s="107" t="s">
        <v>1694</v>
      </c>
      <c r="D46" s="107" t="s">
        <v>1695</v>
      </c>
      <c r="E46" s="107" t="s">
        <v>1696</v>
      </c>
      <c r="F46" s="107" t="s">
        <v>1697</v>
      </c>
    </row>
    <row r="47" spans="1:6">
      <c r="A47" s="1" t="s">
        <v>879</v>
      </c>
      <c r="B47" s="471" t="s">
        <v>1698</v>
      </c>
      <c r="C47" s="471" t="s">
        <v>1699</v>
      </c>
      <c r="D47" s="471" t="s">
        <v>1700</v>
      </c>
      <c r="E47" s="471" t="s">
        <v>1701</v>
      </c>
      <c r="F47" s="471" t="s">
        <v>1626</v>
      </c>
    </row>
    <row r="48" spans="1:6">
      <c r="A48" s="111" t="s">
        <v>881</v>
      </c>
      <c r="B48" s="107" t="s">
        <v>1702</v>
      </c>
      <c r="C48" s="107" t="s">
        <v>1569</v>
      </c>
      <c r="D48" s="107" t="s">
        <v>1703</v>
      </c>
      <c r="E48" s="107" t="s">
        <v>1704</v>
      </c>
      <c r="F48" s="107" t="s">
        <v>1603</v>
      </c>
    </row>
    <row r="49" spans="1:6">
      <c r="A49" s="1" t="s">
        <v>884</v>
      </c>
      <c r="B49" s="471" t="s">
        <v>1705</v>
      </c>
      <c r="C49" s="471" t="s">
        <v>1706</v>
      </c>
      <c r="D49" s="471" t="s">
        <v>1707</v>
      </c>
      <c r="E49" s="471" t="s">
        <v>1708</v>
      </c>
      <c r="F49" s="471" t="s">
        <v>1686</v>
      </c>
    </row>
    <row r="50" spans="1:6">
      <c r="A50" s="111" t="s">
        <v>1008</v>
      </c>
      <c r="B50" s="107" t="s">
        <v>1709</v>
      </c>
      <c r="C50" s="107" t="s">
        <v>1710</v>
      </c>
      <c r="D50" s="107" t="s">
        <v>1711</v>
      </c>
      <c r="E50" s="107" t="s">
        <v>1712</v>
      </c>
      <c r="F50" s="107" t="s">
        <v>1564</v>
      </c>
    </row>
    <row r="51" spans="1:6">
      <c r="A51" s="1" t="s">
        <v>882</v>
      </c>
      <c r="B51" s="471" t="s">
        <v>1713</v>
      </c>
      <c r="C51" s="471" t="s">
        <v>1714</v>
      </c>
      <c r="D51" s="471" t="s">
        <v>1715</v>
      </c>
      <c r="E51" s="471" t="s">
        <v>1716</v>
      </c>
      <c r="F51" s="471" t="s">
        <v>1717</v>
      </c>
    </row>
    <row r="52" spans="1:6">
      <c r="A52" s="111" t="s">
        <v>1718</v>
      </c>
      <c r="B52" s="107" t="s">
        <v>1719</v>
      </c>
      <c r="C52" s="107" t="s">
        <v>1720</v>
      </c>
      <c r="D52" s="107" t="s">
        <v>1721</v>
      </c>
      <c r="E52" s="107" t="s">
        <v>1722</v>
      </c>
      <c r="F52" s="107" t="s">
        <v>1616</v>
      </c>
    </row>
    <row r="53" spans="1:6">
      <c r="A53" s="1" t="s">
        <v>885</v>
      </c>
      <c r="B53" s="471" t="s">
        <v>1723</v>
      </c>
      <c r="C53" s="471" t="s">
        <v>1724</v>
      </c>
      <c r="D53" s="471" t="s">
        <v>1725</v>
      </c>
      <c r="E53" s="471" t="s">
        <v>1726</v>
      </c>
      <c r="F53" s="471" t="s">
        <v>1727</v>
      </c>
    </row>
    <row r="54" spans="1:6">
      <c r="A54" s="111" t="s">
        <v>889</v>
      </c>
      <c r="B54" s="107" t="s">
        <v>1728</v>
      </c>
      <c r="C54" s="107" t="s">
        <v>1729</v>
      </c>
      <c r="D54" s="107" t="s">
        <v>1730</v>
      </c>
      <c r="E54" s="107" t="s">
        <v>1731</v>
      </c>
      <c r="F54" s="107" t="s">
        <v>1732</v>
      </c>
    </row>
    <row r="55" spans="1:6">
      <c r="A55" s="1" t="s">
        <v>895</v>
      </c>
      <c r="B55" s="471" t="s">
        <v>1733</v>
      </c>
      <c r="C55" s="471" t="s">
        <v>1734</v>
      </c>
      <c r="D55" s="471" t="s">
        <v>1582</v>
      </c>
      <c r="E55" s="471" t="s">
        <v>1735</v>
      </c>
      <c r="F55" s="471" t="s">
        <v>1736</v>
      </c>
    </row>
    <row r="56" spans="1:6">
      <c r="A56" s="111" t="s">
        <v>892</v>
      </c>
      <c r="B56" s="107" t="s">
        <v>1737</v>
      </c>
      <c r="C56" s="107" t="s">
        <v>1738</v>
      </c>
      <c r="D56" s="107" t="s">
        <v>1739</v>
      </c>
      <c r="E56" s="107" t="s">
        <v>1719</v>
      </c>
      <c r="F56" s="107" t="s">
        <v>1740</v>
      </c>
    </row>
    <row r="57" spans="1:6">
      <c r="A57" s="1" t="s">
        <v>897</v>
      </c>
      <c r="B57" s="471" t="s">
        <v>1741</v>
      </c>
      <c r="C57" s="471" t="s">
        <v>1742</v>
      </c>
      <c r="D57" s="471" t="s">
        <v>1739</v>
      </c>
      <c r="E57" s="471" t="s">
        <v>1743</v>
      </c>
      <c r="F57" s="471" t="s">
        <v>1744</v>
      </c>
    </row>
    <row r="58" spans="1:6">
      <c r="A58" s="111" t="s">
        <v>900</v>
      </c>
      <c r="B58" s="107" t="s">
        <v>1745</v>
      </c>
      <c r="C58" s="107" t="s">
        <v>1746</v>
      </c>
      <c r="D58" s="107" t="s">
        <v>1736</v>
      </c>
      <c r="E58" s="107" t="s">
        <v>1747</v>
      </c>
      <c r="F58" s="107" t="s">
        <v>1715</v>
      </c>
    </row>
    <row r="59" spans="1:6">
      <c r="A59" s="1" t="s">
        <v>903</v>
      </c>
      <c r="B59" s="471" t="s">
        <v>1748</v>
      </c>
      <c r="C59" s="471" t="s">
        <v>1749</v>
      </c>
      <c r="D59" s="471" t="s">
        <v>1608</v>
      </c>
      <c r="E59" s="471" t="s">
        <v>1750</v>
      </c>
      <c r="F59" s="471" t="s">
        <v>1603</v>
      </c>
    </row>
    <row r="60" spans="1:6">
      <c r="A60" s="111" t="s">
        <v>1011</v>
      </c>
      <c r="B60" s="107" t="s">
        <v>1751</v>
      </c>
      <c r="C60" s="107" t="s">
        <v>1752</v>
      </c>
      <c r="D60" s="107" t="s">
        <v>1753</v>
      </c>
      <c r="E60" s="107" t="s">
        <v>1754</v>
      </c>
      <c r="F60" s="107" t="s">
        <v>1755</v>
      </c>
    </row>
    <row r="61" spans="1:6">
      <c r="A61" s="1" t="s">
        <v>888</v>
      </c>
      <c r="B61" s="471" t="s">
        <v>1756</v>
      </c>
      <c r="C61" s="471" t="s">
        <v>1757</v>
      </c>
      <c r="D61" s="471" t="s">
        <v>1577</v>
      </c>
      <c r="E61" s="471" t="s">
        <v>1758</v>
      </c>
      <c r="F61" s="471" t="s">
        <v>1759</v>
      </c>
    </row>
    <row r="62" spans="1:6">
      <c r="A62" s="111" t="s">
        <v>891</v>
      </c>
      <c r="B62" s="107" t="s">
        <v>1760</v>
      </c>
      <c r="C62" s="107" t="s">
        <v>1761</v>
      </c>
      <c r="D62" s="107" t="s">
        <v>1639</v>
      </c>
      <c r="E62" s="107" t="s">
        <v>1762</v>
      </c>
      <c r="F62" s="107" t="s">
        <v>1585</v>
      </c>
    </row>
    <row r="63" spans="1:6">
      <c r="A63" s="1" t="s">
        <v>894</v>
      </c>
      <c r="B63" s="471" t="s">
        <v>1702</v>
      </c>
      <c r="C63" s="471" t="s">
        <v>1763</v>
      </c>
      <c r="D63" s="471" t="s">
        <v>1582</v>
      </c>
      <c r="E63" s="471" t="s">
        <v>1764</v>
      </c>
      <c r="F63" s="471" t="s">
        <v>1765</v>
      </c>
    </row>
    <row r="64" spans="1:6">
      <c r="A64" s="111" t="s">
        <v>896</v>
      </c>
      <c r="B64" s="107" t="s">
        <v>1766</v>
      </c>
      <c r="C64" s="107" t="s">
        <v>1749</v>
      </c>
      <c r="D64" s="107" t="s">
        <v>1626</v>
      </c>
      <c r="E64" s="107" t="s">
        <v>1767</v>
      </c>
      <c r="F64" s="107" t="s">
        <v>1768</v>
      </c>
    </row>
    <row r="65" spans="1:6">
      <c r="A65" s="1" t="s">
        <v>899</v>
      </c>
      <c r="B65" s="471" t="s">
        <v>1606</v>
      </c>
      <c r="C65" s="471" t="s">
        <v>1769</v>
      </c>
      <c r="D65" s="471" t="s">
        <v>1744</v>
      </c>
      <c r="E65" s="471" t="s">
        <v>1770</v>
      </c>
      <c r="F65" s="471" t="s">
        <v>1771</v>
      </c>
    </row>
    <row r="66" spans="1:6">
      <c r="A66" s="111" t="s">
        <v>902</v>
      </c>
      <c r="B66" s="107" t="s">
        <v>1772</v>
      </c>
      <c r="C66" s="107" t="s">
        <v>1773</v>
      </c>
      <c r="D66" s="107" t="s">
        <v>1548</v>
      </c>
      <c r="E66" s="107" t="s">
        <v>1774</v>
      </c>
      <c r="F66" s="107" t="s">
        <v>1524</v>
      </c>
    </row>
    <row r="67" spans="1:6">
      <c r="A67" s="1" t="s">
        <v>905</v>
      </c>
      <c r="B67" s="471" t="s">
        <v>1775</v>
      </c>
      <c r="C67" s="471" t="s">
        <v>1776</v>
      </c>
      <c r="D67" s="471" t="s">
        <v>1777</v>
      </c>
      <c r="E67" s="471" t="s">
        <v>1778</v>
      </c>
      <c r="F67" s="471" t="s">
        <v>1779</v>
      </c>
    </row>
    <row r="68" spans="1:6">
      <c r="A68" s="111" t="s">
        <v>909</v>
      </c>
      <c r="B68" s="107" t="s">
        <v>1780</v>
      </c>
      <c r="C68" s="107" t="s">
        <v>1781</v>
      </c>
      <c r="D68" s="107" t="s">
        <v>1703</v>
      </c>
      <c r="E68" s="107" t="s">
        <v>1782</v>
      </c>
      <c r="F68" s="107" t="s">
        <v>1783</v>
      </c>
    </row>
    <row r="69" spans="1:6">
      <c r="A69" s="1" t="s">
        <v>907</v>
      </c>
      <c r="B69" s="471" t="s">
        <v>1609</v>
      </c>
      <c r="C69" s="471" t="s">
        <v>1784</v>
      </c>
      <c r="D69" s="471" t="s">
        <v>1785</v>
      </c>
      <c r="E69" s="471" t="s">
        <v>1786</v>
      </c>
      <c r="F69" s="471" t="s">
        <v>1616</v>
      </c>
    </row>
    <row r="70" spans="1:6">
      <c r="A70" s="111" t="s">
        <v>912</v>
      </c>
      <c r="B70" s="107" t="s">
        <v>1787</v>
      </c>
      <c r="C70" s="107" t="s">
        <v>1517</v>
      </c>
      <c r="D70" s="107" t="s">
        <v>1603</v>
      </c>
      <c r="E70" s="107" t="s">
        <v>1679</v>
      </c>
      <c r="F70" s="107" t="s">
        <v>1686</v>
      </c>
    </row>
    <row r="71" spans="1:6">
      <c r="A71" s="1" t="s">
        <v>1013</v>
      </c>
      <c r="B71" s="471" t="s">
        <v>1788</v>
      </c>
      <c r="C71" s="471" t="s">
        <v>1789</v>
      </c>
      <c r="D71" s="471" t="s">
        <v>1790</v>
      </c>
      <c r="E71" s="471" t="s">
        <v>1791</v>
      </c>
      <c r="F71" s="471" t="s">
        <v>1792</v>
      </c>
    </row>
    <row r="72" spans="1:6">
      <c r="A72" s="111" t="s">
        <v>890</v>
      </c>
      <c r="B72" s="107" t="s">
        <v>1793</v>
      </c>
      <c r="C72" s="107" t="s">
        <v>1794</v>
      </c>
      <c r="D72" s="107" t="s">
        <v>1124</v>
      </c>
      <c r="E72" s="107" t="s">
        <v>1795</v>
      </c>
      <c r="F72" s="107" t="s">
        <v>1796</v>
      </c>
    </row>
    <row r="73" spans="1:6">
      <c r="A73" s="1" t="s">
        <v>893</v>
      </c>
      <c r="B73" s="471" t="s">
        <v>1797</v>
      </c>
      <c r="C73" s="471" t="s">
        <v>1798</v>
      </c>
      <c r="D73" s="471" t="s">
        <v>1725</v>
      </c>
      <c r="E73" s="471" t="s">
        <v>1799</v>
      </c>
      <c r="F73" s="471" t="s">
        <v>1736</v>
      </c>
    </row>
    <row r="74" spans="1:6">
      <c r="A74" s="111" t="s">
        <v>1014</v>
      </c>
      <c r="B74" s="107" t="s">
        <v>1800</v>
      </c>
      <c r="C74" s="107" t="s">
        <v>1801</v>
      </c>
      <c r="D74" s="107" t="s">
        <v>1802</v>
      </c>
      <c r="E74" s="107" t="s">
        <v>1803</v>
      </c>
      <c r="F74" s="107" t="s">
        <v>1804</v>
      </c>
    </row>
    <row r="75" spans="1:6">
      <c r="A75" s="1" t="s">
        <v>911</v>
      </c>
      <c r="B75" s="471" t="s">
        <v>1805</v>
      </c>
      <c r="C75" s="471" t="s">
        <v>1806</v>
      </c>
      <c r="D75" s="471" t="s">
        <v>1807</v>
      </c>
      <c r="E75" s="471" t="s">
        <v>1808</v>
      </c>
      <c r="F75" s="471" t="s">
        <v>1528</v>
      </c>
    </row>
    <row r="76" spans="1:6">
      <c r="A76" s="111" t="s">
        <v>914</v>
      </c>
      <c r="B76" s="107" t="s">
        <v>1809</v>
      </c>
      <c r="C76" s="107" t="s">
        <v>1658</v>
      </c>
      <c r="D76" s="107" t="s">
        <v>1785</v>
      </c>
      <c r="E76" s="107" t="s">
        <v>1810</v>
      </c>
      <c r="F76" s="107" t="s">
        <v>1603</v>
      </c>
    </row>
    <row r="77" spans="1:6">
      <c r="A77" s="1" t="s">
        <v>916</v>
      </c>
      <c r="B77" s="471" t="s">
        <v>1811</v>
      </c>
      <c r="C77" s="471" t="s">
        <v>1812</v>
      </c>
      <c r="D77" s="471" t="s">
        <v>1813</v>
      </c>
      <c r="E77" s="471" t="s">
        <v>1814</v>
      </c>
      <c r="F77" s="471" t="s">
        <v>1815</v>
      </c>
    </row>
    <row r="78" spans="1:6">
      <c r="A78" s="111" t="s">
        <v>919</v>
      </c>
      <c r="B78" s="107" t="s">
        <v>1816</v>
      </c>
      <c r="C78" s="107" t="s">
        <v>1817</v>
      </c>
      <c r="D78" s="107" t="s">
        <v>1727</v>
      </c>
      <c r="E78" s="107" t="s">
        <v>1726</v>
      </c>
      <c r="F78" s="107" t="s">
        <v>1721</v>
      </c>
    </row>
    <row r="79" spans="1:6">
      <c r="A79" s="1" t="s">
        <v>1818</v>
      </c>
      <c r="B79" s="471" t="s">
        <v>1819</v>
      </c>
      <c r="C79" s="471" t="s">
        <v>1820</v>
      </c>
      <c r="D79" s="471" t="s">
        <v>1608</v>
      </c>
      <c r="E79" s="471" t="s">
        <v>1821</v>
      </c>
      <c r="F79" s="471" t="s">
        <v>1822</v>
      </c>
    </row>
    <row r="80" spans="1:6">
      <c r="A80" s="111" t="s">
        <v>1012</v>
      </c>
      <c r="B80" s="107" t="s">
        <v>1823</v>
      </c>
      <c r="C80" s="107" t="s">
        <v>1824</v>
      </c>
      <c r="D80" s="107" t="s">
        <v>1825</v>
      </c>
      <c r="E80" s="107" t="s">
        <v>1826</v>
      </c>
      <c r="F80" s="107" t="s">
        <v>1827</v>
      </c>
    </row>
    <row r="81" spans="1:6">
      <c r="A81" s="1" t="s">
        <v>908</v>
      </c>
      <c r="B81" s="471" t="s">
        <v>1828</v>
      </c>
      <c r="C81" s="471" t="s">
        <v>1829</v>
      </c>
      <c r="D81" s="471" t="s">
        <v>1830</v>
      </c>
      <c r="E81" s="471" t="s">
        <v>1831</v>
      </c>
      <c r="F81" s="471" t="s">
        <v>1796</v>
      </c>
    </row>
    <row r="82" spans="1:6">
      <c r="A82" s="111" t="s">
        <v>910</v>
      </c>
      <c r="B82" s="107" t="s">
        <v>1832</v>
      </c>
      <c r="C82" s="107" t="s">
        <v>1833</v>
      </c>
      <c r="D82" s="107" t="s">
        <v>1653</v>
      </c>
      <c r="E82" s="107" t="s">
        <v>1834</v>
      </c>
      <c r="F82" s="107" t="s">
        <v>1835</v>
      </c>
    </row>
    <row r="83" spans="1:6">
      <c r="A83" s="1" t="s">
        <v>913</v>
      </c>
      <c r="B83" s="471" t="s">
        <v>1546</v>
      </c>
      <c r="C83" s="471" t="s">
        <v>1683</v>
      </c>
      <c r="D83" s="471" t="s">
        <v>1557</v>
      </c>
      <c r="E83" s="471" t="s">
        <v>1701</v>
      </c>
      <c r="F83" s="471" t="s">
        <v>1807</v>
      </c>
    </row>
    <row r="84" spans="1:6">
      <c r="A84" s="111" t="s">
        <v>915</v>
      </c>
      <c r="B84" s="107" t="s">
        <v>1836</v>
      </c>
      <c r="C84" s="107" t="s">
        <v>1837</v>
      </c>
      <c r="D84" s="107" t="s">
        <v>1838</v>
      </c>
      <c r="E84" s="107" t="s">
        <v>1839</v>
      </c>
      <c r="F84" s="107" t="s">
        <v>1840</v>
      </c>
    </row>
    <row r="85" spans="1:6">
      <c r="A85" s="1" t="s">
        <v>918</v>
      </c>
      <c r="B85" s="471" t="s">
        <v>1676</v>
      </c>
      <c r="C85" s="471" t="s">
        <v>1702</v>
      </c>
      <c r="D85" s="471" t="s">
        <v>1841</v>
      </c>
      <c r="E85" s="471" t="s">
        <v>1842</v>
      </c>
      <c r="F85" s="471" t="s">
        <v>1843</v>
      </c>
    </row>
    <row r="86" spans="1:6">
      <c r="A86" s="111" t="s">
        <v>1015</v>
      </c>
      <c r="B86" s="107" t="s">
        <v>1844</v>
      </c>
      <c r="C86" s="107" t="s">
        <v>1845</v>
      </c>
      <c r="D86" s="107" t="s">
        <v>1846</v>
      </c>
      <c r="E86" s="107" t="s">
        <v>1847</v>
      </c>
      <c r="F86" s="107" t="s">
        <v>1848</v>
      </c>
    </row>
    <row r="87" spans="1:6">
      <c r="A87" s="1" t="s">
        <v>1849</v>
      </c>
      <c r="B87" s="471" t="s">
        <v>1850</v>
      </c>
      <c r="C87" s="471" t="s">
        <v>1677</v>
      </c>
      <c r="D87" s="471" t="s">
        <v>1572</v>
      </c>
      <c r="E87" s="471" t="s">
        <v>1851</v>
      </c>
      <c r="F87" s="471" t="s">
        <v>1852</v>
      </c>
    </row>
    <row r="88" spans="1:6">
      <c r="A88" s="111" t="s">
        <v>898</v>
      </c>
      <c r="B88" s="107" t="s">
        <v>1853</v>
      </c>
      <c r="C88" s="107" t="s">
        <v>1854</v>
      </c>
      <c r="D88" s="107" t="s">
        <v>1855</v>
      </c>
      <c r="E88" s="107" t="s">
        <v>1856</v>
      </c>
      <c r="F88" s="107" t="s">
        <v>1857</v>
      </c>
    </row>
    <row r="89" spans="1:6">
      <c r="A89" s="1" t="s">
        <v>904</v>
      </c>
      <c r="B89" s="471" t="s">
        <v>1858</v>
      </c>
      <c r="C89" s="471" t="s">
        <v>1859</v>
      </c>
      <c r="D89" s="471" t="s">
        <v>1577</v>
      </c>
      <c r="E89" s="471" t="s">
        <v>1534</v>
      </c>
      <c r="F89" s="471" t="s">
        <v>1860</v>
      </c>
    </row>
    <row r="90" spans="1:6">
      <c r="A90" s="111" t="s">
        <v>906</v>
      </c>
      <c r="B90" s="107" t="s">
        <v>1515</v>
      </c>
      <c r="C90" s="107" t="s">
        <v>1861</v>
      </c>
      <c r="D90" s="107" t="s">
        <v>1785</v>
      </c>
      <c r="E90" s="107" t="s">
        <v>1854</v>
      </c>
      <c r="F90" s="107" t="s">
        <v>1862</v>
      </c>
    </row>
    <row r="91" spans="1:6">
      <c r="A91" s="1" t="s">
        <v>1017</v>
      </c>
      <c r="B91" s="471" t="s">
        <v>1863</v>
      </c>
      <c r="C91" s="471" t="s">
        <v>1864</v>
      </c>
      <c r="D91" s="471" t="s">
        <v>1865</v>
      </c>
      <c r="E91" s="471" t="s">
        <v>1866</v>
      </c>
      <c r="F91" s="471" t="s">
        <v>1867</v>
      </c>
    </row>
    <row r="92" spans="1:6">
      <c r="A92" s="111" t="s">
        <v>926</v>
      </c>
      <c r="B92" s="107" t="s">
        <v>1868</v>
      </c>
      <c r="C92" s="107" t="s">
        <v>1628</v>
      </c>
      <c r="D92" s="107" t="s">
        <v>1640</v>
      </c>
      <c r="E92" s="107" t="s">
        <v>1869</v>
      </c>
      <c r="F92" s="107" t="s">
        <v>1656</v>
      </c>
    </row>
    <row r="93" spans="1:6">
      <c r="A93" s="1" t="s">
        <v>929</v>
      </c>
      <c r="B93" s="471" t="s">
        <v>1715</v>
      </c>
      <c r="C93" s="471" t="s">
        <v>1721</v>
      </c>
      <c r="D93" s="471" t="s">
        <v>1870</v>
      </c>
      <c r="E93" s="471" t="s">
        <v>1584</v>
      </c>
      <c r="F93" s="471" t="s">
        <v>1862</v>
      </c>
    </row>
    <row r="94" spans="1:6">
      <c r="A94" s="111" t="s">
        <v>1018</v>
      </c>
      <c r="B94" s="107" t="s">
        <v>1733</v>
      </c>
      <c r="C94" s="107" t="s">
        <v>1680</v>
      </c>
      <c r="D94" s="107" t="s">
        <v>1777</v>
      </c>
      <c r="E94" s="107" t="s">
        <v>1871</v>
      </c>
      <c r="F94" s="107" t="s">
        <v>1872</v>
      </c>
    </row>
    <row r="95" spans="1:6">
      <c r="A95" s="1" t="s">
        <v>923</v>
      </c>
      <c r="B95" s="471" t="s">
        <v>1873</v>
      </c>
      <c r="C95" s="471" t="s">
        <v>1874</v>
      </c>
      <c r="D95" s="471" t="s">
        <v>1875</v>
      </c>
      <c r="E95" s="471" t="s">
        <v>1876</v>
      </c>
      <c r="F95" s="471" t="s">
        <v>1872</v>
      </c>
    </row>
    <row r="96" spans="1:6">
      <c r="A96" s="111" t="s">
        <v>925</v>
      </c>
      <c r="B96" s="107" t="s">
        <v>1877</v>
      </c>
      <c r="C96" s="107" t="s">
        <v>1717</v>
      </c>
      <c r="D96" s="107" t="s">
        <v>1589</v>
      </c>
      <c r="E96" s="107" t="s">
        <v>1878</v>
      </c>
      <c r="F96" s="107" t="s">
        <v>1879</v>
      </c>
    </row>
    <row r="97" spans="1:6">
      <c r="A97" s="1" t="s">
        <v>928</v>
      </c>
      <c r="B97" s="471" t="s">
        <v>1880</v>
      </c>
      <c r="C97" s="471" t="s">
        <v>1881</v>
      </c>
      <c r="D97" s="471" t="s">
        <v>1882</v>
      </c>
      <c r="E97" s="471" t="s">
        <v>1883</v>
      </c>
      <c r="F97" s="471" t="s">
        <v>1884</v>
      </c>
    </row>
    <row r="98" spans="1:6">
      <c r="A98" s="111" t="s">
        <v>930</v>
      </c>
      <c r="B98" s="107" t="s">
        <v>1885</v>
      </c>
      <c r="C98" s="107" t="s">
        <v>1886</v>
      </c>
      <c r="D98" s="107" t="s">
        <v>1887</v>
      </c>
      <c r="E98" s="107" t="s">
        <v>1888</v>
      </c>
      <c r="F98" s="107" t="s">
        <v>1889</v>
      </c>
    </row>
    <row r="99" spans="1:6">
      <c r="A99" s="1" t="s">
        <v>932</v>
      </c>
      <c r="B99" s="471" t="s">
        <v>1890</v>
      </c>
      <c r="C99" s="471" t="s">
        <v>1891</v>
      </c>
      <c r="D99" s="471" t="s">
        <v>1892</v>
      </c>
      <c r="E99" s="471" t="s">
        <v>1893</v>
      </c>
      <c r="F99" s="471" t="s">
        <v>1894</v>
      </c>
    </row>
    <row r="100" spans="1:6">
      <c r="A100" s="111" t="s">
        <v>1016</v>
      </c>
      <c r="B100" s="107" t="s">
        <v>1895</v>
      </c>
      <c r="C100" s="107" t="s">
        <v>1896</v>
      </c>
      <c r="D100" s="107" t="s">
        <v>1897</v>
      </c>
      <c r="E100" s="107" t="s">
        <v>1898</v>
      </c>
      <c r="F100" s="107" t="s">
        <v>1761</v>
      </c>
    </row>
    <row r="101" spans="1:6">
      <c r="A101" s="1" t="s">
        <v>940</v>
      </c>
      <c r="B101" s="471" t="s">
        <v>1899</v>
      </c>
      <c r="C101" s="471" t="s">
        <v>1900</v>
      </c>
      <c r="D101" s="471" t="s">
        <v>1715</v>
      </c>
      <c r="E101" s="471" t="s">
        <v>1901</v>
      </c>
      <c r="F101" s="471" t="s">
        <v>1902</v>
      </c>
    </row>
    <row r="102" spans="1:6">
      <c r="A102" s="111" t="s">
        <v>945</v>
      </c>
      <c r="B102" s="107" t="s">
        <v>1816</v>
      </c>
      <c r="C102" s="107" t="s">
        <v>1903</v>
      </c>
      <c r="D102" s="107" t="s">
        <v>1744</v>
      </c>
      <c r="E102" s="107" t="s">
        <v>1904</v>
      </c>
      <c r="F102" s="107" t="s">
        <v>1905</v>
      </c>
    </row>
    <row r="103" spans="1:6">
      <c r="A103" s="1" t="s">
        <v>943</v>
      </c>
      <c r="B103" s="471" t="s">
        <v>1906</v>
      </c>
      <c r="C103" s="471" t="s">
        <v>1903</v>
      </c>
      <c r="D103" s="471" t="s">
        <v>1907</v>
      </c>
      <c r="E103" s="471" t="s">
        <v>1908</v>
      </c>
      <c r="F103" s="471" t="s">
        <v>1528</v>
      </c>
    </row>
    <row r="104" spans="1:6">
      <c r="A104" s="111" t="s">
        <v>948</v>
      </c>
      <c r="B104" s="107" t="s">
        <v>1909</v>
      </c>
      <c r="C104" s="107" t="s">
        <v>1887</v>
      </c>
      <c r="D104" s="107" t="s">
        <v>1649</v>
      </c>
      <c r="E104" s="107" t="s">
        <v>1808</v>
      </c>
      <c r="F104" s="107" t="s">
        <v>1686</v>
      </c>
    </row>
    <row r="105" spans="1:6">
      <c r="A105" s="1" t="s">
        <v>950</v>
      </c>
      <c r="B105" s="471" t="s">
        <v>1910</v>
      </c>
      <c r="C105" s="471" t="s">
        <v>1911</v>
      </c>
      <c r="D105" s="471" t="s">
        <v>1912</v>
      </c>
      <c r="E105" s="471" t="s">
        <v>1913</v>
      </c>
      <c r="F105" s="471" t="s">
        <v>1516</v>
      </c>
    </row>
    <row r="106" spans="1:6">
      <c r="A106" s="111" t="s">
        <v>952</v>
      </c>
      <c r="B106" s="107" t="s">
        <v>1914</v>
      </c>
      <c r="C106" s="107" t="s">
        <v>1915</v>
      </c>
      <c r="D106" s="107" t="s">
        <v>1916</v>
      </c>
      <c r="E106" s="107" t="s">
        <v>1776</v>
      </c>
      <c r="F106" s="107" t="s">
        <v>1917</v>
      </c>
    </row>
    <row r="107" spans="1:6">
      <c r="A107" s="1" t="s">
        <v>1019</v>
      </c>
      <c r="B107" s="471" t="s">
        <v>1918</v>
      </c>
      <c r="C107" s="471" t="s">
        <v>1919</v>
      </c>
      <c r="D107" s="471" t="s">
        <v>1920</v>
      </c>
      <c r="E107" s="471" t="s">
        <v>1921</v>
      </c>
      <c r="F107" s="471" t="s">
        <v>1922</v>
      </c>
    </row>
    <row r="108" spans="1:6">
      <c r="A108" s="111" t="s">
        <v>933</v>
      </c>
      <c r="B108" s="107" t="s">
        <v>1923</v>
      </c>
      <c r="C108" s="107" t="s">
        <v>1924</v>
      </c>
      <c r="D108" s="107" t="s">
        <v>1582</v>
      </c>
      <c r="E108" s="107" t="s">
        <v>1925</v>
      </c>
      <c r="F108" s="107" t="s">
        <v>1926</v>
      </c>
    </row>
    <row r="109" spans="1:6">
      <c r="A109" s="1" t="s">
        <v>935</v>
      </c>
      <c r="B109" s="471" t="s">
        <v>1780</v>
      </c>
      <c r="C109" s="471" t="s">
        <v>1927</v>
      </c>
      <c r="D109" s="471" t="s">
        <v>1603</v>
      </c>
      <c r="E109" s="471" t="s">
        <v>1928</v>
      </c>
      <c r="F109" s="471" t="s">
        <v>1740</v>
      </c>
    </row>
    <row r="110" spans="1:6">
      <c r="A110" s="111" t="s">
        <v>1020</v>
      </c>
      <c r="B110" s="107" t="s">
        <v>1929</v>
      </c>
      <c r="C110" s="107" t="s">
        <v>1930</v>
      </c>
      <c r="D110" s="107" t="s">
        <v>1931</v>
      </c>
      <c r="E110" s="107" t="s">
        <v>1932</v>
      </c>
      <c r="F110" s="107" t="s">
        <v>1661</v>
      </c>
    </row>
    <row r="111" spans="1:6">
      <c r="A111" s="1" t="s">
        <v>939</v>
      </c>
      <c r="B111" s="471" t="s">
        <v>1933</v>
      </c>
      <c r="C111" s="471" t="s">
        <v>1770</v>
      </c>
      <c r="D111" s="471" t="s">
        <v>1740</v>
      </c>
      <c r="E111" s="471" t="s">
        <v>1934</v>
      </c>
      <c r="F111" s="471" t="s">
        <v>1610</v>
      </c>
    </row>
    <row r="112" spans="1:6">
      <c r="A112" s="111" t="s">
        <v>937</v>
      </c>
      <c r="B112" s="107" t="s">
        <v>1935</v>
      </c>
      <c r="C112" s="107" t="s">
        <v>1936</v>
      </c>
      <c r="D112" s="107" t="s">
        <v>1559</v>
      </c>
      <c r="E112" s="107" t="s">
        <v>1937</v>
      </c>
      <c r="F112" s="107" t="s">
        <v>1610</v>
      </c>
    </row>
    <row r="113" spans="1:6">
      <c r="A113" s="1" t="s">
        <v>942</v>
      </c>
      <c r="B113" s="471" t="s">
        <v>1595</v>
      </c>
      <c r="C113" s="471" t="s">
        <v>1667</v>
      </c>
      <c r="D113" s="471" t="s">
        <v>1870</v>
      </c>
      <c r="E113" s="471" t="s">
        <v>1938</v>
      </c>
      <c r="F113" s="471" t="s">
        <v>1939</v>
      </c>
    </row>
    <row r="114" spans="1:6">
      <c r="A114" s="111" t="s">
        <v>371</v>
      </c>
      <c r="B114" s="107" t="s">
        <v>1940</v>
      </c>
      <c r="C114" s="107" t="s">
        <v>1941</v>
      </c>
      <c r="D114" s="107" t="s">
        <v>1635</v>
      </c>
      <c r="E114" s="107" t="s">
        <v>1942</v>
      </c>
      <c r="F114" s="107" t="s">
        <v>1860</v>
      </c>
    </row>
    <row r="115" spans="1:6">
      <c r="A115" s="1" t="s">
        <v>947</v>
      </c>
      <c r="B115" s="471" t="s">
        <v>1732</v>
      </c>
      <c r="C115" s="471" t="s">
        <v>1796</v>
      </c>
      <c r="D115" s="471" t="s">
        <v>1943</v>
      </c>
      <c r="E115" s="471" t="s">
        <v>1558</v>
      </c>
      <c r="F115" s="471" t="s">
        <v>1605</v>
      </c>
    </row>
    <row r="116" spans="1:6">
      <c r="A116" s="111" t="s">
        <v>1021</v>
      </c>
      <c r="B116" s="107" t="s">
        <v>1944</v>
      </c>
      <c r="C116" s="107" t="s">
        <v>1945</v>
      </c>
      <c r="D116" s="107" t="s">
        <v>1946</v>
      </c>
      <c r="E116" s="107" t="s">
        <v>1947</v>
      </c>
      <c r="F116" s="107" t="s">
        <v>1948</v>
      </c>
    </row>
    <row r="117" spans="1:6">
      <c r="A117" s="1" t="s">
        <v>931</v>
      </c>
      <c r="B117" s="471" t="s">
        <v>1949</v>
      </c>
      <c r="C117" s="471" t="s">
        <v>1950</v>
      </c>
      <c r="D117" s="471" t="s">
        <v>1785</v>
      </c>
      <c r="E117" s="471" t="s">
        <v>1724</v>
      </c>
      <c r="F117" s="471" t="s">
        <v>1862</v>
      </c>
    </row>
    <row r="118" spans="1:6">
      <c r="A118" s="111" t="s">
        <v>934</v>
      </c>
      <c r="B118" s="107" t="s">
        <v>1658</v>
      </c>
      <c r="C118" s="107" t="s">
        <v>1951</v>
      </c>
      <c r="D118" s="107" t="s">
        <v>1678</v>
      </c>
      <c r="E118" s="107" t="s">
        <v>1952</v>
      </c>
      <c r="F118" s="107" t="s">
        <v>1707</v>
      </c>
    </row>
    <row r="119" spans="1:6">
      <c r="A119" s="1" t="s">
        <v>936</v>
      </c>
      <c r="B119" s="471" t="s">
        <v>1953</v>
      </c>
      <c r="C119" s="471" t="s">
        <v>1954</v>
      </c>
      <c r="D119" s="471" t="s">
        <v>1892</v>
      </c>
      <c r="E119" s="471" t="s">
        <v>1955</v>
      </c>
      <c r="F119" s="471" t="s">
        <v>1956</v>
      </c>
    </row>
    <row r="120" spans="1:6">
      <c r="A120" s="111" t="s">
        <v>938</v>
      </c>
      <c r="B120" s="107" t="s">
        <v>1667</v>
      </c>
      <c r="C120" s="107" t="s">
        <v>1957</v>
      </c>
      <c r="D120" s="107" t="s">
        <v>1587</v>
      </c>
      <c r="E120" s="107" t="s">
        <v>1958</v>
      </c>
      <c r="F120" s="107" t="s">
        <v>1528</v>
      </c>
    </row>
    <row r="121" spans="1:6">
      <c r="A121" s="1" t="s">
        <v>941</v>
      </c>
      <c r="B121" s="471" t="s">
        <v>1959</v>
      </c>
      <c r="C121" s="471" t="s">
        <v>1960</v>
      </c>
      <c r="D121" s="471" t="s">
        <v>1635</v>
      </c>
      <c r="E121" s="471" t="s">
        <v>1961</v>
      </c>
      <c r="F121" s="471" t="s">
        <v>1962</v>
      </c>
    </row>
    <row r="122" spans="1:6">
      <c r="A122" s="111" t="s">
        <v>944</v>
      </c>
      <c r="B122" s="107" t="s">
        <v>1963</v>
      </c>
      <c r="C122" s="107" t="s">
        <v>1964</v>
      </c>
      <c r="D122" s="107" t="s">
        <v>1965</v>
      </c>
      <c r="E122" s="107" t="s">
        <v>1659</v>
      </c>
      <c r="F122" s="107" t="s">
        <v>1804</v>
      </c>
    </row>
    <row r="123" spans="1:6">
      <c r="A123" s="1" t="s">
        <v>946</v>
      </c>
      <c r="B123" s="471" t="s">
        <v>1966</v>
      </c>
      <c r="C123" s="471" t="s">
        <v>1967</v>
      </c>
      <c r="D123" s="471" t="s">
        <v>1968</v>
      </c>
      <c r="E123" s="471" t="s">
        <v>1969</v>
      </c>
      <c r="F123" s="471" t="s">
        <v>1970</v>
      </c>
    </row>
    <row r="124" spans="1:6">
      <c r="A124" s="111" t="s">
        <v>949</v>
      </c>
      <c r="B124" s="107" t="s">
        <v>1971</v>
      </c>
      <c r="C124" s="107" t="s">
        <v>1972</v>
      </c>
      <c r="D124" s="107" t="s">
        <v>1725</v>
      </c>
      <c r="E124" s="107" t="s">
        <v>1973</v>
      </c>
      <c r="F124" s="107" t="s">
        <v>1974</v>
      </c>
    </row>
    <row r="125" spans="1:6">
      <c r="A125" s="1" t="s">
        <v>951</v>
      </c>
      <c r="B125" s="471" t="s">
        <v>1975</v>
      </c>
      <c r="C125" s="471" t="s">
        <v>1976</v>
      </c>
      <c r="D125" s="471" t="s">
        <v>1608</v>
      </c>
      <c r="E125" s="471" t="s">
        <v>1977</v>
      </c>
      <c r="F125" s="471" t="s">
        <v>1675</v>
      </c>
    </row>
    <row r="126" spans="1:6">
      <c r="A126" s="111" t="s">
        <v>1022</v>
      </c>
      <c r="B126" s="107" t="s">
        <v>1978</v>
      </c>
      <c r="C126" s="107" t="s">
        <v>1979</v>
      </c>
      <c r="D126" s="107" t="s">
        <v>1723</v>
      </c>
      <c r="E126" s="107" t="s">
        <v>1980</v>
      </c>
      <c r="F126" s="107" t="s">
        <v>1981</v>
      </c>
    </row>
    <row r="127" spans="1:6">
      <c r="A127" s="1" t="s">
        <v>917</v>
      </c>
      <c r="B127" s="471" t="s">
        <v>1982</v>
      </c>
      <c r="C127" s="471" t="s">
        <v>1983</v>
      </c>
      <c r="D127" s="471" t="s">
        <v>1707</v>
      </c>
      <c r="E127" s="471" t="s">
        <v>1984</v>
      </c>
      <c r="F127" s="471" t="s">
        <v>1721</v>
      </c>
    </row>
    <row r="128" spans="1:6">
      <c r="A128" s="111" t="s">
        <v>920</v>
      </c>
      <c r="B128" s="107" t="s">
        <v>1985</v>
      </c>
      <c r="C128" s="107" t="s">
        <v>1681</v>
      </c>
      <c r="D128" s="107" t="s">
        <v>1986</v>
      </c>
      <c r="E128" s="107" t="s">
        <v>1574</v>
      </c>
      <c r="F128" s="107" t="s">
        <v>1771</v>
      </c>
    </row>
    <row r="129" spans="1:6">
      <c r="A129" s="1" t="s">
        <v>922</v>
      </c>
      <c r="B129" s="471" t="s">
        <v>1987</v>
      </c>
      <c r="C129" s="471" t="s">
        <v>1988</v>
      </c>
      <c r="D129" s="471" t="s">
        <v>1587</v>
      </c>
      <c r="E129" s="471" t="s">
        <v>1956</v>
      </c>
      <c r="F129" s="471" t="s">
        <v>1589</v>
      </c>
    </row>
    <row r="130" spans="1:6">
      <c r="A130" s="111" t="s">
        <v>924</v>
      </c>
      <c r="B130" s="107" t="s">
        <v>1989</v>
      </c>
      <c r="C130" s="107" t="s">
        <v>1990</v>
      </c>
      <c r="D130" s="107" t="s">
        <v>1991</v>
      </c>
      <c r="E130" s="107" t="s">
        <v>1992</v>
      </c>
      <c r="F130" s="107" t="s">
        <v>1715</v>
      </c>
    </row>
    <row r="131" spans="1:6">
      <c r="A131" s="1" t="s">
        <v>927</v>
      </c>
      <c r="B131" s="471" t="s">
        <v>1967</v>
      </c>
      <c r="C131" s="471" t="s">
        <v>1993</v>
      </c>
      <c r="D131" s="471" t="s">
        <v>1678</v>
      </c>
      <c r="E131" s="471" t="s">
        <v>1811</v>
      </c>
      <c r="F131" s="471" t="s">
        <v>1830</v>
      </c>
    </row>
    <row r="132" spans="1:6">
      <c r="A132" s="111" t="s">
        <v>1023</v>
      </c>
      <c r="B132" s="107" t="s">
        <v>1994</v>
      </c>
      <c r="C132" s="107" t="s">
        <v>1995</v>
      </c>
      <c r="D132" s="107" t="s">
        <v>1567</v>
      </c>
      <c r="E132" s="107" t="s">
        <v>1996</v>
      </c>
      <c r="F132" s="107" t="s">
        <v>1734</v>
      </c>
    </row>
    <row r="133" spans="1:6">
      <c r="A133" s="1" t="s">
        <v>1024</v>
      </c>
      <c r="B133" s="471" t="s">
        <v>1680</v>
      </c>
      <c r="C133" s="471" t="s">
        <v>1997</v>
      </c>
      <c r="D133" s="471" t="s">
        <v>1998</v>
      </c>
      <c r="E133" s="471" t="s">
        <v>1999</v>
      </c>
      <c r="F133" s="471" t="s">
        <v>2000</v>
      </c>
    </row>
    <row r="134" spans="1:6">
      <c r="A134" s="111" t="s">
        <v>2001</v>
      </c>
      <c r="B134" s="107" t="s">
        <v>2002</v>
      </c>
      <c r="C134" s="107" t="s">
        <v>1815</v>
      </c>
      <c r="D134" s="107" t="s">
        <v>2003</v>
      </c>
      <c r="E134" s="107" t="s">
        <v>1744</v>
      </c>
      <c r="F134" s="107" t="s">
        <v>1725</v>
      </c>
    </row>
    <row r="135" spans="1:6">
      <c r="A135" s="1" t="s">
        <v>1106</v>
      </c>
      <c r="B135" s="471" t="s">
        <v>2004</v>
      </c>
      <c r="C135" s="471" t="s">
        <v>2005</v>
      </c>
      <c r="D135" s="471" t="s">
        <v>2006</v>
      </c>
      <c r="E135" s="471" t="s">
        <v>2007</v>
      </c>
      <c r="F135" s="471" t="s">
        <v>2008</v>
      </c>
    </row>
    <row r="136" spans="1:6" ht="15" thickBot="1">
      <c r="A136" s="112" t="s">
        <v>1107</v>
      </c>
      <c r="B136" s="640" t="s">
        <v>2009</v>
      </c>
      <c r="C136" s="640" t="s">
        <v>2010</v>
      </c>
      <c r="D136" s="640" t="s">
        <v>2011</v>
      </c>
      <c r="E136" s="640" t="s">
        <v>2012</v>
      </c>
      <c r="F136" s="640" t="s">
        <v>2013</v>
      </c>
    </row>
    <row r="137" spans="1:6">
      <c r="A137" s="1803" t="s">
        <v>1025</v>
      </c>
      <c r="B137" s="1803"/>
      <c r="C137" s="1803"/>
      <c r="D137" s="1803"/>
      <c r="E137" s="1803"/>
      <c r="F137" s="1803"/>
    </row>
  </sheetData>
  <mergeCells count="4">
    <mergeCell ref="A4:F4"/>
    <mergeCell ref="A137:F137"/>
    <mergeCell ref="A2:F2"/>
    <mergeCell ref="A3:F3"/>
  </mergeCells>
  <printOptions horizontalCentered="1"/>
  <pageMargins left="0.59055118110236227" right="0.59055118110236227" top="0.59055118110236227" bottom="0.39370078740157483" header="0.31496062992125984" footer="0.31496062992125984"/>
  <pageSetup paperSize="9" orientation="landscape" r:id="rId1"/>
  <ignoredErrors>
    <ignoredError sqref="B6:F136" numberStoredAsText="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0">
    <tabColor rgb="FF00B050"/>
  </sheetPr>
  <dimension ref="A1:AKJ138"/>
  <sheetViews>
    <sheetView showGridLines="0" zoomScaleNormal="100" workbookViewId="0">
      <selection activeCell="C1" sqref="C1"/>
    </sheetView>
  </sheetViews>
  <sheetFormatPr defaultColWidth="10" defaultRowHeight="13.8"/>
  <cols>
    <col min="1" max="1" width="27.77734375" style="478" bestFit="1" customWidth="1"/>
    <col min="2" max="2" width="11.77734375" style="478" customWidth="1"/>
    <col min="3" max="4" width="12.5546875" style="478" customWidth="1"/>
    <col min="5" max="6" width="11.77734375" style="478" customWidth="1"/>
    <col min="7" max="8" width="13.21875" style="478" customWidth="1"/>
    <col min="9" max="9" width="11.77734375" style="482" customWidth="1"/>
    <col min="10" max="10" width="11.77734375" style="478" customWidth="1"/>
    <col min="11" max="972" width="10" style="478"/>
    <col min="973" max="1013" width="11.77734375" style="479" customWidth="1"/>
    <col min="1014" max="16384" width="10" style="479"/>
  </cols>
  <sheetData>
    <row r="1" spans="1:972" s="1438" customFormat="1" ht="15">
      <c r="A1" s="1409" t="str">
        <f ca="1">(MID(CELL("nomefile",J2),FIND("]",CELL("nomefile",J2),1)+1,20))</f>
        <v>Tavola II.2.4</v>
      </c>
      <c r="B1" s="1436"/>
      <c r="C1" s="1436"/>
      <c r="D1" s="1436"/>
      <c r="E1" s="1436"/>
      <c r="F1" s="1436"/>
      <c r="G1" s="1436"/>
      <c r="H1" s="1436"/>
      <c r="I1" s="1443"/>
      <c r="J1" s="1435"/>
      <c r="K1" s="1426"/>
      <c r="L1" s="1437"/>
      <c r="M1" s="1437"/>
      <c r="N1" s="1437"/>
      <c r="O1" s="1437"/>
      <c r="P1" s="1437"/>
      <c r="Q1" s="1437"/>
      <c r="R1" s="1437"/>
      <c r="S1" s="1437"/>
      <c r="T1" s="1437"/>
      <c r="U1" s="1437"/>
      <c r="V1" s="1437"/>
      <c r="W1" s="1437"/>
      <c r="X1" s="1437"/>
      <c r="Y1" s="1437"/>
      <c r="Z1" s="1437"/>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7"/>
      <c r="BO1" s="1437"/>
      <c r="BP1" s="1437"/>
      <c r="BQ1" s="1437"/>
      <c r="BR1" s="1437"/>
      <c r="BS1" s="1437"/>
      <c r="BT1" s="1437"/>
      <c r="BU1" s="1437"/>
      <c r="BV1" s="1437"/>
      <c r="BW1" s="1437"/>
      <c r="BX1" s="1437"/>
      <c r="BY1" s="1437"/>
      <c r="BZ1" s="1437"/>
      <c r="CA1" s="1437"/>
      <c r="CB1" s="1437"/>
      <c r="CC1" s="1437"/>
      <c r="CD1" s="1437"/>
      <c r="CE1" s="1437"/>
      <c r="CF1" s="1437"/>
      <c r="CG1" s="1437"/>
      <c r="CH1" s="1437"/>
      <c r="CI1" s="1437"/>
      <c r="CJ1" s="1437"/>
      <c r="CK1" s="1437"/>
      <c r="CL1" s="1437"/>
      <c r="CM1" s="1437"/>
      <c r="CN1" s="1437"/>
      <c r="CO1" s="1437"/>
      <c r="CP1" s="1437"/>
      <c r="CQ1" s="1437"/>
      <c r="CR1" s="1437"/>
      <c r="CS1" s="1437"/>
      <c r="CT1" s="1437"/>
      <c r="CU1" s="1437"/>
      <c r="CV1" s="1437"/>
      <c r="CW1" s="1437"/>
      <c r="CX1" s="1437"/>
      <c r="CY1" s="1437"/>
      <c r="CZ1" s="1437"/>
      <c r="DA1" s="1437"/>
      <c r="DB1" s="1437"/>
      <c r="DC1" s="1437"/>
      <c r="DD1" s="1437"/>
      <c r="DE1" s="1437"/>
      <c r="DF1" s="1437"/>
      <c r="DG1" s="1437"/>
      <c r="DH1" s="1437"/>
      <c r="DI1" s="1437"/>
      <c r="DJ1" s="1437"/>
      <c r="DK1" s="1437"/>
      <c r="DL1" s="1437"/>
      <c r="DM1" s="1437"/>
      <c r="DN1" s="1437"/>
      <c r="DO1" s="1437"/>
      <c r="DP1" s="1437"/>
      <c r="DQ1" s="1437"/>
      <c r="DR1" s="1437"/>
      <c r="DS1" s="1437"/>
      <c r="DT1" s="1437"/>
      <c r="DU1" s="1437"/>
      <c r="DV1" s="1437"/>
      <c r="DW1" s="1437"/>
      <c r="DX1" s="1437"/>
      <c r="DY1" s="1437"/>
      <c r="DZ1" s="1437"/>
      <c r="EA1" s="1437"/>
      <c r="EB1" s="1437"/>
      <c r="EC1" s="1437"/>
      <c r="ED1" s="1437"/>
      <c r="EE1" s="1437"/>
      <c r="EF1" s="1437"/>
      <c r="EG1" s="1437"/>
      <c r="EH1" s="1437"/>
      <c r="EI1" s="1437"/>
      <c r="EJ1" s="1437"/>
      <c r="EK1" s="1437"/>
      <c r="EL1" s="1437"/>
      <c r="EM1" s="1437"/>
      <c r="EN1" s="1437"/>
      <c r="EO1" s="1437"/>
      <c r="EP1" s="1437"/>
      <c r="EQ1" s="1437"/>
      <c r="ER1" s="1437"/>
      <c r="ES1" s="1437"/>
      <c r="ET1" s="1437"/>
      <c r="EU1" s="1437"/>
      <c r="EV1" s="1437"/>
      <c r="EW1" s="1437"/>
      <c r="EX1" s="1437"/>
      <c r="EY1" s="1437"/>
      <c r="EZ1" s="1437"/>
      <c r="FA1" s="1437"/>
      <c r="FB1" s="1437"/>
      <c r="FC1" s="1437"/>
      <c r="FD1" s="1437"/>
      <c r="FE1" s="1437"/>
      <c r="FF1" s="1437"/>
      <c r="FG1" s="1437"/>
      <c r="FH1" s="1437"/>
      <c r="FI1" s="1437"/>
      <c r="FJ1" s="1437"/>
      <c r="FK1" s="1437"/>
      <c r="FL1" s="1437"/>
      <c r="FM1" s="1437"/>
      <c r="FN1" s="1437"/>
      <c r="FO1" s="1437"/>
      <c r="FP1" s="1437"/>
      <c r="FQ1" s="1437"/>
      <c r="FR1" s="1437"/>
      <c r="FS1" s="1437"/>
      <c r="FT1" s="1437"/>
      <c r="FU1" s="1437"/>
      <c r="FV1" s="1437"/>
      <c r="FW1" s="1437"/>
      <c r="FX1" s="1437"/>
      <c r="FY1" s="1437"/>
      <c r="FZ1" s="1437"/>
      <c r="GA1" s="1437"/>
      <c r="GB1" s="1437"/>
      <c r="GC1" s="1437"/>
      <c r="GD1" s="1437"/>
      <c r="GE1" s="1437"/>
      <c r="GF1" s="1437"/>
      <c r="GG1" s="1437"/>
      <c r="GH1" s="1437"/>
      <c r="GI1" s="1437"/>
      <c r="GJ1" s="1437"/>
      <c r="GK1" s="1437"/>
      <c r="GL1" s="1437"/>
      <c r="GM1" s="1437"/>
      <c r="GN1" s="1437"/>
      <c r="GO1" s="1437"/>
      <c r="GP1" s="1437"/>
      <c r="GQ1" s="1437"/>
      <c r="GR1" s="1437"/>
      <c r="GS1" s="1437"/>
      <c r="GT1" s="1437"/>
      <c r="GU1" s="1437"/>
      <c r="GV1" s="1437"/>
      <c r="GW1" s="1437"/>
      <c r="GX1" s="1437"/>
      <c r="GY1" s="1437"/>
      <c r="GZ1" s="1437"/>
      <c r="HA1" s="1437"/>
      <c r="HB1" s="1437"/>
      <c r="HC1" s="1437"/>
      <c r="HD1" s="1437"/>
      <c r="HE1" s="1437"/>
      <c r="HF1" s="1437"/>
      <c r="HG1" s="1437"/>
      <c r="HH1" s="1437"/>
      <c r="HI1" s="1437"/>
      <c r="HJ1" s="1437"/>
      <c r="HK1" s="1437"/>
      <c r="HL1" s="1437"/>
      <c r="HM1" s="1437"/>
      <c r="HN1" s="1437"/>
      <c r="HO1" s="1437"/>
      <c r="HP1" s="1437"/>
      <c r="HQ1" s="1437"/>
      <c r="HR1" s="1437"/>
      <c r="HS1" s="1437"/>
      <c r="HT1" s="1437"/>
      <c r="HU1" s="1437"/>
      <c r="HV1" s="1437"/>
      <c r="HW1" s="1437"/>
      <c r="HX1" s="1437"/>
      <c r="HY1" s="1437"/>
      <c r="HZ1" s="1437"/>
      <c r="IA1" s="1437"/>
      <c r="IB1" s="1437"/>
      <c r="IC1" s="1437"/>
      <c r="ID1" s="1437"/>
      <c r="IE1" s="1437"/>
      <c r="IF1" s="1437"/>
      <c r="IG1" s="1437"/>
      <c r="IH1" s="1437"/>
      <c r="II1" s="1437"/>
      <c r="IJ1" s="1437"/>
      <c r="IK1" s="1437"/>
      <c r="IL1" s="1437"/>
      <c r="IM1" s="1437"/>
      <c r="IN1" s="1437"/>
      <c r="IO1" s="1437"/>
      <c r="IP1" s="1437"/>
      <c r="IQ1" s="1437"/>
      <c r="IR1" s="1437"/>
      <c r="IS1" s="1437"/>
      <c r="IT1" s="1437"/>
      <c r="IU1" s="1437"/>
      <c r="IV1" s="1437"/>
      <c r="IW1" s="1437"/>
      <c r="IX1" s="1437"/>
      <c r="IY1" s="1437"/>
      <c r="IZ1" s="1437"/>
      <c r="JA1" s="1437"/>
      <c r="JB1" s="1437"/>
      <c r="JC1" s="1437"/>
      <c r="JD1" s="1437"/>
      <c r="JE1" s="1437"/>
      <c r="JF1" s="1437"/>
      <c r="JG1" s="1437"/>
      <c r="JH1" s="1437"/>
      <c r="JI1" s="1437"/>
      <c r="JJ1" s="1437"/>
      <c r="JK1" s="1437"/>
      <c r="JL1" s="1437"/>
      <c r="JM1" s="1437"/>
      <c r="JN1" s="1437"/>
      <c r="JO1" s="1437"/>
      <c r="JP1" s="1437"/>
      <c r="JQ1" s="1437"/>
      <c r="JR1" s="1437"/>
      <c r="JS1" s="1437"/>
      <c r="JT1" s="1437"/>
      <c r="JU1" s="1437"/>
      <c r="JV1" s="1437"/>
      <c r="JW1" s="1437"/>
      <c r="JX1" s="1437"/>
      <c r="JY1" s="1437"/>
      <c r="JZ1" s="1437"/>
      <c r="KA1" s="1437"/>
      <c r="KB1" s="1437"/>
      <c r="KC1" s="1437"/>
      <c r="KD1" s="1437"/>
      <c r="KE1" s="1437"/>
      <c r="KF1" s="1437"/>
      <c r="KG1" s="1437"/>
      <c r="KH1" s="1437"/>
      <c r="KI1" s="1437"/>
      <c r="KJ1" s="1437"/>
      <c r="KK1" s="1437"/>
      <c r="KL1" s="1437"/>
      <c r="KM1" s="1437"/>
      <c r="KN1" s="1437"/>
      <c r="KO1" s="1437"/>
      <c r="KP1" s="1437"/>
      <c r="KQ1" s="1437"/>
      <c r="KR1" s="1437"/>
      <c r="KS1" s="1437"/>
      <c r="KT1" s="1437"/>
      <c r="KU1" s="1437"/>
      <c r="KV1" s="1437"/>
      <c r="KW1" s="1437"/>
      <c r="KX1" s="1437"/>
      <c r="KY1" s="1437"/>
      <c r="KZ1" s="1437"/>
      <c r="LA1" s="1437"/>
      <c r="LB1" s="1437"/>
      <c r="LC1" s="1437"/>
      <c r="LD1" s="1437"/>
      <c r="LE1" s="1437"/>
      <c r="LF1" s="1437"/>
      <c r="LG1" s="1437"/>
      <c r="LH1" s="1437"/>
      <c r="LI1" s="1437"/>
      <c r="LJ1" s="1437"/>
      <c r="LK1" s="1437"/>
      <c r="LL1" s="1437"/>
      <c r="LM1" s="1437"/>
      <c r="LN1" s="1437"/>
      <c r="LO1" s="1437"/>
      <c r="LP1" s="1437"/>
      <c r="LQ1" s="1437"/>
      <c r="LR1" s="1437"/>
      <c r="LS1" s="1437"/>
      <c r="LT1" s="1437"/>
      <c r="LU1" s="1437"/>
      <c r="LV1" s="1437"/>
      <c r="LW1" s="1437"/>
      <c r="LX1" s="1437"/>
      <c r="LY1" s="1437"/>
      <c r="LZ1" s="1437"/>
      <c r="MA1" s="1437"/>
      <c r="MB1" s="1437"/>
      <c r="MC1" s="1437"/>
      <c r="MD1" s="1437"/>
      <c r="ME1" s="1437"/>
      <c r="MF1" s="1437"/>
      <c r="MG1" s="1437"/>
      <c r="MH1" s="1437"/>
      <c r="MI1" s="1437"/>
      <c r="MJ1" s="1437"/>
      <c r="MK1" s="1437"/>
      <c r="ML1" s="1437"/>
      <c r="MM1" s="1437"/>
      <c r="MN1" s="1437"/>
      <c r="MO1" s="1437"/>
      <c r="MP1" s="1437"/>
      <c r="MQ1" s="1437"/>
      <c r="MR1" s="1437"/>
      <c r="MS1" s="1437"/>
      <c r="MT1" s="1437"/>
      <c r="MU1" s="1437"/>
      <c r="MV1" s="1437"/>
      <c r="MW1" s="1437"/>
      <c r="MX1" s="1437"/>
      <c r="MY1" s="1437"/>
      <c r="MZ1" s="1437"/>
      <c r="NA1" s="1437"/>
      <c r="NB1" s="1437"/>
      <c r="NC1" s="1437"/>
      <c r="ND1" s="1437"/>
      <c r="NE1" s="1437"/>
      <c r="NF1" s="1437"/>
      <c r="NG1" s="1437"/>
      <c r="NH1" s="1437"/>
      <c r="NI1" s="1437"/>
      <c r="NJ1" s="1437"/>
      <c r="NK1" s="1437"/>
      <c r="NL1" s="1437"/>
      <c r="NM1" s="1437"/>
      <c r="NN1" s="1437"/>
      <c r="NO1" s="1437"/>
      <c r="NP1" s="1437"/>
      <c r="NQ1" s="1437"/>
      <c r="NR1" s="1437"/>
      <c r="NS1" s="1437"/>
      <c r="NT1" s="1437"/>
      <c r="NU1" s="1437"/>
      <c r="NV1" s="1437"/>
      <c r="NW1" s="1437"/>
      <c r="NX1" s="1437"/>
      <c r="NY1" s="1437"/>
      <c r="NZ1" s="1437"/>
      <c r="OA1" s="1437"/>
      <c r="OB1" s="1437"/>
      <c r="OC1" s="1437"/>
      <c r="OD1" s="1437"/>
      <c r="OE1" s="1437"/>
      <c r="OF1" s="1437"/>
      <c r="OG1" s="1437"/>
      <c r="OH1" s="1437"/>
      <c r="OI1" s="1437"/>
      <c r="OJ1" s="1437"/>
      <c r="OK1" s="1437"/>
      <c r="OL1" s="1437"/>
      <c r="OM1" s="1437"/>
      <c r="ON1" s="1437"/>
      <c r="OO1" s="1437"/>
      <c r="OP1" s="1437"/>
      <c r="OQ1" s="1437"/>
      <c r="OR1" s="1437"/>
      <c r="OS1" s="1437"/>
      <c r="OT1" s="1437"/>
      <c r="OU1" s="1437"/>
      <c r="OV1" s="1437"/>
      <c r="OW1" s="1437"/>
      <c r="OX1" s="1437"/>
      <c r="OY1" s="1437"/>
      <c r="OZ1" s="1437"/>
      <c r="PA1" s="1437"/>
      <c r="PB1" s="1437"/>
      <c r="PC1" s="1437"/>
      <c r="PD1" s="1437"/>
      <c r="PE1" s="1437"/>
      <c r="PF1" s="1437"/>
      <c r="PG1" s="1437"/>
      <c r="PH1" s="1437"/>
      <c r="PI1" s="1437"/>
      <c r="PJ1" s="1437"/>
      <c r="PK1" s="1437"/>
      <c r="PL1" s="1437"/>
      <c r="PM1" s="1437"/>
      <c r="PN1" s="1437"/>
      <c r="PO1" s="1437"/>
      <c r="PP1" s="1437"/>
      <c r="PQ1" s="1437"/>
      <c r="PR1" s="1437"/>
      <c r="PS1" s="1437"/>
      <c r="PT1" s="1437"/>
      <c r="PU1" s="1437"/>
      <c r="PV1" s="1437"/>
      <c r="PW1" s="1437"/>
      <c r="PX1" s="1437"/>
      <c r="PY1" s="1437"/>
      <c r="PZ1" s="1437"/>
      <c r="QA1" s="1437"/>
      <c r="QB1" s="1437"/>
      <c r="QC1" s="1437"/>
      <c r="QD1" s="1437"/>
      <c r="QE1" s="1437"/>
      <c r="QF1" s="1437"/>
      <c r="QG1" s="1437"/>
      <c r="QH1" s="1437"/>
      <c r="QI1" s="1437"/>
      <c r="QJ1" s="1437"/>
      <c r="QK1" s="1437"/>
      <c r="QL1" s="1437"/>
      <c r="QM1" s="1437"/>
      <c r="QN1" s="1437"/>
      <c r="QO1" s="1437"/>
      <c r="QP1" s="1437"/>
      <c r="QQ1" s="1437"/>
      <c r="QR1" s="1437"/>
      <c r="QS1" s="1437"/>
      <c r="QT1" s="1437"/>
      <c r="QU1" s="1437"/>
      <c r="QV1" s="1437"/>
      <c r="QW1" s="1437"/>
      <c r="QX1" s="1437"/>
      <c r="QY1" s="1437"/>
      <c r="QZ1" s="1437"/>
      <c r="RA1" s="1437"/>
      <c r="RB1" s="1437"/>
      <c r="RC1" s="1437"/>
      <c r="RD1" s="1437"/>
      <c r="RE1" s="1437"/>
      <c r="RF1" s="1437"/>
      <c r="RG1" s="1437"/>
      <c r="RH1" s="1437"/>
      <c r="RI1" s="1437"/>
      <c r="RJ1" s="1437"/>
      <c r="RK1" s="1437"/>
      <c r="RL1" s="1437"/>
      <c r="RM1" s="1437"/>
      <c r="RN1" s="1437"/>
      <c r="RO1" s="1437"/>
      <c r="RP1" s="1437"/>
      <c r="RQ1" s="1437"/>
      <c r="RR1" s="1437"/>
      <c r="RS1" s="1437"/>
      <c r="RT1" s="1437"/>
      <c r="RU1" s="1437"/>
      <c r="RV1" s="1437"/>
      <c r="RW1" s="1437"/>
      <c r="RX1" s="1437"/>
      <c r="RY1" s="1437"/>
      <c r="RZ1" s="1437"/>
      <c r="SA1" s="1437"/>
      <c r="SB1" s="1437"/>
      <c r="SC1" s="1437"/>
      <c r="SD1" s="1437"/>
      <c r="SE1" s="1437"/>
      <c r="SF1" s="1437"/>
      <c r="SG1" s="1437"/>
      <c r="SH1" s="1437"/>
      <c r="SI1" s="1437"/>
      <c r="SJ1" s="1437"/>
      <c r="SK1" s="1437"/>
      <c r="SL1" s="1437"/>
      <c r="SM1" s="1437"/>
      <c r="SN1" s="1437"/>
      <c r="SO1" s="1437"/>
      <c r="SP1" s="1437"/>
      <c r="SQ1" s="1437"/>
      <c r="SR1" s="1437"/>
      <c r="SS1" s="1437"/>
      <c r="ST1" s="1437"/>
      <c r="SU1" s="1437"/>
      <c r="SV1" s="1437"/>
      <c r="SW1" s="1437"/>
      <c r="SX1" s="1437"/>
      <c r="SY1" s="1437"/>
      <c r="SZ1" s="1437"/>
      <c r="TA1" s="1437"/>
      <c r="TB1" s="1437"/>
      <c r="TC1" s="1437"/>
      <c r="TD1" s="1437"/>
      <c r="TE1" s="1437"/>
      <c r="TF1" s="1437"/>
      <c r="TG1" s="1437"/>
      <c r="TH1" s="1437"/>
      <c r="TI1" s="1437"/>
      <c r="TJ1" s="1437"/>
      <c r="TK1" s="1437"/>
      <c r="TL1" s="1437"/>
      <c r="TM1" s="1437"/>
      <c r="TN1" s="1437"/>
      <c r="TO1" s="1437"/>
      <c r="TP1" s="1437"/>
      <c r="TQ1" s="1437"/>
      <c r="TR1" s="1437"/>
      <c r="TS1" s="1437"/>
      <c r="TT1" s="1437"/>
      <c r="TU1" s="1437"/>
      <c r="TV1" s="1437"/>
      <c r="TW1" s="1437"/>
      <c r="TX1" s="1437"/>
      <c r="TY1" s="1437"/>
      <c r="TZ1" s="1437"/>
      <c r="UA1" s="1437"/>
      <c r="UB1" s="1437"/>
      <c r="UC1" s="1437"/>
      <c r="UD1" s="1437"/>
      <c r="UE1" s="1437"/>
      <c r="UF1" s="1437"/>
      <c r="UG1" s="1437"/>
      <c r="UH1" s="1437"/>
      <c r="UI1" s="1437"/>
      <c r="UJ1" s="1437"/>
      <c r="UK1" s="1437"/>
      <c r="UL1" s="1437"/>
      <c r="UM1" s="1437"/>
      <c r="UN1" s="1437"/>
      <c r="UO1" s="1437"/>
      <c r="UP1" s="1437"/>
      <c r="UQ1" s="1437"/>
      <c r="UR1" s="1437"/>
      <c r="US1" s="1437"/>
      <c r="UT1" s="1437"/>
      <c r="UU1" s="1437"/>
      <c r="UV1" s="1437"/>
      <c r="UW1" s="1437"/>
      <c r="UX1" s="1437"/>
      <c r="UY1" s="1437"/>
      <c r="UZ1" s="1437"/>
      <c r="VA1" s="1437"/>
      <c r="VB1" s="1437"/>
      <c r="VC1" s="1437"/>
      <c r="VD1" s="1437"/>
      <c r="VE1" s="1437"/>
      <c r="VF1" s="1437"/>
      <c r="VG1" s="1437"/>
      <c r="VH1" s="1437"/>
      <c r="VI1" s="1437"/>
      <c r="VJ1" s="1437"/>
      <c r="VK1" s="1437"/>
      <c r="VL1" s="1437"/>
      <c r="VM1" s="1437"/>
      <c r="VN1" s="1437"/>
      <c r="VO1" s="1437"/>
      <c r="VP1" s="1437"/>
      <c r="VQ1" s="1437"/>
      <c r="VR1" s="1437"/>
      <c r="VS1" s="1437"/>
      <c r="VT1" s="1437"/>
      <c r="VU1" s="1437"/>
      <c r="VV1" s="1437"/>
      <c r="VW1" s="1437"/>
      <c r="VX1" s="1437"/>
      <c r="VY1" s="1437"/>
      <c r="VZ1" s="1437"/>
      <c r="WA1" s="1437"/>
      <c r="WB1" s="1437"/>
      <c r="WC1" s="1437"/>
      <c r="WD1" s="1437"/>
      <c r="WE1" s="1437"/>
      <c r="WF1" s="1437"/>
      <c r="WG1" s="1437"/>
      <c r="WH1" s="1437"/>
      <c r="WI1" s="1437"/>
      <c r="WJ1" s="1437"/>
      <c r="WK1" s="1437"/>
      <c r="WL1" s="1437"/>
      <c r="WM1" s="1437"/>
      <c r="WN1" s="1437"/>
      <c r="WO1" s="1437"/>
      <c r="WP1" s="1437"/>
      <c r="WQ1" s="1437"/>
      <c r="WR1" s="1437"/>
      <c r="WS1" s="1437"/>
      <c r="WT1" s="1437"/>
      <c r="WU1" s="1437"/>
      <c r="WV1" s="1437"/>
      <c r="WW1" s="1437"/>
      <c r="WX1" s="1437"/>
      <c r="WY1" s="1437"/>
      <c r="WZ1" s="1437"/>
      <c r="XA1" s="1437"/>
      <c r="XB1" s="1437"/>
      <c r="XC1" s="1437"/>
      <c r="XD1" s="1437"/>
      <c r="XE1" s="1437"/>
      <c r="XF1" s="1437"/>
      <c r="XG1" s="1437"/>
      <c r="XH1" s="1437"/>
      <c r="XI1" s="1437"/>
      <c r="XJ1" s="1437"/>
      <c r="XK1" s="1437"/>
      <c r="XL1" s="1437"/>
      <c r="XM1" s="1437"/>
      <c r="XN1" s="1437"/>
      <c r="XO1" s="1437"/>
      <c r="XP1" s="1437"/>
      <c r="XQ1" s="1437"/>
      <c r="XR1" s="1437"/>
      <c r="XS1" s="1437"/>
      <c r="XT1" s="1437"/>
      <c r="XU1" s="1437"/>
      <c r="XV1" s="1437"/>
      <c r="XW1" s="1437"/>
      <c r="XX1" s="1437"/>
      <c r="XY1" s="1437"/>
      <c r="XZ1" s="1437"/>
      <c r="YA1" s="1437"/>
      <c r="YB1" s="1437"/>
      <c r="YC1" s="1437"/>
      <c r="YD1" s="1437"/>
      <c r="YE1" s="1437"/>
      <c r="YF1" s="1437"/>
      <c r="YG1" s="1437"/>
      <c r="YH1" s="1437"/>
      <c r="YI1" s="1437"/>
      <c r="YJ1" s="1437"/>
      <c r="YK1" s="1437"/>
      <c r="YL1" s="1437"/>
      <c r="YM1" s="1437"/>
      <c r="YN1" s="1437"/>
      <c r="YO1" s="1437"/>
      <c r="YP1" s="1437"/>
      <c r="YQ1" s="1437"/>
      <c r="YR1" s="1437"/>
      <c r="YS1" s="1437"/>
      <c r="YT1" s="1437"/>
      <c r="YU1" s="1437"/>
      <c r="YV1" s="1437"/>
      <c r="YW1" s="1437"/>
      <c r="YX1" s="1437"/>
      <c r="YY1" s="1437"/>
      <c r="YZ1" s="1437"/>
      <c r="ZA1" s="1437"/>
      <c r="ZB1" s="1437"/>
      <c r="ZC1" s="1437"/>
      <c r="ZD1" s="1437"/>
      <c r="ZE1" s="1437"/>
      <c r="ZF1" s="1437"/>
      <c r="ZG1" s="1437"/>
      <c r="ZH1" s="1437"/>
      <c r="ZI1" s="1437"/>
      <c r="ZJ1" s="1437"/>
      <c r="ZK1" s="1437"/>
      <c r="ZL1" s="1437"/>
      <c r="ZM1" s="1437"/>
      <c r="ZN1" s="1437"/>
      <c r="ZO1" s="1437"/>
      <c r="ZP1" s="1437"/>
      <c r="ZQ1" s="1437"/>
      <c r="ZR1" s="1437"/>
      <c r="ZS1" s="1437"/>
      <c r="ZT1" s="1437"/>
      <c r="ZU1" s="1437"/>
      <c r="ZV1" s="1437"/>
      <c r="ZW1" s="1437"/>
      <c r="ZX1" s="1437"/>
      <c r="ZY1" s="1437"/>
      <c r="ZZ1" s="1437"/>
      <c r="AAA1" s="1437"/>
      <c r="AAB1" s="1437"/>
      <c r="AAC1" s="1437"/>
      <c r="AAD1" s="1437"/>
      <c r="AAE1" s="1437"/>
      <c r="AAF1" s="1437"/>
      <c r="AAG1" s="1437"/>
      <c r="AAH1" s="1437"/>
      <c r="AAI1" s="1437"/>
      <c r="AAJ1" s="1437"/>
      <c r="AAK1" s="1437"/>
      <c r="AAL1" s="1437"/>
      <c r="AAM1" s="1437"/>
      <c r="AAN1" s="1437"/>
      <c r="AAO1" s="1437"/>
      <c r="AAP1" s="1437"/>
      <c r="AAQ1" s="1437"/>
      <c r="AAR1" s="1437"/>
      <c r="AAS1" s="1437"/>
      <c r="AAT1" s="1437"/>
      <c r="AAU1" s="1437"/>
      <c r="AAV1" s="1437"/>
      <c r="AAW1" s="1437"/>
      <c r="AAX1" s="1437"/>
      <c r="AAY1" s="1437"/>
      <c r="AAZ1" s="1437"/>
      <c r="ABA1" s="1437"/>
      <c r="ABB1" s="1437"/>
      <c r="ABC1" s="1437"/>
      <c r="ABD1" s="1437"/>
      <c r="ABE1" s="1437"/>
      <c r="ABF1" s="1437"/>
      <c r="ABG1" s="1437"/>
      <c r="ABH1" s="1437"/>
      <c r="ABI1" s="1437"/>
      <c r="ABJ1" s="1437"/>
      <c r="ABK1" s="1437"/>
      <c r="ABL1" s="1437"/>
      <c r="ABM1" s="1437"/>
      <c r="ABN1" s="1437"/>
      <c r="ABO1" s="1437"/>
      <c r="ABP1" s="1437"/>
      <c r="ABQ1" s="1437"/>
      <c r="ABR1" s="1437"/>
      <c r="ABS1" s="1437"/>
      <c r="ABT1" s="1437"/>
      <c r="ABU1" s="1437"/>
      <c r="ABV1" s="1437"/>
      <c r="ABW1" s="1437"/>
      <c r="ABX1" s="1437"/>
      <c r="ABY1" s="1437"/>
      <c r="ABZ1" s="1437"/>
      <c r="ACA1" s="1437"/>
      <c r="ACB1" s="1437"/>
      <c r="ACC1" s="1437"/>
      <c r="ACD1" s="1437"/>
      <c r="ACE1" s="1437"/>
      <c r="ACF1" s="1437"/>
      <c r="ACG1" s="1437"/>
      <c r="ACH1" s="1437"/>
      <c r="ACI1" s="1437"/>
      <c r="ACJ1" s="1437"/>
      <c r="ACK1" s="1437"/>
      <c r="ACL1" s="1437"/>
      <c r="ACM1" s="1437"/>
      <c r="ACN1" s="1437"/>
      <c r="ACO1" s="1437"/>
      <c r="ACP1" s="1437"/>
      <c r="ACQ1" s="1437"/>
      <c r="ACR1" s="1437"/>
      <c r="ACS1" s="1437"/>
      <c r="ACT1" s="1437"/>
      <c r="ACU1" s="1437"/>
      <c r="ACV1" s="1437"/>
      <c r="ACW1" s="1437"/>
      <c r="ACX1" s="1437"/>
      <c r="ACY1" s="1437"/>
      <c r="ACZ1" s="1437"/>
      <c r="ADA1" s="1437"/>
      <c r="ADB1" s="1437"/>
      <c r="ADC1" s="1437"/>
      <c r="ADD1" s="1437"/>
      <c r="ADE1" s="1437"/>
      <c r="ADF1" s="1437"/>
      <c r="ADG1" s="1437"/>
      <c r="ADH1" s="1437"/>
      <c r="ADI1" s="1437"/>
      <c r="ADJ1" s="1437"/>
      <c r="ADK1" s="1437"/>
      <c r="ADL1" s="1437"/>
      <c r="ADM1" s="1437"/>
      <c r="ADN1" s="1437"/>
      <c r="ADO1" s="1437"/>
      <c r="ADP1" s="1437"/>
      <c r="ADQ1" s="1437"/>
      <c r="ADR1" s="1437"/>
      <c r="ADS1" s="1437"/>
      <c r="ADT1" s="1437"/>
      <c r="ADU1" s="1437"/>
      <c r="ADV1" s="1437"/>
      <c r="ADW1" s="1437"/>
      <c r="ADX1" s="1437"/>
      <c r="ADY1" s="1437"/>
      <c r="ADZ1" s="1437"/>
      <c r="AEA1" s="1437"/>
      <c r="AEB1" s="1437"/>
      <c r="AEC1" s="1437"/>
      <c r="AED1" s="1437"/>
      <c r="AEE1" s="1437"/>
      <c r="AEF1" s="1437"/>
      <c r="AEG1" s="1437"/>
      <c r="AEH1" s="1437"/>
      <c r="AEI1" s="1437"/>
      <c r="AEJ1" s="1437"/>
      <c r="AEK1" s="1437"/>
      <c r="AEL1" s="1437"/>
      <c r="AEM1" s="1437"/>
      <c r="AEN1" s="1437"/>
      <c r="AEO1" s="1437"/>
      <c r="AEP1" s="1437"/>
      <c r="AEQ1" s="1437"/>
      <c r="AER1" s="1437"/>
      <c r="AES1" s="1437"/>
      <c r="AET1" s="1437"/>
      <c r="AEU1" s="1437"/>
      <c r="AEV1" s="1437"/>
      <c r="AEW1" s="1437"/>
      <c r="AEX1" s="1437"/>
      <c r="AEY1" s="1437"/>
      <c r="AEZ1" s="1437"/>
      <c r="AFA1" s="1437"/>
      <c r="AFB1" s="1437"/>
      <c r="AFC1" s="1437"/>
      <c r="AFD1" s="1437"/>
      <c r="AFE1" s="1437"/>
      <c r="AFF1" s="1437"/>
      <c r="AFG1" s="1437"/>
      <c r="AFH1" s="1437"/>
      <c r="AFI1" s="1437"/>
      <c r="AFJ1" s="1437"/>
      <c r="AFK1" s="1437"/>
      <c r="AFL1" s="1437"/>
      <c r="AFM1" s="1437"/>
      <c r="AFN1" s="1437"/>
      <c r="AFO1" s="1437"/>
      <c r="AFP1" s="1437"/>
      <c r="AFQ1" s="1437"/>
      <c r="AFR1" s="1437"/>
      <c r="AFS1" s="1437"/>
      <c r="AFT1" s="1437"/>
      <c r="AFU1" s="1437"/>
      <c r="AFV1" s="1437"/>
      <c r="AFW1" s="1437"/>
      <c r="AFX1" s="1437"/>
      <c r="AFY1" s="1437"/>
      <c r="AFZ1" s="1437"/>
      <c r="AGA1" s="1437"/>
      <c r="AGB1" s="1437"/>
      <c r="AGC1" s="1437"/>
      <c r="AGD1" s="1437"/>
      <c r="AGE1" s="1437"/>
      <c r="AGF1" s="1437"/>
      <c r="AGG1" s="1437"/>
      <c r="AGH1" s="1437"/>
      <c r="AGI1" s="1437"/>
      <c r="AGJ1" s="1437"/>
      <c r="AGK1" s="1437"/>
      <c r="AGL1" s="1437"/>
      <c r="AGM1" s="1437"/>
      <c r="AGN1" s="1437"/>
      <c r="AGO1" s="1437"/>
      <c r="AGP1" s="1437"/>
      <c r="AGQ1" s="1437"/>
      <c r="AGR1" s="1437"/>
      <c r="AGS1" s="1437"/>
      <c r="AGT1" s="1437"/>
      <c r="AGU1" s="1437"/>
      <c r="AGV1" s="1437"/>
      <c r="AGW1" s="1437"/>
      <c r="AGX1" s="1437"/>
      <c r="AGY1" s="1437"/>
      <c r="AGZ1" s="1437"/>
      <c r="AHA1" s="1437"/>
      <c r="AHB1" s="1437"/>
      <c r="AHC1" s="1437"/>
      <c r="AHD1" s="1437"/>
      <c r="AHE1" s="1437"/>
      <c r="AHF1" s="1437"/>
      <c r="AHG1" s="1437"/>
      <c r="AHH1" s="1437"/>
      <c r="AHI1" s="1437"/>
      <c r="AHJ1" s="1437"/>
      <c r="AHK1" s="1437"/>
      <c r="AHL1" s="1437"/>
      <c r="AHM1" s="1437"/>
      <c r="AHN1" s="1437"/>
      <c r="AHO1" s="1437"/>
      <c r="AHP1" s="1437"/>
      <c r="AHQ1" s="1437"/>
      <c r="AHR1" s="1437"/>
      <c r="AHS1" s="1437"/>
      <c r="AHT1" s="1437"/>
      <c r="AHU1" s="1437"/>
      <c r="AHV1" s="1437"/>
      <c r="AHW1" s="1437"/>
      <c r="AHX1" s="1437"/>
      <c r="AHY1" s="1437"/>
      <c r="AHZ1" s="1437"/>
      <c r="AIA1" s="1437"/>
      <c r="AIB1" s="1437"/>
      <c r="AIC1" s="1437"/>
      <c r="AID1" s="1437"/>
      <c r="AIE1" s="1437"/>
      <c r="AIF1" s="1437"/>
      <c r="AIG1" s="1437"/>
      <c r="AIH1" s="1437"/>
      <c r="AII1" s="1437"/>
      <c r="AIJ1" s="1437"/>
      <c r="AIK1" s="1437"/>
      <c r="AIL1" s="1437"/>
      <c r="AIM1" s="1437"/>
      <c r="AIN1" s="1437"/>
      <c r="AIO1" s="1437"/>
      <c r="AIP1" s="1437"/>
      <c r="AIQ1" s="1437"/>
      <c r="AIR1" s="1437"/>
      <c r="AIS1" s="1437"/>
      <c r="AIT1" s="1437"/>
      <c r="AIU1" s="1437"/>
      <c r="AIV1" s="1437"/>
      <c r="AIW1" s="1437"/>
      <c r="AIX1" s="1437"/>
      <c r="AIY1" s="1437"/>
      <c r="AIZ1" s="1437"/>
      <c r="AJA1" s="1437"/>
      <c r="AJB1" s="1437"/>
      <c r="AJC1" s="1437"/>
      <c r="AJD1" s="1437"/>
      <c r="AJE1" s="1437"/>
      <c r="AJF1" s="1437"/>
      <c r="AJG1" s="1437"/>
      <c r="AJH1" s="1437"/>
      <c r="AJI1" s="1437"/>
      <c r="AJJ1" s="1437"/>
      <c r="AJK1" s="1437"/>
      <c r="AJL1" s="1437"/>
      <c r="AJM1" s="1437"/>
      <c r="AJN1" s="1437"/>
      <c r="AJO1" s="1437"/>
      <c r="AJP1" s="1437"/>
      <c r="AJQ1" s="1437"/>
      <c r="AJR1" s="1437"/>
      <c r="AJS1" s="1437"/>
      <c r="AJT1" s="1437"/>
      <c r="AJU1" s="1437"/>
      <c r="AJV1" s="1437"/>
      <c r="AJW1" s="1437"/>
      <c r="AJX1" s="1437"/>
      <c r="AJY1" s="1437"/>
      <c r="AJZ1" s="1437"/>
      <c r="AKA1" s="1437"/>
      <c r="AKB1" s="1437"/>
      <c r="AKC1" s="1437"/>
      <c r="AKD1" s="1437"/>
      <c r="AKE1" s="1437"/>
      <c r="AKF1" s="1437"/>
      <c r="AKG1" s="1437"/>
      <c r="AKH1" s="1437"/>
      <c r="AKI1" s="1437"/>
      <c r="AKJ1" s="1437"/>
    </row>
    <row r="2" spans="1:972">
      <c r="A2" s="1603" t="s">
        <v>2014</v>
      </c>
      <c r="B2" s="1603"/>
      <c r="C2" s="1603"/>
      <c r="D2" s="1603"/>
      <c r="E2" s="1603"/>
      <c r="F2" s="1603"/>
      <c r="G2" s="1603"/>
      <c r="H2" s="1603"/>
      <c r="I2" s="1603"/>
      <c r="J2" s="1603"/>
    </row>
    <row r="3" spans="1:972">
      <c r="A3" s="1570" t="s">
        <v>1067</v>
      </c>
      <c r="B3" s="1570"/>
      <c r="C3" s="1570"/>
      <c r="D3" s="1570"/>
      <c r="E3" s="1570"/>
      <c r="F3" s="1570"/>
      <c r="G3" s="1570"/>
      <c r="H3" s="1570"/>
      <c r="I3" s="1570"/>
      <c r="J3" s="1570"/>
    </row>
    <row r="4" spans="1:972" ht="14.4" thickBot="1">
      <c r="A4" s="1804" t="s">
        <v>373</v>
      </c>
      <c r="B4" s="1804"/>
      <c r="C4" s="1804"/>
      <c r="D4" s="1804"/>
      <c r="E4" s="1804"/>
      <c r="F4" s="1804"/>
      <c r="G4" s="1804"/>
      <c r="H4" s="1804"/>
      <c r="I4" s="1804"/>
      <c r="J4" s="1804"/>
    </row>
    <row r="5" spans="1:972" ht="48">
      <c r="A5" s="639" t="s">
        <v>1000</v>
      </c>
      <c r="B5" s="639" t="s">
        <v>1026</v>
      </c>
      <c r="C5" s="639" t="s">
        <v>1027</v>
      </c>
      <c r="D5" s="639" t="s">
        <v>1028</v>
      </c>
      <c r="E5" s="639" t="s">
        <v>1029</v>
      </c>
      <c r="F5" s="639" t="s">
        <v>1030</v>
      </c>
      <c r="G5" s="639" t="s">
        <v>1031</v>
      </c>
      <c r="H5" s="639" t="s">
        <v>1032</v>
      </c>
      <c r="I5" s="639" t="s">
        <v>1033</v>
      </c>
      <c r="J5" s="639" t="s">
        <v>1005</v>
      </c>
    </row>
    <row r="6" spans="1:972">
      <c r="A6" s="111" t="s">
        <v>852</v>
      </c>
      <c r="B6" s="641">
        <v>0.75</v>
      </c>
      <c r="C6" s="641">
        <v>4.7E-2</v>
      </c>
      <c r="D6" s="641">
        <v>0.05</v>
      </c>
      <c r="E6" s="489">
        <v>3822</v>
      </c>
      <c r="F6" s="489">
        <v>3854</v>
      </c>
      <c r="G6" s="489">
        <v>180</v>
      </c>
      <c r="H6" s="489">
        <v>193</v>
      </c>
      <c r="I6" s="489">
        <v>258</v>
      </c>
      <c r="J6" s="641">
        <v>0.25</v>
      </c>
    </row>
    <row r="7" spans="1:972">
      <c r="A7" s="1" t="s">
        <v>854</v>
      </c>
      <c r="B7" s="221">
        <v>0.98099999999999998</v>
      </c>
      <c r="C7" s="221">
        <v>4.5999999999999999E-2</v>
      </c>
      <c r="D7" s="221">
        <v>4.9000000000000002E-2</v>
      </c>
      <c r="E7" s="109">
        <v>4371</v>
      </c>
      <c r="F7" s="109">
        <v>5065</v>
      </c>
      <c r="G7" s="109">
        <v>200</v>
      </c>
      <c r="H7" s="109">
        <v>246</v>
      </c>
      <c r="I7" s="109">
        <v>251</v>
      </c>
      <c r="J7" s="221">
        <v>1.9E-2</v>
      </c>
    </row>
    <row r="8" spans="1:972">
      <c r="A8" s="111" t="s">
        <v>857</v>
      </c>
      <c r="B8" s="641">
        <v>0.998</v>
      </c>
      <c r="C8" s="641">
        <v>4.7E-2</v>
      </c>
      <c r="D8" s="641">
        <v>0.05</v>
      </c>
      <c r="E8" s="489">
        <v>4655</v>
      </c>
      <c r="F8" s="489">
        <v>4789</v>
      </c>
      <c r="G8" s="489">
        <v>220</v>
      </c>
      <c r="H8" s="489">
        <v>239</v>
      </c>
      <c r="I8" s="489">
        <v>240</v>
      </c>
      <c r="J8" s="641">
        <v>2E-3</v>
      </c>
    </row>
    <row r="9" spans="1:972">
      <c r="A9" s="1" t="s">
        <v>860</v>
      </c>
      <c r="B9" s="221">
        <v>0.84399999999999997</v>
      </c>
      <c r="C9" s="221">
        <v>4.2999999999999997E-2</v>
      </c>
      <c r="D9" s="221">
        <v>4.5999999999999999E-2</v>
      </c>
      <c r="E9" s="109">
        <v>4542</v>
      </c>
      <c r="F9" s="109">
        <v>4568</v>
      </c>
      <c r="G9" s="109">
        <v>196</v>
      </c>
      <c r="H9" s="109">
        <v>209</v>
      </c>
      <c r="I9" s="109">
        <v>248</v>
      </c>
      <c r="J9" s="221">
        <v>0.156</v>
      </c>
    </row>
    <row r="10" spans="1:972">
      <c r="A10" s="111" t="s">
        <v>863</v>
      </c>
      <c r="B10" s="641">
        <v>0.80400000000000005</v>
      </c>
      <c r="C10" s="641">
        <v>4.5999999999999999E-2</v>
      </c>
      <c r="D10" s="641">
        <v>4.8000000000000001E-2</v>
      </c>
      <c r="E10" s="489">
        <v>4041</v>
      </c>
      <c r="F10" s="489">
        <v>4050</v>
      </c>
      <c r="G10" s="489">
        <v>184</v>
      </c>
      <c r="H10" s="489">
        <v>194</v>
      </c>
      <c r="I10" s="489">
        <v>241</v>
      </c>
      <c r="J10" s="641">
        <v>0.19600000000000001</v>
      </c>
    </row>
    <row r="11" spans="1:972">
      <c r="A11" s="1" t="s">
        <v>866</v>
      </c>
      <c r="B11" s="221">
        <v>0.85399999999999998</v>
      </c>
      <c r="C11" s="221">
        <v>5.3999999999999999E-2</v>
      </c>
      <c r="D11" s="221">
        <v>5.8000000000000003E-2</v>
      </c>
      <c r="E11" s="109">
        <v>4277</v>
      </c>
      <c r="F11" s="109">
        <v>4333</v>
      </c>
      <c r="G11" s="109">
        <v>230</v>
      </c>
      <c r="H11" s="109">
        <v>251</v>
      </c>
      <c r="I11" s="109">
        <v>294</v>
      </c>
      <c r="J11" s="221">
        <v>0.14599999999999999</v>
      </c>
    </row>
    <row r="12" spans="1:972">
      <c r="A12" s="111" t="s">
        <v>868</v>
      </c>
      <c r="B12" s="641">
        <v>0.66400000000000003</v>
      </c>
      <c r="C12" s="641">
        <v>4.3999999999999997E-2</v>
      </c>
      <c r="D12" s="641">
        <v>4.7E-2</v>
      </c>
      <c r="E12" s="489">
        <v>3408</v>
      </c>
      <c r="F12" s="489">
        <v>3500</v>
      </c>
      <c r="G12" s="489">
        <v>151</v>
      </c>
      <c r="H12" s="489">
        <v>164</v>
      </c>
      <c r="I12" s="489">
        <v>246</v>
      </c>
      <c r="J12" s="641">
        <v>0.33600000000000002</v>
      </c>
    </row>
    <row r="13" spans="1:972">
      <c r="A13" s="1" t="s">
        <v>871</v>
      </c>
      <c r="B13" s="221">
        <v>0.98299999999999998</v>
      </c>
      <c r="C13" s="221">
        <v>4.1000000000000002E-2</v>
      </c>
      <c r="D13" s="221">
        <v>4.2999999999999997E-2</v>
      </c>
      <c r="E13" s="109">
        <v>5268</v>
      </c>
      <c r="F13" s="109">
        <v>5481</v>
      </c>
      <c r="G13" s="109">
        <v>216</v>
      </c>
      <c r="H13" s="109">
        <v>237</v>
      </c>
      <c r="I13" s="109">
        <v>241</v>
      </c>
      <c r="J13" s="221">
        <v>1.7000000000000001E-2</v>
      </c>
    </row>
    <row r="14" spans="1:972">
      <c r="A14" s="111" t="s">
        <v>1006</v>
      </c>
      <c r="B14" s="641">
        <v>0.85099999999999998</v>
      </c>
      <c r="C14" s="641">
        <v>4.9000000000000002E-2</v>
      </c>
      <c r="D14" s="641">
        <v>5.2999999999999999E-2</v>
      </c>
      <c r="E14" s="489">
        <v>4283</v>
      </c>
      <c r="F14" s="489">
        <v>4371</v>
      </c>
      <c r="G14" s="489">
        <v>211</v>
      </c>
      <c r="H14" s="489">
        <v>230</v>
      </c>
      <c r="I14" s="489">
        <v>271</v>
      </c>
      <c r="J14" s="641">
        <v>0.14899999999999999</v>
      </c>
    </row>
    <row r="15" spans="1:972">
      <c r="A15" s="1" t="s">
        <v>847</v>
      </c>
      <c r="B15" s="221">
        <v>0.85799999999999998</v>
      </c>
      <c r="C15" s="221">
        <v>4.9000000000000002E-2</v>
      </c>
      <c r="D15" s="221">
        <v>5.1999999999999998E-2</v>
      </c>
      <c r="E15" s="109">
        <v>4127</v>
      </c>
      <c r="F15" s="109">
        <v>4160</v>
      </c>
      <c r="G15" s="109">
        <v>202</v>
      </c>
      <c r="H15" s="109">
        <v>215</v>
      </c>
      <c r="I15" s="109">
        <v>250</v>
      </c>
      <c r="J15" s="221">
        <v>0.14199999999999999</v>
      </c>
    </row>
    <row r="16" spans="1:972">
      <c r="A16" s="111" t="s">
        <v>1007</v>
      </c>
      <c r="B16" s="641">
        <v>0.85799999999999998</v>
      </c>
      <c r="C16" s="641">
        <v>4.9000000000000002E-2</v>
      </c>
      <c r="D16" s="641">
        <v>5.1999999999999998E-2</v>
      </c>
      <c r="E16" s="489">
        <v>4127</v>
      </c>
      <c r="F16" s="489">
        <v>4160</v>
      </c>
      <c r="G16" s="489">
        <v>202</v>
      </c>
      <c r="H16" s="489">
        <v>215</v>
      </c>
      <c r="I16" s="489">
        <v>250</v>
      </c>
      <c r="J16" s="641">
        <v>0.14199999999999999</v>
      </c>
    </row>
    <row r="17" spans="1:10">
      <c r="A17" s="1" t="s">
        <v>848</v>
      </c>
      <c r="B17" s="221">
        <v>0.83</v>
      </c>
      <c r="C17" s="221">
        <v>4.9000000000000002E-2</v>
      </c>
      <c r="D17" s="221">
        <v>5.0999999999999997E-2</v>
      </c>
      <c r="E17" s="109">
        <v>4035</v>
      </c>
      <c r="F17" s="109">
        <v>4225</v>
      </c>
      <c r="G17" s="109">
        <v>196</v>
      </c>
      <c r="H17" s="109">
        <v>216</v>
      </c>
      <c r="I17" s="109">
        <v>260</v>
      </c>
      <c r="J17" s="221">
        <v>0.17</v>
      </c>
    </row>
    <row r="18" spans="1:10">
      <c r="A18" s="111" t="s">
        <v>850</v>
      </c>
      <c r="B18" s="641">
        <v>0.84199999999999997</v>
      </c>
      <c r="C18" s="641">
        <v>4.9000000000000002E-2</v>
      </c>
      <c r="D18" s="641">
        <v>5.1999999999999998E-2</v>
      </c>
      <c r="E18" s="489">
        <v>4259</v>
      </c>
      <c r="F18" s="489">
        <v>4388</v>
      </c>
      <c r="G18" s="489">
        <v>210</v>
      </c>
      <c r="H18" s="489">
        <v>227</v>
      </c>
      <c r="I18" s="489">
        <v>270</v>
      </c>
      <c r="J18" s="641">
        <v>0.158</v>
      </c>
    </row>
    <row r="19" spans="1:10">
      <c r="A19" s="1" t="s">
        <v>853</v>
      </c>
      <c r="B19" s="221">
        <v>0.76700000000000002</v>
      </c>
      <c r="C19" s="221">
        <v>5.0999999999999997E-2</v>
      </c>
      <c r="D19" s="221">
        <v>5.3999999999999999E-2</v>
      </c>
      <c r="E19" s="109">
        <v>3915</v>
      </c>
      <c r="F19" s="109">
        <v>3993</v>
      </c>
      <c r="G19" s="109">
        <v>199</v>
      </c>
      <c r="H19" s="109">
        <v>215</v>
      </c>
      <c r="I19" s="109">
        <v>280</v>
      </c>
      <c r="J19" s="221">
        <v>0.23300000000000001</v>
      </c>
    </row>
    <row r="20" spans="1:10">
      <c r="A20" s="111" t="s">
        <v>855</v>
      </c>
      <c r="B20" s="641">
        <v>0.71799999999999997</v>
      </c>
      <c r="C20" s="641">
        <v>4.2999999999999997E-2</v>
      </c>
      <c r="D20" s="641">
        <v>4.5999999999999999E-2</v>
      </c>
      <c r="E20" s="489">
        <v>4064</v>
      </c>
      <c r="F20" s="489">
        <v>4167</v>
      </c>
      <c r="G20" s="489">
        <v>176</v>
      </c>
      <c r="H20" s="489">
        <v>190</v>
      </c>
      <c r="I20" s="489">
        <v>265</v>
      </c>
      <c r="J20" s="641">
        <v>0.28199999999999997</v>
      </c>
    </row>
    <row r="21" spans="1:10">
      <c r="A21" s="1" t="s">
        <v>858</v>
      </c>
      <c r="B21" s="221">
        <v>0.84</v>
      </c>
      <c r="C21" s="221">
        <v>0.05</v>
      </c>
      <c r="D21" s="221">
        <v>5.2999999999999999E-2</v>
      </c>
      <c r="E21" s="109">
        <v>4270</v>
      </c>
      <c r="F21" s="109">
        <v>4287</v>
      </c>
      <c r="G21" s="109">
        <v>213</v>
      </c>
      <c r="H21" s="109">
        <v>226</v>
      </c>
      <c r="I21" s="109">
        <v>269</v>
      </c>
      <c r="J21" s="221">
        <v>0.16</v>
      </c>
    </row>
    <row r="22" spans="1:10">
      <c r="A22" s="111" t="s">
        <v>861</v>
      </c>
      <c r="B22" s="641">
        <v>0.78500000000000003</v>
      </c>
      <c r="C22" s="641">
        <v>4.2000000000000003E-2</v>
      </c>
      <c r="D22" s="641">
        <v>4.3999999999999997E-2</v>
      </c>
      <c r="E22" s="489">
        <v>4562</v>
      </c>
      <c r="F22" s="489">
        <v>4567</v>
      </c>
      <c r="G22" s="489">
        <v>192</v>
      </c>
      <c r="H22" s="489">
        <v>202</v>
      </c>
      <c r="I22" s="489">
        <v>257</v>
      </c>
      <c r="J22" s="641">
        <v>0.215</v>
      </c>
    </row>
    <row r="23" spans="1:10">
      <c r="A23" s="1" t="s">
        <v>1590</v>
      </c>
      <c r="B23" s="221">
        <v>0.84799999999999998</v>
      </c>
      <c r="C23" s="221">
        <v>5.3999999999999999E-2</v>
      </c>
      <c r="D23" s="221">
        <v>5.7000000000000002E-2</v>
      </c>
      <c r="E23" s="109">
        <v>3962</v>
      </c>
      <c r="F23" s="109">
        <v>4050</v>
      </c>
      <c r="G23" s="109">
        <v>214</v>
      </c>
      <c r="H23" s="109">
        <v>231</v>
      </c>
      <c r="I23" s="109">
        <v>273</v>
      </c>
      <c r="J23" s="221">
        <v>0.152</v>
      </c>
    </row>
    <row r="24" spans="1:10">
      <c r="A24" s="111" t="s">
        <v>867</v>
      </c>
      <c r="B24" s="641">
        <v>0.879</v>
      </c>
      <c r="C24" s="641">
        <v>5.7000000000000002E-2</v>
      </c>
      <c r="D24" s="641">
        <v>0.06</v>
      </c>
      <c r="E24" s="489">
        <v>3979</v>
      </c>
      <c r="F24" s="489">
        <v>4090</v>
      </c>
      <c r="G24" s="489">
        <v>228</v>
      </c>
      <c r="H24" s="489">
        <v>247</v>
      </c>
      <c r="I24" s="489">
        <v>281</v>
      </c>
      <c r="J24" s="641">
        <v>0.121</v>
      </c>
    </row>
    <row r="25" spans="1:10">
      <c r="A25" s="1" t="s">
        <v>864</v>
      </c>
      <c r="B25" s="221">
        <v>0.93</v>
      </c>
      <c r="C25" s="221">
        <v>0.04</v>
      </c>
      <c r="D25" s="221">
        <v>4.2999999999999997E-2</v>
      </c>
      <c r="E25" s="109">
        <v>5383</v>
      </c>
      <c r="F25" s="109">
        <v>5417</v>
      </c>
      <c r="G25" s="109">
        <v>215</v>
      </c>
      <c r="H25" s="109">
        <v>231</v>
      </c>
      <c r="I25" s="109">
        <v>248</v>
      </c>
      <c r="J25" s="221">
        <v>7.0000000000000007E-2</v>
      </c>
    </row>
    <row r="26" spans="1:10">
      <c r="A26" s="111" t="s">
        <v>872</v>
      </c>
      <c r="B26" s="641">
        <v>0.77600000000000002</v>
      </c>
      <c r="C26" s="641">
        <v>4.7E-2</v>
      </c>
      <c r="D26" s="641">
        <v>4.9000000000000002E-2</v>
      </c>
      <c r="E26" s="489">
        <v>4174</v>
      </c>
      <c r="F26" s="489">
        <v>4205</v>
      </c>
      <c r="G26" s="489">
        <v>195</v>
      </c>
      <c r="H26" s="489">
        <v>207</v>
      </c>
      <c r="I26" s="489">
        <v>268</v>
      </c>
      <c r="J26" s="641">
        <v>0.224</v>
      </c>
    </row>
    <row r="27" spans="1:10">
      <c r="A27" s="1" t="s">
        <v>874</v>
      </c>
      <c r="B27" s="221">
        <v>0.877</v>
      </c>
      <c r="C27" s="221">
        <v>0.04</v>
      </c>
      <c r="D27" s="221">
        <v>4.2000000000000003E-2</v>
      </c>
      <c r="E27" s="109">
        <v>5633</v>
      </c>
      <c r="F27" s="109">
        <v>5610</v>
      </c>
      <c r="G27" s="109">
        <v>223</v>
      </c>
      <c r="H27" s="109">
        <v>234</v>
      </c>
      <c r="I27" s="109">
        <v>266</v>
      </c>
      <c r="J27" s="221">
        <v>0.123</v>
      </c>
    </row>
    <row r="28" spans="1:10">
      <c r="A28" s="111" t="s">
        <v>877</v>
      </c>
      <c r="B28" s="641">
        <v>0.753</v>
      </c>
      <c r="C28" s="641">
        <v>4.9000000000000002E-2</v>
      </c>
      <c r="D28" s="641">
        <v>5.1999999999999998E-2</v>
      </c>
      <c r="E28" s="489">
        <v>3915</v>
      </c>
      <c r="F28" s="489">
        <v>3975</v>
      </c>
      <c r="G28" s="489">
        <v>191</v>
      </c>
      <c r="H28" s="489">
        <v>206</v>
      </c>
      <c r="I28" s="489">
        <v>273</v>
      </c>
      <c r="J28" s="641">
        <v>0.247</v>
      </c>
    </row>
    <row r="29" spans="1:10">
      <c r="A29" s="1" t="s">
        <v>1009</v>
      </c>
      <c r="B29" s="221">
        <v>0.83899999999999997</v>
      </c>
      <c r="C29" s="221">
        <v>5.1999999999999998E-2</v>
      </c>
      <c r="D29" s="221">
        <v>5.3999999999999999E-2</v>
      </c>
      <c r="E29" s="109">
        <v>4101</v>
      </c>
      <c r="F29" s="109">
        <v>4201</v>
      </c>
      <c r="G29" s="109">
        <v>211</v>
      </c>
      <c r="H29" s="109">
        <v>229</v>
      </c>
      <c r="I29" s="109">
        <v>273</v>
      </c>
      <c r="J29" s="221">
        <v>0.161</v>
      </c>
    </row>
    <row r="30" spans="1:10">
      <c r="A30" s="111" t="s">
        <v>849</v>
      </c>
      <c r="B30" s="641">
        <v>0.72799999999999998</v>
      </c>
      <c r="C30" s="641">
        <v>4.2000000000000003E-2</v>
      </c>
      <c r="D30" s="641">
        <v>4.3999999999999997E-2</v>
      </c>
      <c r="E30" s="489">
        <v>4624</v>
      </c>
      <c r="F30" s="489">
        <v>4692</v>
      </c>
      <c r="G30" s="489">
        <v>192</v>
      </c>
      <c r="H30" s="489">
        <v>208</v>
      </c>
      <c r="I30" s="489">
        <v>285</v>
      </c>
      <c r="J30" s="641">
        <v>0.27200000000000002</v>
      </c>
    </row>
    <row r="31" spans="1:10">
      <c r="A31" s="1" t="s">
        <v>851</v>
      </c>
      <c r="B31" s="221">
        <v>0.79600000000000004</v>
      </c>
      <c r="C31" s="221">
        <v>4.7E-2</v>
      </c>
      <c r="D31" s="221">
        <v>4.9000000000000002E-2</v>
      </c>
      <c r="E31" s="109">
        <v>4307</v>
      </c>
      <c r="F31" s="109">
        <v>4354</v>
      </c>
      <c r="G31" s="109">
        <v>202</v>
      </c>
      <c r="H31" s="109">
        <v>214</v>
      </c>
      <c r="I31" s="109">
        <v>269</v>
      </c>
      <c r="J31" s="221">
        <v>0.20399999999999999</v>
      </c>
    </row>
    <row r="32" spans="1:10">
      <c r="A32" s="111" t="s">
        <v>1103</v>
      </c>
      <c r="B32" s="641">
        <v>0.76400000000000001</v>
      </c>
      <c r="C32" s="641">
        <v>4.3999999999999997E-2</v>
      </c>
      <c r="D32" s="641">
        <v>4.7E-2</v>
      </c>
      <c r="E32" s="489">
        <v>4445</v>
      </c>
      <c r="F32" s="489">
        <v>4503</v>
      </c>
      <c r="G32" s="489">
        <v>198</v>
      </c>
      <c r="H32" s="489">
        <v>211</v>
      </c>
      <c r="I32" s="489">
        <v>276</v>
      </c>
      <c r="J32" s="641">
        <v>0.23599999999999999</v>
      </c>
    </row>
    <row r="33" spans="1:10">
      <c r="A33" s="1" t="s">
        <v>870</v>
      </c>
      <c r="B33" s="221">
        <v>0.63700000000000001</v>
      </c>
      <c r="C33" s="221">
        <v>3.7999999999999999E-2</v>
      </c>
      <c r="D33" s="221">
        <v>0.04</v>
      </c>
      <c r="E33" s="109">
        <v>3745</v>
      </c>
      <c r="F33" s="109">
        <v>3938</v>
      </c>
      <c r="G33" s="109">
        <v>141</v>
      </c>
      <c r="H33" s="109">
        <v>156</v>
      </c>
      <c r="I33" s="109">
        <v>245</v>
      </c>
      <c r="J33" s="221">
        <v>0.36299999999999999</v>
      </c>
    </row>
    <row r="34" spans="1:10">
      <c r="A34" s="111" t="s">
        <v>873</v>
      </c>
      <c r="B34" s="641">
        <v>0.752</v>
      </c>
      <c r="C34" s="641">
        <v>4.2000000000000003E-2</v>
      </c>
      <c r="D34" s="641">
        <v>4.4999999999999998E-2</v>
      </c>
      <c r="E34" s="489">
        <v>4821</v>
      </c>
      <c r="F34" s="489">
        <v>4863</v>
      </c>
      <c r="G34" s="489">
        <v>202</v>
      </c>
      <c r="H34" s="489">
        <v>218</v>
      </c>
      <c r="I34" s="489">
        <v>289</v>
      </c>
      <c r="J34" s="641">
        <v>0.248</v>
      </c>
    </row>
    <row r="35" spans="1:10">
      <c r="A35" s="1" t="s">
        <v>875</v>
      </c>
      <c r="B35" s="221">
        <v>0.81899999999999995</v>
      </c>
      <c r="C35" s="221">
        <v>3.2000000000000001E-2</v>
      </c>
      <c r="D35" s="221">
        <v>3.4000000000000002E-2</v>
      </c>
      <c r="E35" s="109">
        <v>6323</v>
      </c>
      <c r="F35" s="109">
        <v>6357</v>
      </c>
      <c r="G35" s="109">
        <v>200</v>
      </c>
      <c r="H35" s="109">
        <v>214</v>
      </c>
      <c r="I35" s="109">
        <v>261</v>
      </c>
      <c r="J35" s="221">
        <v>0.18099999999999999</v>
      </c>
    </row>
    <row r="36" spans="1:10">
      <c r="A36" s="111" t="s">
        <v>878</v>
      </c>
      <c r="B36" s="641">
        <v>0.89900000000000002</v>
      </c>
      <c r="C36" s="641">
        <v>4.1000000000000002E-2</v>
      </c>
      <c r="D36" s="641">
        <v>4.2999999999999997E-2</v>
      </c>
      <c r="E36" s="489">
        <v>5895</v>
      </c>
      <c r="F36" s="489">
        <v>5881</v>
      </c>
      <c r="G36" s="489">
        <v>241</v>
      </c>
      <c r="H36" s="489">
        <v>255</v>
      </c>
      <c r="I36" s="489">
        <v>284</v>
      </c>
      <c r="J36" s="641">
        <v>0.10100000000000001</v>
      </c>
    </row>
    <row r="37" spans="1:10">
      <c r="A37" s="1" t="s">
        <v>880</v>
      </c>
      <c r="B37" s="221">
        <v>0.753</v>
      </c>
      <c r="C37" s="221">
        <v>3.9E-2</v>
      </c>
      <c r="D37" s="221">
        <v>4.2000000000000003E-2</v>
      </c>
      <c r="E37" s="109">
        <v>5167</v>
      </c>
      <c r="F37" s="109">
        <v>5260</v>
      </c>
      <c r="G37" s="109">
        <v>204</v>
      </c>
      <c r="H37" s="109">
        <v>221</v>
      </c>
      <c r="I37" s="109">
        <v>293</v>
      </c>
      <c r="J37" s="221">
        <v>0.247</v>
      </c>
    </row>
    <row r="38" spans="1:10">
      <c r="A38" s="111" t="s">
        <v>886</v>
      </c>
      <c r="B38" s="641">
        <v>0.79900000000000004</v>
      </c>
      <c r="C38" s="641">
        <v>0.04</v>
      </c>
      <c r="D38" s="641">
        <v>4.2000000000000003E-2</v>
      </c>
      <c r="E38" s="489">
        <v>5148</v>
      </c>
      <c r="F38" s="489">
        <v>5197</v>
      </c>
      <c r="G38" s="489">
        <v>204</v>
      </c>
      <c r="H38" s="489">
        <v>218</v>
      </c>
      <c r="I38" s="489">
        <v>273</v>
      </c>
      <c r="J38" s="641">
        <v>0.20100000000000001</v>
      </c>
    </row>
    <row r="39" spans="1:10">
      <c r="A39" s="1" t="s">
        <v>883</v>
      </c>
      <c r="B39" s="221">
        <v>0.88200000000000001</v>
      </c>
      <c r="C39" s="221">
        <v>4.3999999999999997E-2</v>
      </c>
      <c r="D39" s="221">
        <v>4.7E-2</v>
      </c>
      <c r="E39" s="109">
        <v>4943</v>
      </c>
      <c r="F39" s="109">
        <v>5151</v>
      </c>
      <c r="G39" s="109">
        <v>218</v>
      </c>
      <c r="H39" s="109">
        <v>240</v>
      </c>
      <c r="I39" s="109">
        <v>273</v>
      </c>
      <c r="J39" s="221">
        <v>0.11799999999999999</v>
      </c>
    </row>
    <row r="40" spans="1:10">
      <c r="A40" s="111" t="s">
        <v>1010</v>
      </c>
      <c r="B40" s="641">
        <v>0.81299999999999994</v>
      </c>
      <c r="C40" s="641">
        <v>4.1000000000000002E-2</v>
      </c>
      <c r="D40" s="641">
        <v>4.2999999999999997E-2</v>
      </c>
      <c r="E40" s="489">
        <v>5175</v>
      </c>
      <c r="F40" s="489">
        <v>5255</v>
      </c>
      <c r="G40" s="489">
        <v>210</v>
      </c>
      <c r="H40" s="489">
        <v>227</v>
      </c>
      <c r="I40" s="489">
        <v>279</v>
      </c>
      <c r="J40" s="641">
        <v>0.187</v>
      </c>
    </row>
    <row r="41" spans="1:10">
      <c r="A41" s="1" t="s">
        <v>856</v>
      </c>
      <c r="B41" s="221">
        <v>0.627</v>
      </c>
      <c r="C41" s="221">
        <v>3.5000000000000003E-2</v>
      </c>
      <c r="D41" s="221">
        <v>3.6999999999999998E-2</v>
      </c>
      <c r="E41" s="109">
        <v>4041</v>
      </c>
      <c r="F41" s="109">
        <v>4049</v>
      </c>
      <c r="G41" s="109">
        <v>141</v>
      </c>
      <c r="H41" s="109">
        <v>148</v>
      </c>
      <c r="I41" s="109">
        <v>236</v>
      </c>
      <c r="J41" s="221">
        <v>0.373</v>
      </c>
    </row>
    <row r="42" spans="1:10">
      <c r="A42" s="111" t="s">
        <v>859</v>
      </c>
      <c r="B42" s="641">
        <v>0.69099999999999995</v>
      </c>
      <c r="C42" s="641">
        <v>3.2000000000000001E-2</v>
      </c>
      <c r="D42" s="641">
        <v>3.4000000000000002E-2</v>
      </c>
      <c r="E42" s="489">
        <v>5343</v>
      </c>
      <c r="F42" s="489">
        <v>5395</v>
      </c>
      <c r="G42" s="489">
        <v>172</v>
      </c>
      <c r="H42" s="489">
        <v>184</v>
      </c>
      <c r="I42" s="489">
        <v>266</v>
      </c>
      <c r="J42" s="641">
        <v>0.309</v>
      </c>
    </row>
    <row r="43" spans="1:10">
      <c r="A43" s="1" t="s">
        <v>862</v>
      </c>
      <c r="B43" s="221">
        <v>0.76900000000000002</v>
      </c>
      <c r="C43" s="221">
        <v>4.7E-2</v>
      </c>
      <c r="D43" s="221">
        <v>5.0999999999999997E-2</v>
      </c>
      <c r="E43" s="109">
        <v>3825</v>
      </c>
      <c r="F43" s="109">
        <v>4041</v>
      </c>
      <c r="G43" s="109">
        <v>179</v>
      </c>
      <c r="H43" s="109">
        <v>207</v>
      </c>
      <c r="I43" s="109">
        <v>269</v>
      </c>
      <c r="J43" s="221">
        <v>0.23100000000000001</v>
      </c>
    </row>
    <row r="44" spans="1:10">
      <c r="A44" s="111" t="s">
        <v>865</v>
      </c>
      <c r="B44" s="641">
        <v>0.752</v>
      </c>
      <c r="C44" s="641">
        <v>3.6999999999999998E-2</v>
      </c>
      <c r="D44" s="641">
        <v>3.9E-2</v>
      </c>
      <c r="E44" s="489">
        <v>4405</v>
      </c>
      <c r="F44" s="489">
        <v>4685</v>
      </c>
      <c r="G44" s="489">
        <v>163</v>
      </c>
      <c r="H44" s="489">
        <v>184</v>
      </c>
      <c r="I44" s="489">
        <v>245</v>
      </c>
      <c r="J44" s="641">
        <v>0.248</v>
      </c>
    </row>
    <row r="45" spans="1:10">
      <c r="A45" s="1" t="s">
        <v>1104</v>
      </c>
      <c r="B45" s="221">
        <v>0.72499999999999998</v>
      </c>
      <c r="C45" s="221">
        <v>3.6999999999999998E-2</v>
      </c>
      <c r="D45" s="221">
        <v>3.9E-2</v>
      </c>
      <c r="E45" s="109">
        <v>4477</v>
      </c>
      <c r="F45" s="109">
        <v>4658</v>
      </c>
      <c r="G45" s="109">
        <v>166</v>
      </c>
      <c r="H45" s="109">
        <v>184</v>
      </c>
      <c r="I45" s="109">
        <v>253</v>
      </c>
      <c r="J45" s="221">
        <v>0.27500000000000002</v>
      </c>
    </row>
    <row r="46" spans="1:10">
      <c r="A46" s="111" t="s">
        <v>876</v>
      </c>
      <c r="B46" s="641">
        <v>0.91300000000000003</v>
      </c>
      <c r="C46" s="641">
        <v>6.7000000000000004E-2</v>
      </c>
      <c r="D46" s="641">
        <v>7.1999999999999995E-2</v>
      </c>
      <c r="E46" s="489">
        <v>4094</v>
      </c>
      <c r="F46" s="489">
        <v>4126</v>
      </c>
      <c r="G46" s="489">
        <v>275</v>
      </c>
      <c r="H46" s="489">
        <v>298</v>
      </c>
      <c r="I46" s="489">
        <v>327</v>
      </c>
      <c r="J46" s="641">
        <v>8.6999999999999994E-2</v>
      </c>
    </row>
    <row r="47" spans="1:10">
      <c r="A47" s="1" t="s">
        <v>879</v>
      </c>
      <c r="B47" s="221">
        <v>0.83799999999999997</v>
      </c>
      <c r="C47" s="221">
        <v>4.9000000000000002E-2</v>
      </c>
      <c r="D47" s="221">
        <v>5.2999999999999999E-2</v>
      </c>
      <c r="E47" s="109">
        <v>4344</v>
      </c>
      <c r="F47" s="109">
        <v>4403</v>
      </c>
      <c r="G47" s="109">
        <v>214</v>
      </c>
      <c r="H47" s="109">
        <v>234</v>
      </c>
      <c r="I47" s="109">
        <v>280</v>
      </c>
      <c r="J47" s="221">
        <v>0.16200000000000001</v>
      </c>
    </row>
    <row r="48" spans="1:10">
      <c r="A48" s="111" t="s">
        <v>881</v>
      </c>
      <c r="B48" s="641">
        <v>0.89900000000000002</v>
      </c>
      <c r="C48" s="641">
        <v>5.5E-2</v>
      </c>
      <c r="D48" s="641">
        <v>5.8999999999999997E-2</v>
      </c>
      <c r="E48" s="489">
        <v>4864</v>
      </c>
      <c r="F48" s="489">
        <v>4928</v>
      </c>
      <c r="G48" s="489">
        <v>267</v>
      </c>
      <c r="H48" s="489">
        <v>291</v>
      </c>
      <c r="I48" s="489">
        <v>324</v>
      </c>
      <c r="J48" s="641">
        <v>0.10100000000000001</v>
      </c>
    </row>
    <row r="49" spans="1:10">
      <c r="A49" s="1" t="s">
        <v>884</v>
      </c>
      <c r="B49" s="221">
        <v>0.82599999999999996</v>
      </c>
      <c r="C49" s="221">
        <v>0.05</v>
      </c>
      <c r="D49" s="221">
        <v>5.2999999999999999E-2</v>
      </c>
      <c r="E49" s="109">
        <v>4029</v>
      </c>
      <c r="F49" s="109">
        <v>4262</v>
      </c>
      <c r="G49" s="109">
        <v>201</v>
      </c>
      <c r="H49" s="109">
        <v>226</v>
      </c>
      <c r="I49" s="109">
        <v>274</v>
      </c>
      <c r="J49" s="221">
        <v>0.17399999999999999</v>
      </c>
    </row>
    <row r="50" spans="1:10">
      <c r="A50" s="111" t="s">
        <v>1008</v>
      </c>
      <c r="B50" s="641">
        <v>0.88500000000000001</v>
      </c>
      <c r="C50" s="641">
        <v>5.8999999999999997E-2</v>
      </c>
      <c r="D50" s="641">
        <v>6.4000000000000001E-2</v>
      </c>
      <c r="E50" s="489">
        <v>4226</v>
      </c>
      <c r="F50" s="489">
        <v>4301</v>
      </c>
      <c r="G50" s="489">
        <v>250</v>
      </c>
      <c r="H50" s="489">
        <v>273</v>
      </c>
      <c r="I50" s="489">
        <v>309</v>
      </c>
      <c r="J50" s="641">
        <v>0.115</v>
      </c>
    </row>
    <row r="51" spans="1:10">
      <c r="A51" s="1" t="s">
        <v>882</v>
      </c>
      <c r="B51" s="221">
        <v>0.82099999999999995</v>
      </c>
      <c r="C51" s="221">
        <v>0.05</v>
      </c>
      <c r="D51" s="221">
        <v>5.3999999999999999E-2</v>
      </c>
      <c r="E51" s="109">
        <v>4720</v>
      </c>
      <c r="F51" s="109">
        <v>4862</v>
      </c>
      <c r="G51" s="109">
        <v>237</v>
      </c>
      <c r="H51" s="109">
        <v>261</v>
      </c>
      <c r="I51" s="109">
        <v>318</v>
      </c>
      <c r="J51" s="221">
        <v>0.17899999999999999</v>
      </c>
    </row>
    <row r="52" spans="1:10">
      <c r="A52" s="111" t="s">
        <v>1718</v>
      </c>
      <c r="B52" s="641">
        <v>0.88300000000000001</v>
      </c>
      <c r="C52" s="641">
        <v>4.2000000000000003E-2</v>
      </c>
      <c r="D52" s="641">
        <v>4.4999999999999998E-2</v>
      </c>
      <c r="E52" s="489">
        <v>5227</v>
      </c>
      <c r="F52" s="489">
        <v>5483</v>
      </c>
      <c r="G52" s="489">
        <v>221</v>
      </c>
      <c r="H52" s="489">
        <v>248</v>
      </c>
      <c r="I52" s="489">
        <v>281</v>
      </c>
      <c r="J52" s="641">
        <v>0.11700000000000001</v>
      </c>
    </row>
    <row r="53" spans="1:10">
      <c r="A53" s="1" t="s">
        <v>885</v>
      </c>
      <c r="B53" s="221">
        <v>0.89700000000000002</v>
      </c>
      <c r="C53" s="221">
        <v>3.7999999999999999E-2</v>
      </c>
      <c r="D53" s="221">
        <v>0.04</v>
      </c>
      <c r="E53" s="109">
        <v>6155</v>
      </c>
      <c r="F53" s="109">
        <v>6200</v>
      </c>
      <c r="G53" s="109">
        <v>234</v>
      </c>
      <c r="H53" s="109">
        <v>249</v>
      </c>
      <c r="I53" s="109">
        <v>277</v>
      </c>
      <c r="J53" s="221">
        <v>0.10299999999999999</v>
      </c>
    </row>
    <row r="54" spans="1:10">
      <c r="A54" s="111" t="s">
        <v>889</v>
      </c>
      <c r="B54" s="641">
        <v>0.83699999999999997</v>
      </c>
      <c r="C54" s="641">
        <v>4.9000000000000002E-2</v>
      </c>
      <c r="D54" s="641">
        <v>5.0999999999999997E-2</v>
      </c>
      <c r="E54" s="489">
        <v>4825</v>
      </c>
      <c r="F54" s="489">
        <v>4847</v>
      </c>
      <c r="G54" s="489">
        <v>235</v>
      </c>
      <c r="H54" s="489">
        <v>249</v>
      </c>
      <c r="I54" s="489">
        <v>297</v>
      </c>
      <c r="J54" s="641">
        <v>0.16300000000000001</v>
      </c>
    </row>
    <row r="55" spans="1:10">
      <c r="A55" s="1" t="s">
        <v>895</v>
      </c>
      <c r="B55" s="221">
        <v>0.879</v>
      </c>
      <c r="C55" s="221">
        <v>4.4999999999999998E-2</v>
      </c>
      <c r="D55" s="221">
        <v>4.7E-2</v>
      </c>
      <c r="E55" s="109">
        <v>5178</v>
      </c>
      <c r="F55" s="109">
        <v>5241</v>
      </c>
      <c r="G55" s="109">
        <v>231</v>
      </c>
      <c r="H55" s="109">
        <v>247</v>
      </c>
      <c r="I55" s="109">
        <v>282</v>
      </c>
      <c r="J55" s="221">
        <v>0.121</v>
      </c>
    </row>
    <row r="56" spans="1:10">
      <c r="A56" s="111" t="s">
        <v>892</v>
      </c>
      <c r="B56" s="641">
        <v>0.90100000000000002</v>
      </c>
      <c r="C56" s="641">
        <v>4.8000000000000001E-2</v>
      </c>
      <c r="D56" s="641">
        <v>5.0999999999999997E-2</v>
      </c>
      <c r="E56" s="489">
        <v>4941</v>
      </c>
      <c r="F56" s="489">
        <v>5004</v>
      </c>
      <c r="G56" s="489">
        <v>236</v>
      </c>
      <c r="H56" s="489">
        <v>253</v>
      </c>
      <c r="I56" s="489">
        <v>281</v>
      </c>
      <c r="J56" s="641">
        <v>9.9000000000000005E-2</v>
      </c>
    </row>
    <row r="57" spans="1:10">
      <c r="A57" s="1" t="s">
        <v>897</v>
      </c>
      <c r="B57" s="221">
        <v>0.92700000000000005</v>
      </c>
      <c r="C57" s="221">
        <v>4.4999999999999998E-2</v>
      </c>
      <c r="D57" s="221">
        <v>4.8000000000000001E-2</v>
      </c>
      <c r="E57" s="109">
        <v>5861</v>
      </c>
      <c r="F57" s="109">
        <v>5961</v>
      </c>
      <c r="G57" s="109">
        <v>264</v>
      </c>
      <c r="H57" s="109">
        <v>283</v>
      </c>
      <c r="I57" s="109">
        <v>305</v>
      </c>
      <c r="J57" s="221">
        <v>7.2999999999999995E-2</v>
      </c>
    </row>
    <row r="58" spans="1:10">
      <c r="A58" s="111" t="s">
        <v>900</v>
      </c>
      <c r="B58" s="641">
        <v>0.85099999999999998</v>
      </c>
      <c r="C58" s="641">
        <v>4.5999999999999999E-2</v>
      </c>
      <c r="D58" s="641">
        <v>4.9000000000000002E-2</v>
      </c>
      <c r="E58" s="489">
        <v>5016</v>
      </c>
      <c r="F58" s="489">
        <v>5069</v>
      </c>
      <c r="G58" s="489">
        <v>232</v>
      </c>
      <c r="H58" s="489">
        <v>251</v>
      </c>
      <c r="I58" s="489">
        <v>295</v>
      </c>
      <c r="J58" s="641">
        <v>0.14899999999999999</v>
      </c>
    </row>
    <row r="59" spans="1:10">
      <c r="A59" s="1" t="s">
        <v>903</v>
      </c>
      <c r="B59" s="221">
        <v>0.93500000000000005</v>
      </c>
      <c r="C59" s="221">
        <v>4.5999999999999999E-2</v>
      </c>
      <c r="D59" s="221">
        <v>4.9000000000000002E-2</v>
      </c>
      <c r="E59" s="109">
        <v>5845</v>
      </c>
      <c r="F59" s="109">
        <v>5870</v>
      </c>
      <c r="G59" s="109">
        <v>267</v>
      </c>
      <c r="H59" s="109">
        <v>287</v>
      </c>
      <c r="I59" s="109">
        <v>307</v>
      </c>
      <c r="J59" s="221">
        <v>6.5000000000000002E-2</v>
      </c>
    </row>
    <row r="60" spans="1:10">
      <c r="A60" s="111" t="s">
        <v>1011</v>
      </c>
      <c r="B60" s="641">
        <v>0.86799999999999999</v>
      </c>
      <c r="C60" s="641">
        <v>4.5999999999999999E-2</v>
      </c>
      <c r="D60" s="641">
        <v>4.9000000000000002E-2</v>
      </c>
      <c r="E60" s="489">
        <v>5142</v>
      </c>
      <c r="F60" s="489">
        <v>5231</v>
      </c>
      <c r="G60" s="489">
        <v>239</v>
      </c>
      <c r="H60" s="489">
        <v>258</v>
      </c>
      <c r="I60" s="489">
        <v>297</v>
      </c>
      <c r="J60" s="641">
        <v>0.13200000000000001</v>
      </c>
    </row>
    <row r="61" spans="1:10">
      <c r="A61" s="1" t="s">
        <v>888</v>
      </c>
      <c r="B61" s="221">
        <v>0.73199999999999998</v>
      </c>
      <c r="C61" s="221">
        <v>4.4999999999999998E-2</v>
      </c>
      <c r="D61" s="221">
        <v>4.8000000000000001E-2</v>
      </c>
      <c r="E61" s="109">
        <v>4264</v>
      </c>
      <c r="F61" s="109">
        <v>4296</v>
      </c>
      <c r="G61" s="109">
        <v>191</v>
      </c>
      <c r="H61" s="109">
        <v>204</v>
      </c>
      <c r="I61" s="109">
        <v>279</v>
      </c>
      <c r="J61" s="221">
        <v>0.26800000000000002</v>
      </c>
    </row>
    <row r="62" spans="1:10">
      <c r="A62" s="111" t="s">
        <v>891</v>
      </c>
      <c r="B62" s="641">
        <v>0.871</v>
      </c>
      <c r="C62" s="641">
        <v>6.0999999999999999E-2</v>
      </c>
      <c r="D62" s="641">
        <v>6.6000000000000003E-2</v>
      </c>
      <c r="E62" s="489">
        <v>4495</v>
      </c>
      <c r="F62" s="489">
        <v>4608</v>
      </c>
      <c r="G62" s="489">
        <v>275</v>
      </c>
      <c r="H62" s="489">
        <v>302</v>
      </c>
      <c r="I62" s="489">
        <v>347</v>
      </c>
      <c r="J62" s="641">
        <v>0.129</v>
      </c>
    </row>
    <row r="63" spans="1:10">
      <c r="A63" s="1" t="s">
        <v>894</v>
      </c>
      <c r="B63" s="221">
        <v>1.0529999999999999</v>
      </c>
      <c r="C63" s="221">
        <v>4.5999999999999999E-2</v>
      </c>
      <c r="D63" s="221">
        <v>4.8000000000000001E-2</v>
      </c>
      <c r="E63" s="109">
        <v>6102</v>
      </c>
      <c r="F63" s="109">
        <v>6170</v>
      </c>
      <c r="G63" s="109">
        <v>278</v>
      </c>
      <c r="H63" s="109">
        <v>299</v>
      </c>
      <c r="I63" s="109">
        <v>283</v>
      </c>
      <c r="J63" s="221">
        <v>-5.2999999999999999E-2</v>
      </c>
    </row>
    <row r="64" spans="1:10">
      <c r="A64" s="111" t="s">
        <v>896</v>
      </c>
      <c r="B64" s="641">
        <v>0.97499999999999998</v>
      </c>
      <c r="C64" s="641">
        <v>5.1999999999999998E-2</v>
      </c>
      <c r="D64" s="641">
        <v>5.5E-2</v>
      </c>
      <c r="E64" s="489">
        <v>5313</v>
      </c>
      <c r="F64" s="489">
        <v>5427</v>
      </c>
      <c r="G64" s="489">
        <v>274</v>
      </c>
      <c r="H64" s="489">
        <v>299</v>
      </c>
      <c r="I64" s="489">
        <v>307</v>
      </c>
      <c r="J64" s="641">
        <v>2.5000000000000001E-2</v>
      </c>
    </row>
    <row r="65" spans="1:10">
      <c r="A65" s="1" t="s">
        <v>899</v>
      </c>
      <c r="B65" s="221">
        <v>0.92600000000000005</v>
      </c>
      <c r="C65" s="221">
        <v>5.3999999999999999E-2</v>
      </c>
      <c r="D65" s="221">
        <v>5.8000000000000003E-2</v>
      </c>
      <c r="E65" s="109">
        <v>5530</v>
      </c>
      <c r="F65" s="109">
        <v>5590</v>
      </c>
      <c r="G65" s="109">
        <v>298</v>
      </c>
      <c r="H65" s="109">
        <v>321</v>
      </c>
      <c r="I65" s="109">
        <v>347</v>
      </c>
      <c r="J65" s="221">
        <v>7.3999999999999996E-2</v>
      </c>
    </row>
    <row r="66" spans="1:10">
      <c r="A66" s="111" t="s">
        <v>902</v>
      </c>
      <c r="B66" s="641">
        <v>0.93400000000000005</v>
      </c>
      <c r="C66" s="641">
        <v>5.6000000000000001E-2</v>
      </c>
      <c r="D66" s="641">
        <v>0.06</v>
      </c>
      <c r="E66" s="489">
        <v>5651</v>
      </c>
      <c r="F66" s="489">
        <v>5650</v>
      </c>
      <c r="G66" s="489">
        <v>315</v>
      </c>
      <c r="H66" s="489">
        <v>340</v>
      </c>
      <c r="I66" s="489">
        <v>364</v>
      </c>
      <c r="J66" s="641">
        <v>6.6000000000000003E-2</v>
      </c>
    </row>
    <row r="67" spans="1:10">
      <c r="A67" s="1" t="s">
        <v>905</v>
      </c>
      <c r="B67" s="221">
        <v>0.85199999999999998</v>
      </c>
      <c r="C67" s="221">
        <v>5.1999999999999998E-2</v>
      </c>
      <c r="D67" s="221">
        <v>5.5E-2</v>
      </c>
      <c r="E67" s="109">
        <v>5292</v>
      </c>
      <c r="F67" s="109">
        <v>5276</v>
      </c>
      <c r="G67" s="109">
        <v>275</v>
      </c>
      <c r="H67" s="109">
        <v>290</v>
      </c>
      <c r="I67" s="109">
        <v>341</v>
      </c>
      <c r="J67" s="221">
        <v>0.14799999999999999</v>
      </c>
    </row>
    <row r="68" spans="1:10">
      <c r="A68" s="111" t="s">
        <v>909</v>
      </c>
      <c r="B68" s="641">
        <v>0.90100000000000002</v>
      </c>
      <c r="C68" s="641">
        <v>6.9000000000000006E-2</v>
      </c>
      <c r="D68" s="641">
        <v>7.3999999999999996E-2</v>
      </c>
      <c r="E68" s="489">
        <v>5007</v>
      </c>
      <c r="F68" s="489">
        <v>4997</v>
      </c>
      <c r="G68" s="489">
        <v>348</v>
      </c>
      <c r="H68" s="489">
        <v>369</v>
      </c>
      <c r="I68" s="489">
        <v>410</v>
      </c>
      <c r="J68" s="641">
        <v>9.9000000000000005E-2</v>
      </c>
    </row>
    <row r="69" spans="1:10">
      <c r="A69" s="1" t="s">
        <v>907</v>
      </c>
      <c r="B69" s="221">
        <v>0.86299999999999999</v>
      </c>
      <c r="C69" s="221">
        <v>5.6000000000000001E-2</v>
      </c>
      <c r="D69" s="221">
        <v>0.06</v>
      </c>
      <c r="E69" s="109">
        <v>5091</v>
      </c>
      <c r="F69" s="109">
        <v>5216</v>
      </c>
      <c r="G69" s="109">
        <v>287</v>
      </c>
      <c r="H69" s="109">
        <v>313</v>
      </c>
      <c r="I69" s="109">
        <v>362</v>
      </c>
      <c r="J69" s="221">
        <v>0.13700000000000001</v>
      </c>
    </row>
    <row r="70" spans="1:10">
      <c r="A70" s="111" t="s">
        <v>912</v>
      </c>
      <c r="B70" s="641">
        <v>0.83699999999999997</v>
      </c>
      <c r="C70" s="641">
        <v>4.2999999999999997E-2</v>
      </c>
      <c r="D70" s="641">
        <v>4.5999999999999999E-2</v>
      </c>
      <c r="E70" s="489">
        <v>4516</v>
      </c>
      <c r="F70" s="489">
        <v>4716</v>
      </c>
      <c r="G70" s="489">
        <v>194</v>
      </c>
      <c r="H70" s="489">
        <v>217</v>
      </c>
      <c r="I70" s="489">
        <v>259</v>
      </c>
      <c r="J70" s="641">
        <v>0.16300000000000001</v>
      </c>
    </row>
    <row r="71" spans="1:10">
      <c r="A71" s="1" t="s">
        <v>1013</v>
      </c>
      <c r="B71" s="221">
        <v>0.88300000000000001</v>
      </c>
      <c r="C71" s="221">
        <v>5.5E-2</v>
      </c>
      <c r="D71" s="221">
        <v>5.8000000000000003E-2</v>
      </c>
      <c r="E71" s="109">
        <v>4944</v>
      </c>
      <c r="F71" s="109">
        <v>5021</v>
      </c>
      <c r="G71" s="109">
        <v>270</v>
      </c>
      <c r="H71" s="109">
        <v>292</v>
      </c>
      <c r="I71" s="109">
        <v>331</v>
      </c>
      <c r="J71" s="221">
        <v>0.11700000000000001</v>
      </c>
    </row>
    <row r="72" spans="1:10">
      <c r="A72" s="111" t="s">
        <v>890</v>
      </c>
      <c r="B72" s="641">
        <v>0.877</v>
      </c>
      <c r="C72" s="641">
        <v>4.5999999999999999E-2</v>
      </c>
      <c r="D72" s="641">
        <v>4.9000000000000002E-2</v>
      </c>
      <c r="E72" s="489">
        <v>5187</v>
      </c>
      <c r="F72" s="489">
        <v>5238</v>
      </c>
      <c r="G72" s="489">
        <v>238</v>
      </c>
      <c r="H72" s="489">
        <v>255</v>
      </c>
      <c r="I72" s="489">
        <v>291</v>
      </c>
      <c r="J72" s="641">
        <v>0.123</v>
      </c>
    </row>
    <row r="73" spans="1:10">
      <c r="A73" s="1" t="s">
        <v>893</v>
      </c>
      <c r="B73" s="221">
        <v>0.86</v>
      </c>
      <c r="C73" s="221">
        <v>4.5999999999999999E-2</v>
      </c>
      <c r="D73" s="221">
        <v>0.05</v>
      </c>
      <c r="E73" s="109">
        <v>4926</v>
      </c>
      <c r="F73" s="109">
        <v>5016</v>
      </c>
      <c r="G73" s="109">
        <v>225</v>
      </c>
      <c r="H73" s="109">
        <v>249</v>
      </c>
      <c r="I73" s="109">
        <v>290</v>
      </c>
      <c r="J73" s="221">
        <v>0.14000000000000001</v>
      </c>
    </row>
    <row r="74" spans="1:10">
      <c r="A74" s="111" t="s">
        <v>1014</v>
      </c>
      <c r="B74" s="641">
        <v>0.873</v>
      </c>
      <c r="C74" s="641">
        <v>4.5999999999999999E-2</v>
      </c>
      <c r="D74" s="641">
        <v>4.9000000000000002E-2</v>
      </c>
      <c r="E74" s="489">
        <v>5122</v>
      </c>
      <c r="F74" s="489">
        <v>5182</v>
      </c>
      <c r="G74" s="489">
        <v>235</v>
      </c>
      <c r="H74" s="489">
        <v>253</v>
      </c>
      <c r="I74" s="489">
        <v>290</v>
      </c>
      <c r="J74" s="641">
        <v>0.127</v>
      </c>
    </row>
    <row r="75" spans="1:10">
      <c r="A75" s="1" t="s">
        <v>911</v>
      </c>
      <c r="B75" s="221">
        <v>0.94099999999999995</v>
      </c>
      <c r="C75" s="221">
        <v>4.5999999999999999E-2</v>
      </c>
      <c r="D75" s="221">
        <v>4.9000000000000002E-2</v>
      </c>
      <c r="E75" s="109">
        <v>6028</v>
      </c>
      <c r="F75" s="109">
        <v>5939</v>
      </c>
      <c r="G75" s="109">
        <v>276</v>
      </c>
      <c r="H75" s="109">
        <v>289</v>
      </c>
      <c r="I75" s="109">
        <v>307</v>
      </c>
      <c r="J75" s="221">
        <v>5.8999999999999997E-2</v>
      </c>
    </row>
    <row r="76" spans="1:10">
      <c r="A76" s="111" t="s">
        <v>914</v>
      </c>
      <c r="B76" s="641">
        <v>0.90200000000000002</v>
      </c>
      <c r="C76" s="641">
        <v>4.2000000000000003E-2</v>
      </c>
      <c r="D76" s="641">
        <v>4.4999999999999998E-2</v>
      </c>
      <c r="E76" s="489">
        <v>5291</v>
      </c>
      <c r="F76" s="489">
        <v>5673</v>
      </c>
      <c r="G76" s="489">
        <v>224</v>
      </c>
      <c r="H76" s="489">
        <v>256</v>
      </c>
      <c r="I76" s="489">
        <v>284</v>
      </c>
      <c r="J76" s="641">
        <v>9.8000000000000004E-2</v>
      </c>
    </row>
    <row r="77" spans="1:10">
      <c r="A77" s="1" t="s">
        <v>916</v>
      </c>
      <c r="B77" s="221">
        <v>0.81699999999999995</v>
      </c>
      <c r="C77" s="221">
        <v>4.5999999999999999E-2</v>
      </c>
      <c r="D77" s="221">
        <v>4.9000000000000002E-2</v>
      </c>
      <c r="E77" s="109">
        <v>4961</v>
      </c>
      <c r="F77" s="109">
        <v>4938</v>
      </c>
      <c r="G77" s="109">
        <v>229</v>
      </c>
      <c r="H77" s="109">
        <v>244</v>
      </c>
      <c r="I77" s="109">
        <v>299</v>
      </c>
      <c r="J77" s="221">
        <v>0.183</v>
      </c>
    </row>
    <row r="78" spans="1:10">
      <c r="A78" s="111" t="s">
        <v>919</v>
      </c>
      <c r="B78" s="641">
        <v>0.88900000000000001</v>
      </c>
      <c r="C78" s="641">
        <v>4.3999999999999997E-2</v>
      </c>
      <c r="D78" s="641">
        <v>4.8000000000000001E-2</v>
      </c>
      <c r="E78" s="489">
        <v>5480</v>
      </c>
      <c r="F78" s="489">
        <v>5758</v>
      </c>
      <c r="G78" s="489">
        <v>243</v>
      </c>
      <c r="H78" s="489">
        <v>275</v>
      </c>
      <c r="I78" s="489">
        <v>309</v>
      </c>
      <c r="J78" s="641">
        <v>0.111</v>
      </c>
    </row>
    <row r="79" spans="1:10">
      <c r="A79" s="1" t="s">
        <v>1818</v>
      </c>
      <c r="B79" s="221">
        <v>0.73199999999999998</v>
      </c>
      <c r="C79" s="221">
        <v>4.1000000000000002E-2</v>
      </c>
      <c r="D79" s="221">
        <v>4.2999999999999997E-2</v>
      </c>
      <c r="E79" s="109">
        <v>4755</v>
      </c>
      <c r="F79" s="109">
        <v>4904</v>
      </c>
      <c r="G79" s="109">
        <v>196</v>
      </c>
      <c r="H79" s="109">
        <v>213</v>
      </c>
      <c r="I79" s="109">
        <v>291</v>
      </c>
      <c r="J79" s="221">
        <v>0.26800000000000002</v>
      </c>
    </row>
    <row r="80" spans="1:10">
      <c r="A80" s="111" t="s">
        <v>1012</v>
      </c>
      <c r="B80" s="641">
        <v>0.86299999999999999</v>
      </c>
      <c r="C80" s="641">
        <v>4.3999999999999997E-2</v>
      </c>
      <c r="D80" s="641">
        <v>4.7E-2</v>
      </c>
      <c r="E80" s="489">
        <v>5402</v>
      </c>
      <c r="F80" s="489">
        <v>5523</v>
      </c>
      <c r="G80" s="489">
        <v>237</v>
      </c>
      <c r="H80" s="489">
        <v>258</v>
      </c>
      <c r="I80" s="489">
        <v>299</v>
      </c>
      <c r="J80" s="641">
        <v>0.13700000000000001</v>
      </c>
    </row>
    <row r="81" spans="1:10">
      <c r="A81" s="1" t="s">
        <v>908</v>
      </c>
      <c r="B81" s="221">
        <v>0.82499999999999996</v>
      </c>
      <c r="C81" s="221">
        <v>4.2999999999999997E-2</v>
      </c>
      <c r="D81" s="221">
        <v>4.7E-2</v>
      </c>
      <c r="E81" s="109">
        <v>4972</v>
      </c>
      <c r="F81" s="109">
        <v>4982</v>
      </c>
      <c r="G81" s="109">
        <v>216</v>
      </c>
      <c r="H81" s="109">
        <v>236</v>
      </c>
      <c r="I81" s="109">
        <v>286</v>
      </c>
      <c r="J81" s="221">
        <v>0.17499999999999999</v>
      </c>
    </row>
    <row r="82" spans="1:10">
      <c r="A82" s="111" t="s">
        <v>910</v>
      </c>
      <c r="B82" s="641">
        <v>1.0229999999999999</v>
      </c>
      <c r="C82" s="641">
        <v>0.05</v>
      </c>
      <c r="D82" s="641">
        <v>5.5E-2</v>
      </c>
      <c r="E82" s="489">
        <v>5869</v>
      </c>
      <c r="F82" s="489">
        <v>6221</v>
      </c>
      <c r="G82" s="489">
        <v>292</v>
      </c>
      <c r="H82" s="489">
        <v>340</v>
      </c>
      <c r="I82" s="489">
        <v>332</v>
      </c>
      <c r="J82" s="641">
        <v>-2.3E-2</v>
      </c>
    </row>
    <row r="83" spans="1:10">
      <c r="A83" s="1" t="s">
        <v>913</v>
      </c>
      <c r="B83" s="221">
        <v>0.88100000000000001</v>
      </c>
      <c r="C83" s="221">
        <v>4.7E-2</v>
      </c>
      <c r="D83" s="221">
        <v>0.05</v>
      </c>
      <c r="E83" s="109">
        <v>5568</v>
      </c>
      <c r="F83" s="109">
        <v>5453</v>
      </c>
      <c r="G83" s="109">
        <v>262</v>
      </c>
      <c r="H83" s="109">
        <v>273</v>
      </c>
      <c r="I83" s="109">
        <v>311</v>
      </c>
      <c r="J83" s="221">
        <v>0.11899999999999999</v>
      </c>
    </row>
    <row r="84" spans="1:10">
      <c r="A84" s="111" t="s">
        <v>915</v>
      </c>
      <c r="B84" s="641">
        <v>1.044</v>
      </c>
      <c r="C84" s="641">
        <v>6.4000000000000001E-2</v>
      </c>
      <c r="D84" s="641">
        <v>7.0000000000000007E-2</v>
      </c>
      <c r="E84" s="489">
        <v>4627</v>
      </c>
      <c r="F84" s="489">
        <v>4744</v>
      </c>
      <c r="G84" s="489">
        <v>298</v>
      </c>
      <c r="H84" s="489">
        <v>331</v>
      </c>
      <c r="I84" s="489">
        <v>317</v>
      </c>
      <c r="J84" s="641">
        <v>-4.3999999999999997E-2</v>
      </c>
    </row>
    <row r="85" spans="1:10">
      <c r="A85" s="1" t="s">
        <v>918</v>
      </c>
      <c r="B85" s="221">
        <v>0.79300000000000004</v>
      </c>
      <c r="C85" s="221">
        <v>4.5999999999999999E-2</v>
      </c>
      <c r="D85" s="221">
        <v>4.9000000000000002E-2</v>
      </c>
      <c r="E85" s="109">
        <v>4146</v>
      </c>
      <c r="F85" s="109">
        <v>4346</v>
      </c>
      <c r="G85" s="109">
        <v>190</v>
      </c>
      <c r="H85" s="109">
        <v>212</v>
      </c>
      <c r="I85" s="109">
        <v>268</v>
      </c>
      <c r="J85" s="221">
        <v>0.20699999999999999</v>
      </c>
    </row>
    <row r="86" spans="1:10">
      <c r="A86" s="111" t="s">
        <v>1015</v>
      </c>
      <c r="B86" s="641">
        <v>1.008</v>
      </c>
      <c r="C86" s="641">
        <v>0.06</v>
      </c>
      <c r="D86" s="641">
        <v>6.5000000000000002E-2</v>
      </c>
      <c r="E86" s="489">
        <v>4747</v>
      </c>
      <c r="F86" s="489">
        <v>4876</v>
      </c>
      <c r="G86" s="489">
        <v>283</v>
      </c>
      <c r="H86" s="489">
        <v>315</v>
      </c>
      <c r="I86" s="489">
        <v>313</v>
      </c>
      <c r="J86" s="641">
        <v>-8.0000000000000002E-3</v>
      </c>
    </row>
    <row r="87" spans="1:10">
      <c r="A87" s="1" t="s">
        <v>1105</v>
      </c>
      <c r="B87" s="221">
        <v>0.82199999999999995</v>
      </c>
      <c r="C87" s="221">
        <v>4.3999999999999997E-2</v>
      </c>
      <c r="D87" s="221">
        <v>4.5999999999999999E-2</v>
      </c>
      <c r="E87" s="109">
        <v>4400</v>
      </c>
      <c r="F87" s="109">
        <v>4803</v>
      </c>
      <c r="G87" s="109">
        <v>192</v>
      </c>
      <c r="H87" s="109">
        <v>222</v>
      </c>
      <c r="I87" s="109">
        <v>270</v>
      </c>
      <c r="J87" s="221">
        <v>0.17799999999999999</v>
      </c>
    </row>
    <row r="88" spans="1:10">
      <c r="A88" s="111" t="s">
        <v>898</v>
      </c>
      <c r="B88" s="641">
        <v>0.81200000000000006</v>
      </c>
      <c r="C88" s="641">
        <v>0.04</v>
      </c>
      <c r="D88" s="641">
        <v>4.2999999999999997E-2</v>
      </c>
      <c r="E88" s="489">
        <v>4731</v>
      </c>
      <c r="F88" s="489">
        <v>4866</v>
      </c>
      <c r="G88" s="489">
        <v>191</v>
      </c>
      <c r="H88" s="489">
        <v>209</v>
      </c>
      <c r="I88" s="489">
        <v>258</v>
      </c>
      <c r="J88" s="641">
        <v>0.188</v>
      </c>
    </row>
    <row r="89" spans="1:10">
      <c r="A89" s="1" t="s">
        <v>904</v>
      </c>
      <c r="B89" s="221">
        <v>0.72199999999999998</v>
      </c>
      <c r="C89" s="221">
        <v>4.8000000000000001E-2</v>
      </c>
      <c r="D89" s="221">
        <v>5.0999999999999997E-2</v>
      </c>
      <c r="E89" s="109">
        <v>3996</v>
      </c>
      <c r="F89" s="109">
        <v>4049</v>
      </c>
      <c r="G89" s="109">
        <v>190</v>
      </c>
      <c r="H89" s="109">
        <v>206</v>
      </c>
      <c r="I89" s="109">
        <v>286</v>
      </c>
      <c r="J89" s="221">
        <v>0.27800000000000002</v>
      </c>
    </row>
    <row r="90" spans="1:10">
      <c r="A90" s="111" t="s">
        <v>906</v>
      </c>
      <c r="B90" s="641">
        <v>0.88900000000000001</v>
      </c>
      <c r="C90" s="641">
        <v>4.2999999999999997E-2</v>
      </c>
      <c r="D90" s="641">
        <v>4.5999999999999999E-2</v>
      </c>
      <c r="E90" s="489">
        <v>4965</v>
      </c>
      <c r="F90" s="489">
        <v>5207</v>
      </c>
      <c r="G90" s="489">
        <v>215</v>
      </c>
      <c r="H90" s="489">
        <v>240</v>
      </c>
      <c r="I90" s="489">
        <v>270</v>
      </c>
      <c r="J90" s="641">
        <v>0.111</v>
      </c>
    </row>
    <row r="91" spans="1:10">
      <c r="A91" s="1" t="s">
        <v>1017</v>
      </c>
      <c r="B91" s="221">
        <v>0.80800000000000005</v>
      </c>
      <c r="C91" s="221">
        <v>4.3999999999999997E-2</v>
      </c>
      <c r="D91" s="221">
        <v>4.5999999999999999E-2</v>
      </c>
      <c r="E91" s="109">
        <v>4507</v>
      </c>
      <c r="F91" s="109">
        <v>4707</v>
      </c>
      <c r="G91" s="109">
        <v>196</v>
      </c>
      <c r="H91" s="109">
        <v>219</v>
      </c>
      <c r="I91" s="109">
        <v>270</v>
      </c>
      <c r="J91" s="221">
        <v>0.192</v>
      </c>
    </row>
    <row r="92" spans="1:10">
      <c r="A92" s="111" t="s">
        <v>926</v>
      </c>
      <c r="B92" s="641">
        <v>0.78400000000000003</v>
      </c>
      <c r="C92" s="641">
        <v>3.6999999999999998E-2</v>
      </c>
      <c r="D92" s="641">
        <v>3.9E-2</v>
      </c>
      <c r="E92" s="489">
        <v>4836</v>
      </c>
      <c r="F92" s="489">
        <v>4862</v>
      </c>
      <c r="G92" s="489">
        <v>178</v>
      </c>
      <c r="H92" s="489">
        <v>192</v>
      </c>
      <c r="I92" s="489">
        <v>245</v>
      </c>
      <c r="J92" s="641">
        <v>0.216</v>
      </c>
    </row>
    <row r="93" spans="1:10">
      <c r="A93" s="1" t="s">
        <v>929</v>
      </c>
      <c r="B93" s="221">
        <v>0.624</v>
      </c>
      <c r="C93" s="221">
        <v>3.7999999999999999E-2</v>
      </c>
      <c r="D93" s="221">
        <v>4.2000000000000003E-2</v>
      </c>
      <c r="E93" s="109">
        <v>3666</v>
      </c>
      <c r="F93" s="109">
        <v>4144</v>
      </c>
      <c r="G93" s="109">
        <v>139</v>
      </c>
      <c r="H93" s="109">
        <v>174</v>
      </c>
      <c r="I93" s="109">
        <v>279</v>
      </c>
      <c r="J93" s="221">
        <v>0.376</v>
      </c>
    </row>
    <row r="94" spans="1:10">
      <c r="A94" s="111" t="s">
        <v>1018</v>
      </c>
      <c r="B94" s="641">
        <v>0.73699999999999999</v>
      </c>
      <c r="C94" s="641">
        <v>3.6999999999999998E-2</v>
      </c>
      <c r="D94" s="641">
        <v>0.04</v>
      </c>
      <c r="E94" s="489">
        <v>4518</v>
      </c>
      <c r="F94" s="489">
        <v>4663</v>
      </c>
      <c r="G94" s="489">
        <v>167</v>
      </c>
      <c r="H94" s="489">
        <v>187</v>
      </c>
      <c r="I94" s="489">
        <v>254</v>
      </c>
      <c r="J94" s="641">
        <v>0.26300000000000001</v>
      </c>
    </row>
    <row r="95" spans="1:10">
      <c r="A95" s="1" t="s">
        <v>923</v>
      </c>
      <c r="B95" s="221">
        <v>0.82399999999999995</v>
      </c>
      <c r="C95" s="221">
        <v>4.1000000000000002E-2</v>
      </c>
      <c r="D95" s="221">
        <v>4.5999999999999999E-2</v>
      </c>
      <c r="E95" s="109">
        <v>4797</v>
      </c>
      <c r="F95" s="109">
        <v>5217</v>
      </c>
      <c r="G95" s="109">
        <v>198</v>
      </c>
      <c r="H95" s="109">
        <v>240</v>
      </c>
      <c r="I95" s="109">
        <v>291</v>
      </c>
      <c r="J95" s="221">
        <v>0.17599999999999999</v>
      </c>
    </row>
    <row r="96" spans="1:10">
      <c r="A96" s="111" t="s">
        <v>925</v>
      </c>
      <c r="B96" s="641">
        <v>0.78500000000000003</v>
      </c>
      <c r="C96" s="641">
        <v>4.2999999999999997E-2</v>
      </c>
      <c r="D96" s="641">
        <v>4.8000000000000001E-2</v>
      </c>
      <c r="E96" s="489">
        <v>4576</v>
      </c>
      <c r="F96" s="489">
        <v>4840</v>
      </c>
      <c r="G96" s="489">
        <v>198</v>
      </c>
      <c r="H96" s="489">
        <v>234</v>
      </c>
      <c r="I96" s="489">
        <v>298</v>
      </c>
      <c r="J96" s="641">
        <v>0.215</v>
      </c>
    </row>
    <row r="97" spans="1:10">
      <c r="A97" s="1" t="s">
        <v>928</v>
      </c>
      <c r="B97" s="221">
        <v>0.78300000000000003</v>
      </c>
      <c r="C97" s="221">
        <v>5.6000000000000001E-2</v>
      </c>
      <c r="D97" s="221">
        <v>6.5000000000000002E-2</v>
      </c>
      <c r="E97" s="109">
        <v>4386</v>
      </c>
      <c r="F97" s="109">
        <v>4711</v>
      </c>
      <c r="G97" s="109">
        <v>246</v>
      </c>
      <c r="H97" s="109">
        <v>308</v>
      </c>
      <c r="I97" s="109">
        <v>393</v>
      </c>
      <c r="J97" s="221">
        <v>0.217</v>
      </c>
    </row>
    <row r="98" spans="1:10">
      <c r="A98" s="111" t="s">
        <v>930</v>
      </c>
      <c r="B98" s="641">
        <v>0.79400000000000004</v>
      </c>
      <c r="C98" s="641">
        <v>7.0000000000000007E-2</v>
      </c>
      <c r="D98" s="641">
        <v>8.2000000000000003E-2</v>
      </c>
      <c r="E98" s="489">
        <v>3990</v>
      </c>
      <c r="F98" s="489">
        <v>4223</v>
      </c>
      <c r="G98" s="489">
        <v>280</v>
      </c>
      <c r="H98" s="489">
        <v>346</v>
      </c>
      <c r="I98" s="489">
        <v>436</v>
      </c>
      <c r="J98" s="641">
        <v>0.20599999999999999</v>
      </c>
    </row>
    <row r="99" spans="1:10">
      <c r="A99" s="1" t="s">
        <v>932</v>
      </c>
      <c r="B99" s="221">
        <v>0.84299999999999997</v>
      </c>
      <c r="C99" s="221">
        <v>4.9000000000000002E-2</v>
      </c>
      <c r="D99" s="221">
        <v>5.5E-2</v>
      </c>
      <c r="E99" s="109">
        <v>4943</v>
      </c>
      <c r="F99" s="109">
        <v>4966</v>
      </c>
      <c r="G99" s="109">
        <v>243</v>
      </c>
      <c r="H99" s="109">
        <v>271</v>
      </c>
      <c r="I99" s="109">
        <v>322</v>
      </c>
      <c r="J99" s="221">
        <v>0.157</v>
      </c>
    </row>
    <row r="100" spans="1:10">
      <c r="A100" s="111" t="s">
        <v>1016</v>
      </c>
      <c r="B100" s="641">
        <v>0.80300000000000005</v>
      </c>
      <c r="C100" s="641">
        <v>5.8000000000000003E-2</v>
      </c>
      <c r="D100" s="641">
        <v>6.7000000000000004E-2</v>
      </c>
      <c r="E100" s="489">
        <v>4317</v>
      </c>
      <c r="F100" s="489">
        <v>4532</v>
      </c>
      <c r="G100" s="489">
        <v>252</v>
      </c>
      <c r="H100" s="489">
        <v>305</v>
      </c>
      <c r="I100" s="489">
        <v>380</v>
      </c>
      <c r="J100" s="641">
        <v>0.19700000000000001</v>
      </c>
    </row>
    <row r="101" spans="1:10">
      <c r="A101" s="1" t="s">
        <v>940</v>
      </c>
      <c r="B101" s="221">
        <v>0.83199999999999996</v>
      </c>
      <c r="C101" s="221">
        <v>5.0999999999999997E-2</v>
      </c>
      <c r="D101" s="221">
        <v>5.5E-2</v>
      </c>
      <c r="E101" s="109">
        <v>4452</v>
      </c>
      <c r="F101" s="109">
        <v>4530</v>
      </c>
      <c r="G101" s="109">
        <v>227</v>
      </c>
      <c r="H101" s="109">
        <v>248</v>
      </c>
      <c r="I101" s="109">
        <v>298</v>
      </c>
      <c r="J101" s="221">
        <v>0.16800000000000001</v>
      </c>
    </row>
    <row r="102" spans="1:10">
      <c r="A102" s="111" t="s">
        <v>945</v>
      </c>
      <c r="B102" s="641">
        <v>0.70799999999999996</v>
      </c>
      <c r="C102" s="641">
        <v>4.3999999999999997E-2</v>
      </c>
      <c r="D102" s="641">
        <v>4.7E-2</v>
      </c>
      <c r="E102" s="489">
        <v>4291</v>
      </c>
      <c r="F102" s="489">
        <v>4585</v>
      </c>
      <c r="G102" s="489">
        <v>191</v>
      </c>
      <c r="H102" s="489">
        <v>218</v>
      </c>
      <c r="I102" s="489">
        <v>307</v>
      </c>
      <c r="J102" s="641">
        <v>0.29199999999999998</v>
      </c>
    </row>
    <row r="103" spans="1:10">
      <c r="A103" s="1" t="s">
        <v>943</v>
      </c>
      <c r="B103" s="221">
        <v>0.90500000000000003</v>
      </c>
      <c r="C103" s="221">
        <v>5.2999999999999999E-2</v>
      </c>
      <c r="D103" s="221">
        <v>5.8000000000000003E-2</v>
      </c>
      <c r="E103" s="109">
        <v>4241</v>
      </c>
      <c r="F103" s="109">
        <v>4648</v>
      </c>
      <c r="G103" s="109">
        <v>225</v>
      </c>
      <c r="H103" s="109">
        <v>270</v>
      </c>
      <c r="I103" s="109">
        <v>298</v>
      </c>
      <c r="J103" s="221">
        <v>9.5000000000000001E-2</v>
      </c>
    </row>
    <row r="104" spans="1:10">
      <c r="A104" s="111" t="s">
        <v>948</v>
      </c>
      <c r="B104" s="641">
        <v>0.91500000000000004</v>
      </c>
      <c r="C104" s="641">
        <v>4.2999999999999997E-2</v>
      </c>
      <c r="D104" s="641">
        <v>4.5999999999999999E-2</v>
      </c>
      <c r="E104" s="489">
        <v>6271</v>
      </c>
      <c r="F104" s="489">
        <v>6288</v>
      </c>
      <c r="G104" s="489">
        <v>267</v>
      </c>
      <c r="H104" s="489">
        <v>292</v>
      </c>
      <c r="I104" s="489">
        <v>319</v>
      </c>
      <c r="J104" s="641">
        <v>8.5000000000000006E-2</v>
      </c>
    </row>
    <row r="105" spans="1:10">
      <c r="A105" s="1" t="s">
        <v>950</v>
      </c>
      <c r="B105" s="221">
        <v>0.87</v>
      </c>
      <c r="C105" s="221">
        <v>4.3999999999999997E-2</v>
      </c>
      <c r="D105" s="221">
        <v>4.7E-2</v>
      </c>
      <c r="E105" s="109">
        <v>4745</v>
      </c>
      <c r="F105" s="109">
        <v>4880</v>
      </c>
      <c r="G105" s="109">
        <v>209</v>
      </c>
      <c r="H105" s="109">
        <v>231</v>
      </c>
      <c r="I105" s="109">
        <v>265</v>
      </c>
      <c r="J105" s="221">
        <v>0.13</v>
      </c>
    </row>
    <row r="106" spans="1:10">
      <c r="A106" s="111" t="s">
        <v>952</v>
      </c>
      <c r="B106" s="641">
        <v>0.76200000000000001</v>
      </c>
      <c r="C106" s="641">
        <v>4.8000000000000001E-2</v>
      </c>
      <c r="D106" s="641">
        <v>5.1999999999999998E-2</v>
      </c>
      <c r="E106" s="489">
        <v>4357</v>
      </c>
      <c r="F106" s="489">
        <v>4450</v>
      </c>
      <c r="G106" s="489">
        <v>208</v>
      </c>
      <c r="H106" s="489">
        <v>230</v>
      </c>
      <c r="I106" s="489">
        <v>302</v>
      </c>
      <c r="J106" s="641">
        <v>0.23799999999999999</v>
      </c>
    </row>
    <row r="107" spans="1:10">
      <c r="A107" s="1" t="s">
        <v>1019</v>
      </c>
      <c r="B107" s="221">
        <v>0.83499999999999996</v>
      </c>
      <c r="C107" s="221">
        <v>4.7E-2</v>
      </c>
      <c r="D107" s="221">
        <v>5.0999999999999997E-2</v>
      </c>
      <c r="E107" s="109">
        <v>4681</v>
      </c>
      <c r="F107" s="109">
        <v>4819</v>
      </c>
      <c r="G107" s="109">
        <v>222</v>
      </c>
      <c r="H107" s="109">
        <v>246</v>
      </c>
      <c r="I107" s="109">
        <v>295</v>
      </c>
      <c r="J107" s="221">
        <v>0.16500000000000001</v>
      </c>
    </row>
    <row r="108" spans="1:10">
      <c r="A108" s="111" t="s">
        <v>933</v>
      </c>
      <c r="B108" s="641">
        <v>1.0029999999999999</v>
      </c>
      <c r="C108" s="641">
        <v>3.7999999999999999E-2</v>
      </c>
      <c r="D108" s="641">
        <v>0.04</v>
      </c>
      <c r="E108" s="489">
        <v>6447</v>
      </c>
      <c r="F108" s="489">
        <v>6577</v>
      </c>
      <c r="G108" s="489">
        <v>244</v>
      </c>
      <c r="H108" s="489">
        <v>266</v>
      </c>
      <c r="I108" s="489">
        <v>265</v>
      </c>
      <c r="J108" s="641">
        <v>-3.0000000000000001E-3</v>
      </c>
    </row>
    <row r="109" spans="1:10">
      <c r="A109" s="1" t="s">
        <v>935</v>
      </c>
      <c r="B109" s="221">
        <v>0.86099999999999999</v>
      </c>
      <c r="C109" s="221">
        <v>3.6999999999999998E-2</v>
      </c>
      <c r="D109" s="221">
        <v>0.04</v>
      </c>
      <c r="E109" s="109">
        <v>5111</v>
      </c>
      <c r="F109" s="109">
        <v>5187</v>
      </c>
      <c r="G109" s="109">
        <v>191</v>
      </c>
      <c r="H109" s="109">
        <v>208</v>
      </c>
      <c r="I109" s="109">
        <v>242</v>
      </c>
      <c r="J109" s="221">
        <v>0.13900000000000001</v>
      </c>
    </row>
    <row r="110" spans="1:10">
      <c r="A110" s="111" t="s">
        <v>1020</v>
      </c>
      <c r="B110" s="641">
        <v>0.91300000000000003</v>
      </c>
      <c r="C110" s="641">
        <v>3.7999999999999999E-2</v>
      </c>
      <c r="D110" s="641">
        <v>0.04</v>
      </c>
      <c r="E110" s="489">
        <v>5579</v>
      </c>
      <c r="F110" s="489">
        <v>5673</v>
      </c>
      <c r="G110" s="489">
        <v>210</v>
      </c>
      <c r="H110" s="489">
        <v>228</v>
      </c>
      <c r="I110" s="489">
        <v>250</v>
      </c>
      <c r="J110" s="641">
        <v>8.6999999999999994E-2</v>
      </c>
    </row>
    <row r="111" spans="1:10">
      <c r="A111" s="1" t="s">
        <v>939</v>
      </c>
      <c r="B111" s="221">
        <v>0.82099999999999995</v>
      </c>
      <c r="C111" s="221">
        <v>3.9E-2</v>
      </c>
      <c r="D111" s="221">
        <v>4.2000000000000003E-2</v>
      </c>
      <c r="E111" s="109">
        <v>5000</v>
      </c>
      <c r="F111" s="109">
        <v>5122</v>
      </c>
      <c r="G111" s="109">
        <v>194</v>
      </c>
      <c r="H111" s="109">
        <v>214</v>
      </c>
      <c r="I111" s="109">
        <v>261</v>
      </c>
      <c r="J111" s="221">
        <v>0.17899999999999999</v>
      </c>
    </row>
    <row r="112" spans="1:10">
      <c r="A112" s="111" t="s">
        <v>937</v>
      </c>
      <c r="B112" s="641">
        <v>0.69199999999999995</v>
      </c>
      <c r="C112" s="641">
        <v>4.1000000000000002E-2</v>
      </c>
      <c r="D112" s="641">
        <v>4.3999999999999997E-2</v>
      </c>
      <c r="E112" s="489">
        <v>4428</v>
      </c>
      <c r="F112" s="489">
        <v>4432</v>
      </c>
      <c r="G112" s="489">
        <v>181</v>
      </c>
      <c r="H112" s="489">
        <v>194</v>
      </c>
      <c r="I112" s="489">
        <v>281</v>
      </c>
      <c r="J112" s="641">
        <v>0.308</v>
      </c>
    </row>
    <row r="113" spans="1:10">
      <c r="A113" s="1" t="s">
        <v>942</v>
      </c>
      <c r="B113" s="221">
        <v>0.95899999999999996</v>
      </c>
      <c r="C113" s="221">
        <v>0.04</v>
      </c>
      <c r="D113" s="221">
        <v>4.3999999999999997E-2</v>
      </c>
      <c r="E113" s="109">
        <v>7033</v>
      </c>
      <c r="F113" s="109">
        <v>7030</v>
      </c>
      <c r="G113" s="109">
        <v>282</v>
      </c>
      <c r="H113" s="109">
        <v>310</v>
      </c>
      <c r="I113" s="109">
        <v>323</v>
      </c>
      <c r="J113" s="221">
        <v>4.1000000000000002E-2</v>
      </c>
    </row>
    <row r="114" spans="1:10">
      <c r="A114" s="111" t="s">
        <v>371</v>
      </c>
      <c r="B114" s="641">
        <v>0.81799999999999995</v>
      </c>
      <c r="C114" s="641">
        <v>3.9E-2</v>
      </c>
      <c r="D114" s="641">
        <v>4.2999999999999997E-2</v>
      </c>
      <c r="E114" s="489">
        <v>5830</v>
      </c>
      <c r="F114" s="489">
        <v>6124</v>
      </c>
      <c r="G114" s="489">
        <v>227</v>
      </c>
      <c r="H114" s="489">
        <v>262</v>
      </c>
      <c r="I114" s="489">
        <v>321</v>
      </c>
      <c r="J114" s="641">
        <v>0.182</v>
      </c>
    </row>
    <row r="115" spans="1:10">
      <c r="A115" s="1" t="s">
        <v>947</v>
      </c>
      <c r="B115" s="221">
        <v>0.79800000000000004</v>
      </c>
      <c r="C115" s="221">
        <v>4.3999999999999997E-2</v>
      </c>
      <c r="D115" s="221">
        <v>4.8000000000000001E-2</v>
      </c>
      <c r="E115" s="109">
        <v>5069</v>
      </c>
      <c r="F115" s="109">
        <v>5091</v>
      </c>
      <c r="G115" s="109">
        <v>222</v>
      </c>
      <c r="H115" s="109">
        <v>247</v>
      </c>
      <c r="I115" s="109">
        <v>309</v>
      </c>
      <c r="J115" s="221">
        <v>0.20200000000000001</v>
      </c>
    </row>
    <row r="116" spans="1:10">
      <c r="A116" s="111" t="s">
        <v>1021</v>
      </c>
      <c r="B116" s="641">
        <v>0.80200000000000005</v>
      </c>
      <c r="C116" s="641">
        <v>0.04</v>
      </c>
      <c r="D116" s="641">
        <v>4.2999999999999997E-2</v>
      </c>
      <c r="E116" s="489">
        <v>5235</v>
      </c>
      <c r="F116" s="489">
        <v>5365</v>
      </c>
      <c r="G116" s="489">
        <v>208</v>
      </c>
      <c r="H116" s="489">
        <v>231</v>
      </c>
      <c r="I116" s="489">
        <v>288</v>
      </c>
      <c r="J116" s="641">
        <v>0.19800000000000001</v>
      </c>
    </row>
    <row r="117" spans="1:10">
      <c r="A117" s="1" t="s">
        <v>931</v>
      </c>
      <c r="B117" s="221">
        <v>0.90800000000000003</v>
      </c>
      <c r="C117" s="221">
        <v>4.4999999999999998E-2</v>
      </c>
      <c r="D117" s="221">
        <v>4.8000000000000001E-2</v>
      </c>
      <c r="E117" s="109">
        <v>4497</v>
      </c>
      <c r="F117" s="109">
        <v>4619</v>
      </c>
      <c r="G117" s="109">
        <v>204</v>
      </c>
      <c r="H117" s="109">
        <v>222</v>
      </c>
      <c r="I117" s="109">
        <v>245</v>
      </c>
      <c r="J117" s="221">
        <v>9.1999999999999998E-2</v>
      </c>
    </row>
    <row r="118" spans="1:10">
      <c r="A118" s="111" t="s">
        <v>934</v>
      </c>
      <c r="B118" s="641">
        <v>0.871</v>
      </c>
      <c r="C118" s="641">
        <v>0.05</v>
      </c>
      <c r="D118" s="641">
        <v>5.2999999999999999E-2</v>
      </c>
      <c r="E118" s="489">
        <v>4044</v>
      </c>
      <c r="F118" s="489">
        <v>4148</v>
      </c>
      <c r="G118" s="489">
        <v>201</v>
      </c>
      <c r="H118" s="489">
        <v>219</v>
      </c>
      <c r="I118" s="489">
        <v>252</v>
      </c>
      <c r="J118" s="641">
        <v>0.129</v>
      </c>
    </row>
    <row r="119" spans="1:10">
      <c r="A119" s="1" t="s">
        <v>936</v>
      </c>
      <c r="B119" s="221">
        <v>0.89300000000000002</v>
      </c>
      <c r="C119" s="221">
        <v>0.06</v>
      </c>
      <c r="D119" s="221">
        <v>6.4000000000000001E-2</v>
      </c>
      <c r="E119" s="109">
        <v>4009</v>
      </c>
      <c r="F119" s="109">
        <v>4142</v>
      </c>
      <c r="G119" s="109">
        <v>239</v>
      </c>
      <c r="H119" s="109">
        <v>265</v>
      </c>
      <c r="I119" s="109">
        <v>296</v>
      </c>
      <c r="J119" s="221">
        <v>0.107</v>
      </c>
    </row>
    <row r="120" spans="1:10">
      <c r="A120" s="111" t="s">
        <v>938</v>
      </c>
      <c r="B120" s="641">
        <v>0.73599999999999999</v>
      </c>
      <c r="C120" s="641">
        <v>4.3999999999999997E-2</v>
      </c>
      <c r="D120" s="641">
        <v>4.7E-2</v>
      </c>
      <c r="E120" s="489">
        <v>3437</v>
      </c>
      <c r="F120" s="489">
        <v>3493</v>
      </c>
      <c r="G120" s="489">
        <v>150</v>
      </c>
      <c r="H120" s="489">
        <v>163</v>
      </c>
      <c r="I120" s="489">
        <v>221</v>
      </c>
      <c r="J120" s="641">
        <v>0.26400000000000001</v>
      </c>
    </row>
    <row r="121" spans="1:10">
      <c r="A121" s="1" t="s">
        <v>941</v>
      </c>
      <c r="B121" s="221">
        <v>0.77800000000000002</v>
      </c>
      <c r="C121" s="221">
        <v>4.9000000000000002E-2</v>
      </c>
      <c r="D121" s="221">
        <v>5.2999999999999999E-2</v>
      </c>
      <c r="E121" s="109">
        <v>4194</v>
      </c>
      <c r="F121" s="109">
        <v>4381</v>
      </c>
      <c r="G121" s="109">
        <v>206</v>
      </c>
      <c r="H121" s="109">
        <v>234</v>
      </c>
      <c r="I121" s="109">
        <v>301</v>
      </c>
      <c r="J121" s="221">
        <v>0.222</v>
      </c>
    </row>
    <row r="122" spans="1:10">
      <c r="A122" s="111" t="s">
        <v>944</v>
      </c>
      <c r="B122" s="641">
        <v>0.877</v>
      </c>
      <c r="C122" s="641">
        <v>5.8000000000000003E-2</v>
      </c>
      <c r="D122" s="641">
        <v>6.2E-2</v>
      </c>
      <c r="E122" s="489">
        <v>3751</v>
      </c>
      <c r="F122" s="489">
        <v>3949</v>
      </c>
      <c r="G122" s="489">
        <v>218</v>
      </c>
      <c r="H122" s="489">
        <v>246</v>
      </c>
      <c r="I122" s="489">
        <v>281</v>
      </c>
      <c r="J122" s="641">
        <v>0.123</v>
      </c>
    </row>
    <row r="123" spans="1:10">
      <c r="A123" s="1" t="s">
        <v>946</v>
      </c>
      <c r="B123" s="221">
        <v>0.8</v>
      </c>
      <c r="C123" s="221">
        <v>5.1999999999999998E-2</v>
      </c>
      <c r="D123" s="221">
        <v>5.6000000000000001E-2</v>
      </c>
      <c r="E123" s="109">
        <v>3613</v>
      </c>
      <c r="F123" s="109">
        <v>3926</v>
      </c>
      <c r="G123" s="109">
        <v>189</v>
      </c>
      <c r="H123" s="109">
        <v>218</v>
      </c>
      <c r="I123" s="109">
        <v>273</v>
      </c>
      <c r="J123" s="221">
        <v>0.2</v>
      </c>
    </row>
    <row r="124" spans="1:10">
      <c r="A124" s="111" t="s">
        <v>949</v>
      </c>
      <c r="B124" s="641">
        <v>0.70899999999999996</v>
      </c>
      <c r="C124" s="641">
        <v>5.2999999999999999E-2</v>
      </c>
      <c r="D124" s="641">
        <v>5.6000000000000001E-2</v>
      </c>
      <c r="E124" s="489">
        <v>3401</v>
      </c>
      <c r="F124" s="489">
        <v>3470</v>
      </c>
      <c r="G124" s="489">
        <v>179</v>
      </c>
      <c r="H124" s="489">
        <v>195</v>
      </c>
      <c r="I124" s="489">
        <v>276</v>
      </c>
      <c r="J124" s="641">
        <v>0.29099999999999998</v>
      </c>
    </row>
    <row r="125" spans="1:10">
      <c r="A125" s="1" t="s">
        <v>951</v>
      </c>
      <c r="B125" s="221">
        <v>0.79800000000000004</v>
      </c>
      <c r="C125" s="221">
        <v>5.1999999999999998E-2</v>
      </c>
      <c r="D125" s="221">
        <v>5.5E-2</v>
      </c>
      <c r="E125" s="109">
        <v>3870</v>
      </c>
      <c r="F125" s="109">
        <v>3932</v>
      </c>
      <c r="G125" s="109">
        <v>200</v>
      </c>
      <c r="H125" s="109">
        <v>217</v>
      </c>
      <c r="I125" s="109">
        <v>271</v>
      </c>
      <c r="J125" s="221">
        <v>0.20200000000000001</v>
      </c>
    </row>
    <row r="126" spans="1:10">
      <c r="A126" s="111" t="s">
        <v>1022</v>
      </c>
      <c r="B126" s="641">
        <v>0.84</v>
      </c>
      <c r="C126" s="641">
        <v>5.3999999999999999E-2</v>
      </c>
      <c r="D126" s="641">
        <v>5.8000000000000003E-2</v>
      </c>
      <c r="E126" s="489">
        <v>3902</v>
      </c>
      <c r="F126" s="489">
        <v>4056</v>
      </c>
      <c r="G126" s="489">
        <v>210</v>
      </c>
      <c r="H126" s="489">
        <v>234</v>
      </c>
      <c r="I126" s="489">
        <v>278</v>
      </c>
      <c r="J126" s="641">
        <v>0.16</v>
      </c>
    </row>
    <row r="127" spans="1:10">
      <c r="A127" s="1" t="s">
        <v>917</v>
      </c>
      <c r="B127" s="221">
        <v>0.91800000000000004</v>
      </c>
      <c r="C127" s="221">
        <v>6.0999999999999999E-2</v>
      </c>
      <c r="D127" s="221">
        <v>6.3E-2</v>
      </c>
      <c r="E127" s="109">
        <v>4087</v>
      </c>
      <c r="F127" s="109">
        <v>4113</v>
      </c>
      <c r="G127" s="109">
        <v>247</v>
      </c>
      <c r="H127" s="109">
        <v>261</v>
      </c>
      <c r="I127" s="109">
        <v>284</v>
      </c>
      <c r="J127" s="221">
        <v>8.2000000000000003E-2</v>
      </c>
    </row>
    <row r="128" spans="1:10">
      <c r="A128" s="111" t="s">
        <v>920</v>
      </c>
      <c r="B128" s="641">
        <v>0.79400000000000004</v>
      </c>
      <c r="C128" s="641">
        <v>4.8000000000000001E-2</v>
      </c>
      <c r="D128" s="641">
        <v>0.05</v>
      </c>
      <c r="E128" s="489">
        <v>4064</v>
      </c>
      <c r="F128" s="489">
        <v>4139</v>
      </c>
      <c r="G128" s="489">
        <v>194</v>
      </c>
      <c r="H128" s="489">
        <v>209</v>
      </c>
      <c r="I128" s="489">
        <v>263</v>
      </c>
      <c r="J128" s="641">
        <v>0.20599999999999999</v>
      </c>
    </row>
    <row r="129" spans="1:10">
      <c r="A129" s="1" t="s">
        <v>922</v>
      </c>
      <c r="B129" s="221">
        <v>0.74</v>
      </c>
      <c r="C129" s="221">
        <v>4.2999999999999997E-2</v>
      </c>
      <c r="D129" s="221">
        <v>4.5999999999999999E-2</v>
      </c>
      <c r="E129" s="109">
        <v>3805</v>
      </c>
      <c r="F129" s="109">
        <v>3822</v>
      </c>
      <c r="G129" s="109">
        <v>163</v>
      </c>
      <c r="H129" s="109">
        <v>174</v>
      </c>
      <c r="I129" s="109">
        <v>235</v>
      </c>
      <c r="J129" s="221">
        <v>0.26</v>
      </c>
    </row>
    <row r="130" spans="1:10">
      <c r="A130" s="111" t="s">
        <v>924</v>
      </c>
      <c r="B130" s="641">
        <v>0.81399999999999995</v>
      </c>
      <c r="C130" s="641">
        <v>4.9000000000000002E-2</v>
      </c>
      <c r="D130" s="641">
        <v>5.2999999999999999E-2</v>
      </c>
      <c r="E130" s="489">
        <v>4267</v>
      </c>
      <c r="F130" s="489">
        <v>4313</v>
      </c>
      <c r="G130" s="489">
        <v>211</v>
      </c>
      <c r="H130" s="489">
        <v>226</v>
      </c>
      <c r="I130" s="489">
        <v>278</v>
      </c>
      <c r="J130" s="641">
        <v>0.186</v>
      </c>
    </row>
    <row r="131" spans="1:10">
      <c r="A131" s="1" t="s">
        <v>927</v>
      </c>
      <c r="B131" s="221">
        <v>0.82099999999999995</v>
      </c>
      <c r="C131" s="221">
        <v>4.2000000000000003E-2</v>
      </c>
      <c r="D131" s="221">
        <v>4.4999999999999998E-2</v>
      </c>
      <c r="E131" s="109">
        <v>4498</v>
      </c>
      <c r="F131" s="109">
        <v>4663</v>
      </c>
      <c r="G131" s="109">
        <v>191</v>
      </c>
      <c r="H131" s="109">
        <v>208</v>
      </c>
      <c r="I131" s="109">
        <v>254</v>
      </c>
      <c r="J131" s="221">
        <v>0.17899999999999999</v>
      </c>
    </row>
    <row r="132" spans="1:10">
      <c r="A132" s="111" t="s">
        <v>1023</v>
      </c>
      <c r="B132" s="641">
        <v>0.84099999999999997</v>
      </c>
      <c r="C132" s="641">
        <v>5.0999999999999997E-2</v>
      </c>
      <c r="D132" s="641">
        <v>5.3999999999999999E-2</v>
      </c>
      <c r="E132" s="489">
        <v>4160</v>
      </c>
      <c r="F132" s="489">
        <v>4213</v>
      </c>
      <c r="G132" s="489">
        <v>212</v>
      </c>
      <c r="H132" s="489">
        <v>227</v>
      </c>
      <c r="I132" s="489">
        <v>270</v>
      </c>
      <c r="J132" s="641">
        <v>0.159</v>
      </c>
    </row>
    <row r="133" spans="1:10">
      <c r="A133" s="1" t="s">
        <v>1024</v>
      </c>
      <c r="B133" s="221">
        <v>1.585</v>
      </c>
      <c r="C133" s="221">
        <v>0.05</v>
      </c>
      <c r="D133" s="221">
        <v>7.3999999999999996E-2</v>
      </c>
      <c r="E133" s="109">
        <v>6381</v>
      </c>
      <c r="F133" s="109">
        <v>5705</v>
      </c>
      <c r="G133" s="109">
        <v>320</v>
      </c>
      <c r="H133" s="109">
        <v>421</v>
      </c>
      <c r="I133" s="109">
        <v>266</v>
      </c>
      <c r="J133" s="221">
        <v>-0.58499999999999996</v>
      </c>
    </row>
    <row r="134" spans="1:10">
      <c r="A134" s="111" t="s">
        <v>2001</v>
      </c>
      <c r="B134" s="641">
        <v>0.61899999999999999</v>
      </c>
      <c r="C134" s="641">
        <v>4.5999999999999999E-2</v>
      </c>
      <c r="D134" s="641">
        <v>4.9000000000000002E-2</v>
      </c>
      <c r="E134" s="489">
        <v>4869</v>
      </c>
      <c r="F134" s="489">
        <v>4892</v>
      </c>
      <c r="G134" s="489">
        <v>225</v>
      </c>
      <c r="H134" s="489">
        <v>240</v>
      </c>
      <c r="I134" s="489">
        <v>387</v>
      </c>
      <c r="J134" s="641">
        <v>0.38100000000000001</v>
      </c>
    </row>
    <row r="135" spans="1:10">
      <c r="A135" s="1" t="s">
        <v>1106</v>
      </c>
      <c r="B135" s="221">
        <v>0.85499999999999998</v>
      </c>
      <c r="C135" s="221">
        <v>0.05</v>
      </c>
      <c r="D135" s="221">
        <v>5.3999999999999999E-2</v>
      </c>
      <c r="E135" s="109">
        <v>4550</v>
      </c>
      <c r="F135" s="109">
        <v>4666</v>
      </c>
      <c r="G135" s="109">
        <v>228</v>
      </c>
      <c r="H135" s="109">
        <v>251</v>
      </c>
      <c r="I135" s="109">
        <v>294</v>
      </c>
      <c r="J135" s="221">
        <v>0.14499999999999999</v>
      </c>
    </row>
    <row r="136" spans="1:10" ht="14.4" thickBot="1">
      <c r="A136" s="112" t="s">
        <v>2015</v>
      </c>
      <c r="B136" s="642">
        <v>0.85799999999999998</v>
      </c>
      <c r="C136" s="642">
        <v>0.05</v>
      </c>
      <c r="D136" s="642">
        <v>5.3999999999999999E-2</v>
      </c>
      <c r="E136" s="643">
        <v>4556</v>
      </c>
      <c r="F136" s="643">
        <v>4671</v>
      </c>
      <c r="G136" s="643">
        <v>228</v>
      </c>
      <c r="H136" s="643">
        <v>252</v>
      </c>
      <c r="I136" s="643">
        <v>294</v>
      </c>
      <c r="J136" s="642">
        <v>0.14199999999999999</v>
      </c>
    </row>
    <row r="137" spans="1:10">
      <c r="A137" s="1805" t="s">
        <v>1034</v>
      </c>
      <c r="B137" s="1805"/>
      <c r="C137" s="1805"/>
    </row>
    <row r="138" spans="1:10">
      <c r="A138" s="1805" t="s">
        <v>1035</v>
      </c>
      <c r="B138" s="1805"/>
      <c r="C138" s="1805"/>
    </row>
  </sheetData>
  <mergeCells count="5">
    <mergeCell ref="A2:J2"/>
    <mergeCell ref="A3:J3"/>
    <mergeCell ref="A4:J4"/>
    <mergeCell ref="A137:C137"/>
    <mergeCell ref="A138:C138"/>
  </mergeCells>
  <printOptions horizontalCentered="1"/>
  <pageMargins left="0.59055118110236227" right="0.59055118110236227" top="0.59055118110236227" bottom="0.39370078740157483" header="0.31496062992125984" footer="0.31496062992125984"/>
  <pageSetup paperSize="9" scale="95" fitToHeight="2"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1">
    <tabColor rgb="FF00B050"/>
  </sheetPr>
  <dimension ref="A1:AMH140"/>
  <sheetViews>
    <sheetView showGridLines="0" topLeftCell="A31" zoomScale="110" zoomScaleNormal="110" workbookViewId="0">
      <selection activeCell="C1" sqref="C1"/>
    </sheetView>
  </sheetViews>
  <sheetFormatPr defaultColWidth="13.5546875" defaultRowHeight="10.199999999999999"/>
  <cols>
    <col min="1" max="1" width="14.21875" style="644" customWidth="1"/>
    <col min="2" max="13" width="10" style="644" customWidth="1"/>
    <col min="14" max="14" width="4.77734375" style="644" bestFit="1" customWidth="1"/>
    <col min="15" max="15" width="6.21875" style="644" bestFit="1" customWidth="1"/>
    <col min="16" max="982" width="13.5546875" style="644"/>
    <col min="983" max="16384" width="13.5546875" style="645"/>
  </cols>
  <sheetData>
    <row r="1" spans="1:1022" s="1442" customFormat="1" ht="15">
      <c r="A1" s="1409" t="str">
        <f ca="1">(MID(CELL("nomefile",J2),FIND("]",CELL("nomefile",J2),1)+1,20))</f>
        <v>Tavola II.2.5</v>
      </c>
      <c r="B1" s="1439"/>
      <c r="C1" s="1439"/>
      <c r="D1" s="1439"/>
      <c r="E1" s="1439"/>
      <c r="F1" s="1439"/>
      <c r="G1" s="1439"/>
      <c r="H1" s="1439"/>
      <c r="I1" s="1439"/>
      <c r="J1" s="1439"/>
      <c r="K1" s="1439"/>
      <c r="L1" s="1439"/>
      <c r="M1" s="1440"/>
      <c r="N1" s="1441"/>
      <c r="O1" s="1439"/>
      <c r="P1" s="1439"/>
      <c r="Q1" s="1439"/>
      <c r="R1" s="1439"/>
      <c r="S1" s="1439"/>
      <c r="T1" s="1439"/>
      <c r="U1" s="1439"/>
      <c r="V1" s="1439"/>
      <c r="W1" s="1439"/>
      <c r="X1" s="1439"/>
      <c r="Y1" s="1439"/>
      <c r="Z1" s="1439"/>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39"/>
      <c r="IX1" s="1439"/>
      <c r="IY1" s="1439"/>
      <c r="IZ1" s="1439"/>
      <c r="JA1" s="1439"/>
      <c r="JB1" s="1439"/>
      <c r="JC1" s="1439"/>
      <c r="JD1" s="1439"/>
      <c r="JE1" s="1439"/>
      <c r="JF1" s="1439"/>
      <c r="JG1" s="1439"/>
      <c r="JH1" s="1439"/>
      <c r="JI1" s="1439"/>
      <c r="JJ1" s="1439"/>
      <c r="JK1" s="1439"/>
      <c r="JL1" s="1439"/>
      <c r="JM1" s="1439"/>
      <c r="JN1" s="1439"/>
      <c r="JO1" s="1439"/>
      <c r="JP1" s="1439"/>
      <c r="JQ1" s="1439"/>
      <c r="JR1" s="1439"/>
      <c r="JS1" s="1439"/>
      <c r="JT1" s="1439"/>
      <c r="JU1" s="1439"/>
      <c r="JV1" s="1439"/>
      <c r="JW1" s="1439"/>
      <c r="JX1" s="1439"/>
      <c r="JY1" s="1439"/>
      <c r="JZ1" s="1439"/>
      <c r="KA1" s="1439"/>
      <c r="KB1" s="1439"/>
      <c r="KC1" s="1439"/>
      <c r="KD1" s="1439"/>
      <c r="KE1" s="1439"/>
      <c r="KF1" s="1439"/>
      <c r="KG1" s="1439"/>
      <c r="KH1" s="1439"/>
      <c r="KI1" s="1439"/>
      <c r="KJ1" s="1439"/>
      <c r="KK1" s="1439"/>
      <c r="KL1" s="1439"/>
      <c r="KM1" s="1439"/>
      <c r="KN1" s="1439"/>
      <c r="KO1" s="1439"/>
      <c r="KP1" s="1439"/>
      <c r="KQ1" s="1439"/>
      <c r="KR1" s="1439"/>
      <c r="KS1" s="1439"/>
      <c r="KT1" s="1439"/>
      <c r="KU1" s="1439"/>
      <c r="KV1" s="1439"/>
      <c r="KW1" s="1439"/>
      <c r="KX1" s="1439"/>
      <c r="KY1" s="1439"/>
      <c r="KZ1" s="1439"/>
      <c r="LA1" s="1439"/>
      <c r="LB1" s="1439"/>
      <c r="LC1" s="1439"/>
      <c r="LD1" s="1439"/>
      <c r="LE1" s="1439"/>
      <c r="LF1" s="1439"/>
      <c r="LG1" s="1439"/>
      <c r="LH1" s="1439"/>
      <c r="LI1" s="1439"/>
      <c r="LJ1" s="1439"/>
      <c r="LK1" s="1439"/>
      <c r="LL1" s="1439"/>
      <c r="LM1" s="1439"/>
      <c r="LN1" s="1439"/>
      <c r="LO1" s="1439"/>
      <c r="LP1" s="1439"/>
      <c r="LQ1" s="1439"/>
      <c r="LR1" s="1439"/>
      <c r="LS1" s="1439"/>
      <c r="LT1" s="1439"/>
      <c r="LU1" s="1439"/>
      <c r="LV1" s="1439"/>
      <c r="LW1" s="1439"/>
      <c r="LX1" s="1439"/>
      <c r="LY1" s="1439"/>
      <c r="LZ1" s="1439"/>
      <c r="MA1" s="1439"/>
      <c r="MB1" s="1439"/>
      <c r="MC1" s="1439"/>
      <c r="MD1" s="1439"/>
      <c r="ME1" s="1439"/>
      <c r="MF1" s="1439"/>
      <c r="MG1" s="1439"/>
      <c r="MH1" s="1439"/>
      <c r="MI1" s="1439"/>
      <c r="MJ1" s="1439"/>
      <c r="MK1" s="1439"/>
      <c r="ML1" s="1439"/>
      <c r="MM1" s="1439"/>
      <c r="MN1" s="1439"/>
      <c r="MO1" s="1439"/>
      <c r="MP1" s="1439"/>
      <c r="MQ1" s="1439"/>
      <c r="MR1" s="1439"/>
      <c r="MS1" s="1439"/>
      <c r="MT1" s="1439"/>
      <c r="MU1" s="1439"/>
      <c r="MV1" s="1439"/>
      <c r="MW1" s="1439"/>
      <c r="MX1" s="1439"/>
      <c r="MY1" s="1439"/>
      <c r="MZ1" s="1439"/>
      <c r="NA1" s="1439"/>
      <c r="NB1" s="1439"/>
      <c r="NC1" s="1439"/>
      <c r="ND1" s="1439"/>
      <c r="NE1" s="1439"/>
      <c r="NF1" s="1439"/>
      <c r="NG1" s="1439"/>
      <c r="NH1" s="1439"/>
      <c r="NI1" s="1439"/>
      <c r="NJ1" s="1439"/>
      <c r="NK1" s="1439"/>
      <c r="NL1" s="1439"/>
      <c r="NM1" s="1439"/>
      <c r="NN1" s="1439"/>
      <c r="NO1" s="1439"/>
      <c r="NP1" s="1439"/>
      <c r="NQ1" s="1439"/>
      <c r="NR1" s="1439"/>
      <c r="NS1" s="1439"/>
      <c r="NT1" s="1439"/>
      <c r="NU1" s="1439"/>
      <c r="NV1" s="1439"/>
      <c r="NW1" s="1439"/>
      <c r="NX1" s="1439"/>
      <c r="NY1" s="1439"/>
      <c r="NZ1" s="1439"/>
      <c r="OA1" s="1439"/>
      <c r="OB1" s="1439"/>
      <c r="OC1" s="1439"/>
      <c r="OD1" s="1439"/>
      <c r="OE1" s="1439"/>
      <c r="OF1" s="1439"/>
      <c r="OG1" s="1439"/>
      <c r="OH1" s="1439"/>
      <c r="OI1" s="1439"/>
      <c r="OJ1" s="1439"/>
      <c r="OK1" s="1439"/>
      <c r="OL1" s="1439"/>
      <c r="OM1" s="1439"/>
      <c r="ON1" s="1439"/>
      <c r="OO1" s="1439"/>
      <c r="OP1" s="1439"/>
      <c r="OQ1" s="1439"/>
      <c r="OR1" s="1439"/>
      <c r="OS1" s="1439"/>
      <c r="OT1" s="1439"/>
      <c r="OU1" s="1439"/>
      <c r="OV1" s="1439"/>
      <c r="OW1" s="1439"/>
      <c r="OX1" s="1439"/>
      <c r="OY1" s="1439"/>
      <c r="OZ1" s="1439"/>
      <c r="PA1" s="1439"/>
      <c r="PB1" s="1439"/>
      <c r="PC1" s="1439"/>
      <c r="PD1" s="1439"/>
      <c r="PE1" s="1439"/>
      <c r="PF1" s="1439"/>
      <c r="PG1" s="1439"/>
      <c r="PH1" s="1439"/>
      <c r="PI1" s="1439"/>
      <c r="PJ1" s="1439"/>
      <c r="PK1" s="1439"/>
      <c r="PL1" s="1439"/>
      <c r="PM1" s="1439"/>
      <c r="PN1" s="1439"/>
      <c r="PO1" s="1439"/>
      <c r="PP1" s="1439"/>
      <c r="PQ1" s="1439"/>
      <c r="PR1" s="1439"/>
      <c r="PS1" s="1439"/>
      <c r="PT1" s="1439"/>
      <c r="PU1" s="1439"/>
      <c r="PV1" s="1439"/>
      <c r="PW1" s="1439"/>
      <c r="PX1" s="1439"/>
      <c r="PY1" s="1439"/>
      <c r="PZ1" s="1439"/>
      <c r="QA1" s="1439"/>
      <c r="QB1" s="1439"/>
      <c r="QC1" s="1439"/>
      <c r="QD1" s="1439"/>
      <c r="QE1" s="1439"/>
      <c r="QF1" s="1439"/>
      <c r="QG1" s="1439"/>
      <c r="QH1" s="1439"/>
      <c r="QI1" s="1439"/>
      <c r="QJ1" s="1439"/>
      <c r="QK1" s="1439"/>
      <c r="QL1" s="1439"/>
      <c r="QM1" s="1439"/>
      <c r="QN1" s="1439"/>
      <c r="QO1" s="1439"/>
      <c r="QP1" s="1439"/>
      <c r="QQ1" s="1439"/>
      <c r="QR1" s="1439"/>
      <c r="QS1" s="1439"/>
      <c r="QT1" s="1439"/>
      <c r="QU1" s="1439"/>
      <c r="QV1" s="1439"/>
      <c r="QW1" s="1439"/>
      <c r="QX1" s="1439"/>
      <c r="QY1" s="1439"/>
      <c r="QZ1" s="1439"/>
      <c r="RA1" s="1439"/>
      <c r="RB1" s="1439"/>
      <c r="RC1" s="1439"/>
      <c r="RD1" s="1439"/>
      <c r="RE1" s="1439"/>
      <c r="RF1" s="1439"/>
      <c r="RG1" s="1439"/>
      <c r="RH1" s="1439"/>
      <c r="RI1" s="1439"/>
      <c r="RJ1" s="1439"/>
      <c r="RK1" s="1439"/>
      <c r="RL1" s="1439"/>
      <c r="RM1" s="1439"/>
      <c r="RN1" s="1439"/>
      <c r="RO1" s="1439"/>
      <c r="RP1" s="1439"/>
      <c r="RQ1" s="1439"/>
      <c r="RR1" s="1439"/>
      <c r="RS1" s="1439"/>
      <c r="RT1" s="1439"/>
      <c r="RU1" s="1439"/>
      <c r="RV1" s="1439"/>
      <c r="RW1" s="1439"/>
      <c r="RX1" s="1439"/>
      <c r="RY1" s="1439"/>
      <c r="RZ1" s="1439"/>
      <c r="SA1" s="1439"/>
      <c r="SB1" s="1439"/>
      <c r="SC1" s="1439"/>
      <c r="SD1" s="1439"/>
      <c r="SE1" s="1439"/>
      <c r="SF1" s="1439"/>
      <c r="SG1" s="1439"/>
      <c r="SH1" s="1439"/>
      <c r="SI1" s="1439"/>
      <c r="SJ1" s="1439"/>
      <c r="SK1" s="1439"/>
      <c r="SL1" s="1439"/>
      <c r="SM1" s="1439"/>
      <c r="SN1" s="1439"/>
      <c r="SO1" s="1439"/>
      <c r="SP1" s="1439"/>
      <c r="SQ1" s="1439"/>
      <c r="SR1" s="1439"/>
      <c r="SS1" s="1439"/>
      <c r="ST1" s="1439"/>
      <c r="SU1" s="1439"/>
      <c r="SV1" s="1439"/>
      <c r="SW1" s="1439"/>
      <c r="SX1" s="1439"/>
      <c r="SY1" s="1439"/>
      <c r="SZ1" s="1439"/>
      <c r="TA1" s="1439"/>
      <c r="TB1" s="1439"/>
      <c r="TC1" s="1439"/>
      <c r="TD1" s="1439"/>
      <c r="TE1" s="1439"/>
      <c r="TF1" s="1439"/>
      <c r="TG1" s="1439"/>
      <c r="TH1" s="1439"/>
      <c r="TI1" s="1439"/>
      <c r="TJ1" s="1439"/>
      <c r="TK1" s="1439"/>
      <c r="TL1" s="1439"/>
      <c r="TM1" s="1439"/>
      <c r="TN1" s="1439"/>
      <c r="TO1" s="1439"/>
      <c r="TP1" s="1439"/>
      <c r="TQ1" s="1439"/>
      <c r="TR1" s="1439"/>
      <c r="TS1" s="1439"/>
      <c r="TT1" s="1439"/>
      <c r="TU1" s="1439"/>
      <c r="TV1" s="1439"/>
      <c r="TW1" s="1439"/>
      <c r="TX1" s="1439"/>
      <c r="TY1" s="1439"/>
      <c r="TZ1" s="1439"/>
      <c r="UA1" s="1439"/>
      <c r="UB1" s="1439"/>
      <c r="UC1" s="1439"/>
      <c r="UD1" s="1439"/>
      <c r="UE1" s="1439"/>
      <c r="UF1" s="1439"/>
      <c r="UG1" s="1439"/>
      <c r="UH1" s="1439"/>
      <c r="UI1" s="1439"/>
      <c r="UJ1" s="1439"/>
      <c r="UK1" s="1439"/>
      <c r="UL1" s="1439"/>
      <c r="UM1" s="1439"/>
      <c r="UN1" s="1439"/>
      <c r="UO1" s="1439"/>
      <c r="UP1" s="1439"/>
      <c r="UQ1" s="1439"/>
      <c r="UR1" s="1439"/>
      <c r="US1" s="1439"/>
      <c r="UT1" s="1439"/>
      <c r="UU1" s="1439"/>
      <c r="UV1" s="1439"/>
      <c r="UW1" s="1439"/>
      <c r="UX1" s="1439"/>
      <c r="UY1" s="1439"/>
      <c r="UZ1" s="1439"/>
      <c r="VA1" s="1439"/>
      <c r="VB1" s="1439"/>
      <c r="VC1" s="1439"/>
      <c r="VD1" s="1439"/>
      <c r="VE1" s="1439"/>
      <c r="VF1" s="1439"/>
      <c r="VG1" s="1439"/>
      <c r="VH1" s="1439"/>
      <c r="VI1" s="1439"/>
      <c r="VJ1" s="1439"/>
      <c r="VK1" s="1439"/>
      <c r="VL1" s="1439"/>
      <c r="VM1" s="1439"/>
      <c r="VN1" s="1439"/>
      <c r="VO1" s="1439"/>
      <c r="VP1" s="1439"/>
      <c r="VQ1" s="1439"/>
      <c r="VR1" s="1439"/>
      <c r="VS1" s="1439"/>
      <c r="VT1" s="1439"/>
      <c r="VU1" s="1439"/>
      <c r="VV1" s="1439"/>
      <c r="VW1" s="1439"/>
      <c r="VX1" s="1439"/>
      <c r="VY1" s="1439"/>
      <c r="VZ1" s="1439"/>
      <c r="WA1" s="1439"/>
      <c r="WB1" s="1439"/>
      <c r="WC1" s="1439"/>
      <c r="WD1" s="1439"/>
      <c r="WE1" s="1439"/>
      <c r="WF1" s="1439"/>
      <c r="WG1" s="1439"/>
      <c r="WH1" s="1439"/>
      <c r="WI1" s="1439"/>
      <c r="WJ1" s="1439"/>
      <c r="WK1" s="1439"/>
      <c r="WL1" s="1439"/>
      <c r="WM1" s="1439"/>
      <c r="WN1" s="1439"/>
      <c r="WO1" s="1439"/>
      <c r="WP1" s="1439"/>
      <c r="WQ1" s="1439"/>
      <c r="WR1" s="1439"/>
      <c r="WS1" s="1439"/>
      <c r="WT1" s="1439"/>
      <c r="WU1" s="1439"/>
      <c r="WV1" s="1439"/>
      <c r="WW1" s="1439"/>
      <c r="WX1" s="1439"/>
      <c r="WY1" s="1439"/>
      <c r="WZ1" s="1439"/>
      <c r="XA1" s="1439"/>
      <c r="XB1" s="1439"/>
      <c r="XC1" s="1439"/>
      <c r="XD1" s="1439"/>
      <c r="XE1" s="1439"/>
      <c r="XF1" s="1439"/>
      <c r="XG1" s="1439"/>
      <c r="XH1" s="1439"/>
      <c r="XI1" s="1439"/>
      <c r="XJ1" s="1439"/>
      <c r="XK1" s="1439"/>
      <c r="XL1" s="1439"/>
      <c r="XM1" s="1439"/>
      <c r="XN1" s="1439"/>
      <c r="XO1" s="1439"/>
      <c r="XP1" s="1439"/>
      <c r="XQ1" s="1439"/>
      <c r="XR1" s="1439"/>
      <c r="XS1" s="1439"/>
      <c r="XT1" s="1439"/>
      <c r="XU1" s="1439"/>
      <c r="XV1" s="1439"/>
      <c r="XW1" s="1439"/>
      <c r="XX1" s="1439"/>
      <c r="XY1" s="1439"/>
      <c r="XZ1" s="1439"/>
      <c r="YA1" s="1439"/>
      <c r="YB1" s="1439"/>
      <c r="YC1" s="1439"/>
      <c r="YD1" s="1439"/>
      <c r="YE1" s="1439"/>
      <c r="YF1" s="1439"/>
      <c r="YG1" s="1439"/>
      <c r="YH1" s="1439"/>
      <c r="YI1" s="1439"/>
      <c r="YJ1" s="1439"/>
      <c r="YK1" s="1439"/>
      <c r="YL1" s="1439"/>
      <c r="YM1" s="1439"/>
      <c r="YN1" s="1439"/>
      <c r="YO1" s="1439"/>
      <c r="YP1" s="1439"/>
      <c r="YQ1" s="1439"/>
      <c r="YR1" s="1439"/>
      <c r="YS1" s="1439"/>
      <c r="YT1" s="1439"/>
      <c r="YU1" s="1439"/>
      <c r="YV1" s="1439"/>
      <c r="YW1" s="1439"/>
      <c r="YX1" s="1439"/>
      <c r="YY1" s="1439"/>
      <c r="YZ1" s="1439"/>
      <c r="ZA1" s="1439"/>
      <c r="ZB1" s="1439"/>
      <c r="ZC1" s="1439"/>
      <c r="ZD1" s="1439"/>
      <c r="ZE1" s="1439"/>
      <c r="ZF1" s="1439"/>
      <c r="ZG1" s="1439"/>
      <c r="ZH1" s="1439"/>
      <c r="ZI1" s="1439"/>
      <c r="ZJ1" s="1439"/>
      <c r="ZK1" s="1439"/>
      <c r="ZL1" s="1439"/>
      <c r="ZM1" s="1439"/>
      <c r="ZN1" s="1439"/>
      <c r="ZO1" s="1439"/>
      <c r="ZP1" s="1439"/>
      <c r="ZQ1" s="1439"/>
      <c r="ZR1" s="1439"/>
      <c r="ZS1" s="1439"/>
      <c r="ZT1" s="1439"/>
      <c r="ZU1" s="1439"/>
      <c r="ZV1" s="1439"/>
      <c r="ZW1" s="1439"/>
      <c r="ZX1" s="1439"/>
      <c r="ZY1" s="1439"/>
      <c r="ZZ1" s="1439"/>
      <c r="AAA1" s="1439"/>
      <c r="AAB1" s="1439"/>
      <c r="AAC1" s="1439"/>
      <c r="AAD1" s="1439"/>
      <c r="AAE1" s="1439"/>
      <c r="AAF1" s="1439"/>
      <c r="AAG1" s="1439"/>
      <c r="AAH1" s="1439"/>
      <c r="AAI1" s="1439"/>
      <c r="AAJ1" s="1439"/>
      <c r="AAK1" s="1439"/>
      <c r="AAL1" s="1439"/>
      <c r="AAM1" s="1439"/>
      <c r="AAN1" s="1439"/>
      <c r="AAO1" s="1439"/>
      <c r="AAP1" s="1439"/>
      <c r="AAQ1" s="1439"/>
      <c r="AAR1" s="1439"/>
      <c r="AAS1" s="1439"/>
      <c r="AAT1" s="1439"/>
      <c r="AAU1" s="1439"/>
      <c r="AAV1" s="1439"/>
      <c r="AAW1" s="1439"/>
      <c r="AAX1" s="1439"/>
      <c r="AAY1" s="1439"/>
      <c r="AAZ1" s="1439"/>
      <c r="ABA1" s="1439"/>
      <c r="ABB1" s="1439"/>
      <c r="ABC1" s="1439"/>
      <c r="ABD1" s="1439"/>
      <c r="ABE1" s="1439"/>
      <c r="ABF1" s="1439"/>
      <c r="ABG1" s="1439"/>
      <c r="ABH1" s="1439"/>
      <c r="ABI1" s="1439"/>
      <c r="ABJ1" s="1439"/>
      <c r="ABK1" s="1439"/>
      <c r="ABL1" s="1439"/>
      <c r="ABM1" s="1439"/>
      <c r="ABN1" s="1439"/>
      <c r="ABO1" s="1439"/>
      <c r="ABP1" s="1439"/>
      <c r="ABQ1" s="1439"/>
      <c r="ABR1" s="1439"/>
      <c r="ABS1" s="1439"/>
      <c r="ABT1" s="1439"/>
      <c r="ABU1" s="1439"/>
      <c r="ABV1" s="1439"/>
      <c r="ABW1" s="1439"/>
      <c r="ABX1" s="1439"/>
      <c r="ABY1" s="1439"/>
      <c r="ABZ1" s="1439"/>
      <c r="ACA1" s="1439"/>
      <c r="ACB1" s="1439"/>
      <c r="ACC1" s="1439"/>
      <c r="ACD1" s="1439"/>
      <c r="ACE1" s="1439"/>
      <c r="ACF1" s="1439"/>
      <c r="ACG1" s="1439"/>
      <c r="ACH1" s="1439"/>
      <c r="ACI1" s="1439"/>
      <c r="ACJ1" s="1439"/>
      <c r="ACK1" s="1439"/>
      <c r="ACL1" s="1439"/>
      <c r="ACM1" s="1439"/>
      <c r="ACN1" s="1439"/>
      <c r="ACO1" s="1439"/>
      <c r="ACP1" s="1439"/>
      <c r="ACQ1" s="1439"/>
      <c r="ACR1" s="1439"/>
      <c r="ACS1" s="1439"/>
      <c r="ACT1" s="1439"/>
      <c r="ACU1" s="1439"/>
      <c r="ACV1" s="1439"/>
      <c r="ACW1" s="1439"/>
      <c r="ACX1" s="1439"/>
      <c r="ACY1" s="1439"/>
      <c r="ACZ1" s="1439"/>
      <c r="ADA1" s="1439"/>
      <c r="ADB1" s="1439"/>
      <c r="ADC1" s="1439"/>
      <c r="ADD1" s="1439"/>
      <c r="ADE1" s="1439"/>
      <c r="ADF1" s="1439"/>
      <c r="ADG1" s="1439"/>
      <c r="ADH1" s="1439"/>
      <c r="ADI1" s="1439"/>
      <c r="ADJ1" s="1439"/>
      <c r="ADK1" s="1439"/>
      <c r="ADL1" s="1439"/>
      <c r="ADM1" s="1439"/>
      <c r="ADN1" s="1439"/>
      <c r="ADO1" s="1439"/>
      <c r="ADP1" s="1439"/>
      <c r="ADQ1" s="1439"/>
      <c r="ADR1" s="1439"/>
      <c r="ADS1" s="1439"/>
      <c r="ADT1" s="1439"/>
      <c r="ADU1" s="1439"/>
      <c r="ADV1" s="1439"/>
      <c r="ADW1" s="1439"/>
      <c r="ADX1" s="1439"/>
      <c r="ADY1" s="1439"/>
      <c r="ADZ1" s="1439"/>
      <c r="AEA1" s="1439"/>
      <c r="AEB1" s="1439"/>
      <c r="AEC1" s="1439"/>
      <c r="AED1" s="1439"/>
      <c r="AEE1" s="1439"/>
      <c r="AEF1" s="1439"/>
      <c r="AEG1" s="1439"/>
      <c r="AEH1" s="1439"/>
      <c r="AEI1" s="1439"/>
      <c r="AEJ1" s="1439"/>
      <c r="AEK1" s="1439"/>
      <c r="AEL1" s="1439"/>
      <c r="AEM1" s="1439"/>
      <c r="AEN1" s="1439"/>
      <c r="AEO1" s="1439"/>
      <c r="AEP1" s="1439"/>
      <c r="AEQ1" s="1439"/>
      <c r="AER1" s="1439"/>
      <c r="AES1" s="1439"/>
      <c r="AET1" s="1439"/>
      <c r="AEU1" s="1439"/>
      <c r="AEV1" s="1439"/>
      <c r="AEW1" s="1439"/>
      <c r="AEX1" s="1439"/>
      <c r="AEY1" s="1439"/>
      <c r="AEZ1" s="1439"/>
      <c r="AFA1" s="1439"/>
      <c r="AFB1" s="1439"/>
      <c r="AFC1" s="1439"/>
      <c r="AFD1" s="1439"/>
      <c r="AFE1" s="1439"/>
      <c r="AFF1" s="1439"/>
      <c r="AFG1" s="1439"/>
      <c r="AFH1" s="1439"/>
      <c r="AFI1" s="1439"/>
      <c r="AFJ1" s="1439"/>
      <c r="AFK1" s="1439"/>
      <c r="AFL1" s="1439"/>
      <c r="AFM1" s="1439"/>
      <c r="AFN1" s="1439"/>
      <c r="AFO1" s="1439"/>
      <c r="AFP1" s="1439"/>
      <c r="AFQ1" s="1439"/>
      <c r="AFR1" s="1439"/>
      <c r="AFS1" s="1439"/>
      <c r="AFT1" s="1439"/>
      <c r="AFU1" s="1439"/>
      <c r="AFV1" s="1439"/>
      <c r="AFW1" s="1439"/>
      <c r="AFX1" s="1439"/>
      <c r="AFY1" s="1439"/>
      <c r="AFZ1" s="1439"/>
      <c r="AGA1" s="1439"/>
      <c r="AGB1" s="1439"/>
      <c r="AGC1" s="1439"/>
      <c r="AGD1" s="1439"/>
      <c r="AGE1" s="1439"/>
      <c r="AGF1" s="1439"/>
      <c r="AGG1" s="1439"/>
      <c r="AGH1" s="1439"/>
      <c r="AGI1" s="1439"/>
      <c r="AGJ1" s="1439"/>
      <c r="AGK1" s="1439"/>
      <c r="AGL1" s="1439"/>
      <c r="AGM1" s="1439"/>
      <c r="AGN1" s="1439"/>
      <c r="AGO1" s="1439"/>
      <c r="AGP1" s="1439"/>
      <c r="AGQ1" s="1439"/>
      <c r="AGR1" s="1439"/>
      <c r="AGS1" s="1439"/>
      <c r="AGT1" s="1439"/>
      <c r="AGU1" s="1439"/>
      <c r="AGV1" s="1439"/>
      <c r="AGW1" s="1439"/>
      <c r="AGX1" s="1439"/>
      <c r="AGY1" s="1439"/>
      <c r="AGZ1" s="1439"/>
      <c r="AHA1" s="1439"/>
      <c r="AHB1" s="1439"/>
      <c r="AHC1" s="1439"/>
      <c r="AHD1" s="1439"/>
      <c r="AHE1" s="1439"/>
      <c r="AHF1" s="1439"/>
      <c r="AHG1" s="1439"/>
      <c r="AHH1" s="1439"/>
      <c r="AHI1" s="1439"/>
      <c r="AHJ1" s="1439"/>
      <c r="AHK1" s="1439"/>
      <c r="AHL1" s="1439"/>
      <c r="AHM1" s="1439"/>
      <c r="AHN1" s="1439"/>
      <c r="AHO1" s="1439"/>
      <c r="AHP1" s="1439"/>
      <c r="AHQ1" s="1439"/>
      <c r="AHR1" s="1439"/>
      <c r="AHS1" s="1439"/>
      <c r="AHT1" s="1439"/>
      <c r="AHU1" s="1439"/>
      <c r="AHV1" s="1439"/>
      <c r="AHW1" s="1439"/>
      <c r="AHX1" s="1439"/>
      <c r="AHY1" s="1439"/>
      <c r="AHZ1" s="1439"/>
      <c r="AIA1" s="1439"/>
      <c r="AIB1" s="1439"/>
      <c r="AIC1" s="1439"/>
      <c r="AID1" s="1439"/>
      <c r="AIE1" s="1439"/>
      <c r="AIF1" s="1439"/>
      <c r="AIG1" s="1439"/>
      <c r="AIH1" s="1439"/>
      <c r="AII1" s="1439"/>
      <c r="AIJ1" s="1439"/>
      <c r="AIK1" s="1439"/>
      <c r="AIL1" s="1439"/>
      <c r="AIM1" s="1439"/>
      <c r="AIN1" s="1439"/>
      <c r="AIO1" s="1439"/>
      <c r="AIP1" s="1439"/>
      <c r="AIQ1" s="1439"/>
      <c r="AIR1" s="1439"/>
      <c r="AIS1" s="1439"/>
      <c r="AIT1" s="1439"/>
      <c r="AIU1" s="1439"/>
      <c r="AIV1" s="1439"/>
      <c r="AIW1" s="1439"/>
      <c r="AIX1" s="1439"/>
      <c r="AIY1" s="1439"/>
      <c r="AIZ1" s="1439"/>
      <c r="AJA1" s="1439"/>
      <c r="AJB1" s="1439"/>
      <c r="AJC1" s="1439"/>
      <c r="AJD1" s="1439"/>
      <c r="AJE1" s="1439"/>
      <c r="AJF1" s="1439"/>
      <c r="AJG1" s="1439"/>
      <c r="AJH1" s="1439"/>
      <c r="AJI1" s="1439"/>
      <c r="AJJ1" s="1439"/>
      <c r="AJK1" s="1439"/>
      <c r="AJL1" s="1439"/>
      <c r="AJM1" s="1439"/>
      <c r="AJN1" s="1439"/>
      <c r="AJO1" s="1439"/>
      <c r="AJP1" s="1439"/>
      <c r="AJQ1" s="1439"/>
      <c r="AJR1" s="1439"/>
      <c r="AJS1" s="1439"/>
      <c r="AJT1" s="1439"/>
      <c r="AJU1" s="1439"/>
      <c r="AJV1" s="1439"/>
      <c r="AJW1" s="1439"/>
      <c r="AJX1" s="1439"/>
      <c r="AJY1" s="1439"/>
      <c r="AJZ1" s="1439"/>
      <c r="AKA1" s="1439"/>
      <c r="AKB1" s="1439"/>
      <c r="AKC1" s="1439"/>
      <c r="AKD1" s="1439"/>
      <c r="AKE1" s="1439"/>
      <c r="AKF1" s="1439"/>
      <c r="AKG1" s="1439"/>
      <c r="AKH1" s="1439"/>
      <c r="AKI1" s="1439"/>
      <c r="AKJ1" s="1439"/>
      <c r="AKK1" s="1439"/>
      <c r="AKL1" s="1439"/>
      <c r="AKM1" s="1439"/>
      <c r="AKN1" s="1439"/>
      <c r="AKO1" s="1439"/>
      <c r="AKP1" s="1439"/>
      <c r="AKQ1" s="1439"/>
      <c r="AKR1" s="1439"/>
      <c r="AKS1" s="1439"/>
      <c r="AKT1" s="1439"/>
    </row>
    <row r="2" spans="1:1022" s="646" customFormat="1">
      <c r="A2" s="1807" t="s">
        <v>2016</v>
      </c>
      <c r="B2" s="1807"/>
      <c r="C2" s="1807"/>
      <c r="D2" s="1807"/>
      <c r="E2" s="1807"/>
      <c r="F2" s="1807"/>
      <c r="G2" s="1807"/>
      <c r="H2" s="1807"/>
      <c r="I2" s="1807"/>
      <c r="J2" s="1807"/>
      <c r="K2" s="1807"/>
      <c r="L2" s="1807"/>
      <c r="M2" s="1807"/>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644"/>
      <c r="AO2" s="644"/>
      <c r="AP2" s="644"/>
      <c r="AQ2" s="644"/>
      <c r="AR2" s="644"/>
      <c r="AS2" s="644"/>
      <c r="AT2" s="644"/>
      <c r="AU2" s="644"/>
      <c r="AV2" s="644"/>
      <c r="AW2" s="644"/>
      <c r="AX2" s="644"/>
      <c r="AY2" s="644"/>
      <c r="AZ2" s="644"/>
      <c r="BA2" s="644"/>
      <c r="BB2" s="644"/>
      <c r="BC2" s="644"/>
      <c r="BD2" s="644"/>
      <c r="BE2" s="644"/>
      <c r="BF2" s="644"/>
      <c r="BG2" s="644"/>
      <c r="BH2" s="644"/>
      <c r="BI2" s="644"/>
      <c r="BJ2" s="644"/>
      <c r="BK2" s="644"/>
      <c r="BL2" s="644"/>
      <c r="BM2" s="644"/>
      <c r="BN2" s="644"/>
      <c r="BO2" s="644"/>
      <c r="BP2" s="644"/>
      <c r="BQ2" s="644"/>
      <c r="BR2" s="644"/>
      <c r="BS2" s="644"/>
      <c r="BT2" s="644"/>
      <c r="BU2" s="644"/>
      <c r="BV2" s="644"/>
      <c r="BW2" s="644"/>
      <c r="BX2" s="644"/>
      <c r="BY2" s="644"/>
      <c r="BZ2" s="644"/>
      <c r="CA2" s="644"/>
      <c r="CB2" s="644"/>
      <c r="CC2" s="644"/>
      <c r="CD2" s="644"/>
      <c r="CE2" s="644"/>
      <c r="CF2" s="644"/>
      <c r="CG2" s="644"/>
      <c r="CH2" s="644"/>
      <c r="CI2" s="644"/>
      <c r="CJ2" s="644"/>
      <c r="CK2" s="644"/>
      <c r="CL2" s="644"/>
      <c r="CM2" s="644"/>
      <c r="CN2" s="644"/>
      <c r="CO2" s="644"/>
      <c r="CP2" s="644"/>
      <c r="CQ2" s="644"/>
      <c r="CR2" s="644"/>
      <c r="CS2" s="644"/>
      <c r="CT2" s="644"/>
      <c r="CU2" s="644"/>
      <c r="CV2" s="644"/>
      <c r="CW2" s="644"/>
      <c r="CX2" s="644"/>
      <c r="CY2" s="644"/>
      <c r="CZ2" s="644"/>
      <c r="DA2" s="644"/>
      <c r="DB2" s="644"/>
      <c r="DC2" s="644"/>
      <c r="DD2" s="644"/>
      <c r="DE2" s="644"/>
      <c r="DF2" s="644"/>
      <c r="DG2" s="644"/>
      <c r="DH2" s="644"/>
      <c r="DI2" s="644"/>
      <c r="DJ2" s="644"/>
      <c r="DK2" s="644"/>
      <c r="DL2" s="644"/>
      <c r="DM2" s="644"/>
      <c r="DN2" s="644"/>
      <c r="DO2" s="644"/>
      <c r="DP2" s="644"/>
      <c r="DQ2" s="644"/>
      <c r="DR2" s="644"/>
      <c r="DS2" s="644"/>
      <c r="DT2" s="644"/>
      <c r="DU2" s="644"/>
      <c r="DV2" s="644"/>
      <c r="DW2" s="644"/>
      <c r="DX2" s="644"/>
      <c r="DY2" s="644"/>
      <c r="DZ2" s="644"/>
      <c r="EA2" s="644"/>
      <c r="EB2" s="644"/>
      <c r="EC2" s="644"/>
      <c r="ED2" s="644"/>
      <c r="EE2" s="644"/>
      <c r="EF2" s="644"/>
      <c r="EG2" s="644"/>
      <c r="EH2" s="644"/>
      <c r="EI2" s="644"/>
      <c r="EJ2" s="644"/>
      <c r="EK2" s="644"/>
      <c r="EL2" s="644"/>
      <c r="EM2" s="644"/>
      <c r="EN2" s="644"/>
      <c r="EO2" s="644"/>
      <c r="EP2" s="644"/>
      <c r="EQ2" s="644"/>
      <c r="ER2" s="644"/>
      <c r="ES2" s="644"/>
      <c r="ET2" s="644"/>
      <c r="EU2" s="644"/>
      <c r="EV2" s="644"/>
      <c r="EW2" s="644"/>
      <c r="EX2" s="644"/>
      <c r="EY2" s="644"/>
      <c r="EZ2" s="644"/>
      <c r="FA2" s="644"/>
      <c r="FB2" s="644"/>
      <c r="FC2" s="644"/>
      <c r="FD2" s="644"/>
      <c r="FE2" s="644"/>
      <c r="FF2" s="644"/>
      <c r="FG2" s="644"/>
      <c r="FH2" s="644"/>
      <c r="FI2" s="644"/>
      <c r="FJ2" s="644"/>
      <c r="FK2" s="644"/>
      <c r="FL2" s="644"/>
      <c r="FM2" s="644"/>
      <c r="FN2" s="644"/>
      <c r="FO2" s="644"/>
      <c r="FP2" s="644"/>
      <c r="FQ2" s="644"/>
      <c r="FR2" s="644"/>
      <c r="FS2" s="644"/>
      <c r="FT2" s="644"/>
      <c r="FU2" s="644"/>
      <c r="FV2" s="644"/>
      <c r="FW2" s="644"/>
      <c r="FX2" s="644"/>
      <c r="FY2" s="644"/>
      <c r="FZ2" s="644"/>
      <c r="GA2" s="644"/>
      <c r="GB2" s="644"/>
      <c r="GC2" s="644"/>
      <c r="GD2" s="644"/>
      <c r="GE2" s="644"/>
      <c r="GF2" s="644"/>
      <c r="GG2" s="644"/>
      <c r="GH2" s="644"/>
      <c r="GI2" s="644"/>
      <c r="GJ2" s="644"/>
      <c r="GK2" s="644"/>
      <c r="GL2" s="644"/>
      <c r="GM2" s="644"/>
      <c r="GN2" s="644"/>
      <c r="GO2" s="644"/>
      <c r="GP2" s="644"/>
      <c r="GQ2" s="644"/>
      <c r="GR2" s="644"/>
      <c r="GS2" s="644"/>
      <c r="GT2" s="644"/>
      <c r="GU2" s="644"/>
      <c r="GV2" s="644"/>
      <c r="GW2" s="644"/>
      <c r="GX2" s="644"/>
      <c r="GY2" s="644"/>
      <c r="GZ2" s="644"/>
      <c r="HA2" s="644"/>
      <c r="HB2" s="644"/>
      <c r="HC2" s="644"/>
      <c r="HD2" s="644"/>
      <c r="HE2" s="644"/>
      <c r="HF2" s="644"/>
      <c r="HG2" s="644"/>
      <c r="HH2" s="644"/>
      <c r="HI2" s="644"/>
      <c r="HJ2" s="644"/>
      <c r="HK2" s="644"/>
      <c r="HL2" s="644"/>
      <c r="HM2" s="644"/>
      <c r="HN2" s="644"/>
      <c r="HO2" s="644"/>
      <c r="HP2" s="644"/>
      <c r="HQ2" s="644"/>
      <c r="HR2" s="644"/>
      <c r="HS2" s="644"/>
      <c r="HT2" s="644"/>
      <c r="HU2" s="644"/>
      <c r="HV2" s="644"/>
      <c r="HW2" s="644"/>
      <c r="HX2" s="644"/>
      <c r="HY2" s="644"/>
      <c r="HZ2" s="644"/>
      <c r="IA2" s="644"/>
      <c r="IB2" s="644"/>
      <c r="IC2" s="644"/>
      <c r="ID2" s="644"/>
      <c r="IE2" s="644"/>
      <c r="IF2" s="644"/>
      <c r="IG2" s="644"/>
      <c r="IH2" s="644"/>
      <c r="II2" s="644"/>
      <c r="IJ2" s="644"/>
      <c r="IK2" s="644"/>
      <c r="IL2" s="644"/>
      <c r="IM2" s="644"/>
      <c r="IN2" s="644"/>
      <c r="IO2" s="644"/>
      <c r="IP2" s="644"/>
      <c r="IQ2" s="644"/>
      <c r="IR2" s="644"/>
      <c r="IS2" s="644"/>
      <c r="IT2" s="644"/>
      <c r="IU2" s="644"/>
      <c r="IV2" s="644"/>
      <c r="IW2" s="644"/>
      <c r="IX2" s="644"/>
      <c r="IY2" s="644"/>
      <c r="IZ2" s="644"/>
      <c r="JA2" s="644"/>
      <c r="JB2" s="644"/>
      <c r="JC2" s="644"/>
      <c r="JD2" s="644"/>
      <c r="JE2" s="644"/>
      <c r="JF2" s="644"/>
      <c r="JG2" s="644"/>
      <c r="JH2" s="644"/>
      <c r="JI2" s="644"/>
      <c r="JJ2" s="644"/>
      <c r="JK2" s="644"/>
      <c r="JL2" s="644"/>
      <c r="JM2" s="644"/>
      <c r="JN2" s="644"/>
      <c r="JO2" s="644"/>
      <c r="JP2" s="644"/>
      <c r="JQ2" s="644"/>
      <c r="JR2" s="644"/>
      <c r="JS2" s="644"/>
      <c r="JT2" s="644"/>
      <c r="JU2" s="644"/>
      <c r="JV2" s="644"/>
      <c r="JW2" s="644"/>
      <c r="JX2" s="644"/>
      <c r="JY2" s="644"/>
      <c r="JZ2" s="644"/>
      <c r="KA2" s="644"/>
      <c r="KB2" s="644"/>
      <c r="KC2" s="644"/>
      <c r="KD2" s="644"/>
      <c r="KE2" s="644"/>
      <c r="KF2" s="644"/>
      <c r="KG2" s="644"/>
      <c r="KH2" s="644"/>
      <c r="KI2" s="644"/>
      <c r="KJ2" s="644"/>
      <c r="KK2" s="644"/>
      <c r="KL2" s="644"/>
      <c r="KM2" s="644"/>
      <c r="KN2" s="644"/>
      <c r="KO2" s="644"/>
      <c r="KP2" s="644"/>
      <c r="KQ2" s="644"/>
      <c r="KR2" s="644"/>
      <c r="KS2" s="644"/>
      <c r="KT2" s="644"/>
      <c r="KU2" s="644"/>
      <c r="KV2" s="644"/>
      <c r="KW2" s="644"/>
      <c r="KX2" s="644"/>
      <c r="KY2" s="644"/>
      <c r="KZ2" s="644"/>
      <c r="LA2" s="644"/>
      <c r="LB2" s="644"/>
      <c r="LC2" s="644"/>
      <c r="LD2" s="644"/>
      <c r="LE2" s="644"/>
      <c r="LF2" s="644"/>
      <c r="LG2" s="644"/>
      <c r="LH2" s="644"/>
      <c r="LI2" s="644"/>
      <c r="LJ2" s="644"/>
      <c r="LK2" s="644"/>
      <c r="LL2" s="644"/>
      <c r="LM2" s="644"/>
      <c r="LN2" s="644"/>
      <c r="LO2" s="644"/>
      <c r="LP2" s="644"/>
      <c r="LQ2" s="644"/>
      <c r="LR2" s="644"/>
      <c r="LS2" s="644"/>
      <c r="LT2" s="644"/>
      <c r="LU2" s="644"/>
      <c r="LV2" s="644"/>
      <c r="LW2" s="644"/>
      <c r="LX2" s="644"/>
      <c r="LY2" s="644"/>
      <c r="LZ2" s="644"/>
      <c r="MA2" s="644"/>
      <c r="MB2" s="644"/>
      <c r="MC2" s="644"/>
      <c r="MD2" s="644"/>
      <c r="ME2" s="644"/>
      <c r="MF2" s="644"/>
      <c r="MG2" s="644"/>
      <c r="MH2" s="644"/>
      <c r="MI2" s="644"/>
      <c r="MJ2" s="644"/>
      <c r="MK2" s="644"/>
      <c r="ML2" s="644"/>
      <c r="MM2" s="644"/>
      <c r="MN2" s="644"/>
      <c r="MO2" s="644"/>
      <c r="MP2" s="644"/>
      <c r="MQ2" s="644"/>
      <c r="MR2" s="644"/>
      <c r="MS2" s="644"/>
      <c r="MT2" s="644"/>
      <c r="MU2" s="644"/>
      <c r="MV2" s="644"/>
      <c r="MW2" s="644"/>
      <c r="MX2" s="644"/>
      <c r="MY2" s="644"/>
      <c r="MZ2" s="644"/>
      <c r="NA2" s="644"/>
      <c r="NB2" s="644"/>
      <c r="NC2" s="644"/>
      <c r="ND2" s="644"/>
      <c r="NE2" s="644"/>
      <c r="NF2" s="644"/>
      <c r="NG2" s="644"/>
      <c r="NH2" s="644"/>
      <c r="NI2" s="644"/>
      <c r="NJ2" s="644"/>
      <c r="NK2" s="644"/>
      <c r="NL2" s="644"/>
      <c r="NM2" s="644"/>
      <c r="NN2" s="644"/>
      <c r="NO2" s="644"/>
      <c r="NP2" s="644"/>
      <c r="NQ2" s="644"/>
      <c r="NR2" s="644"/>
      <c r="NS2" s="644"/>
      <c r="NT2" s="644"/>
      <c r="NU2" s="644"/>
      <c r="NV2" s="644"/>
      <c r="NW2" s="644"/>
      <c r="NX2" s="644"/>
      <c r="NY2" s="644"/>
      <c r="NZ2" s="644"/>
      <c r="OA2" s="644"/>
      <c r="OB2" s="644"/>
      <c r="OC2" s="644"/>
      <c r="OD2" s="644"/>
      <c r="OE2" s="644"/>
      <c r="OF2" s="644"/>
      <c r="OG2" s="644"/>
      <c r="OH2" s="644"/>
      <c r="OI2" s="644"/>
      <c r="OJ2" s="644"/>
      <c r="OK2" s="644"/>
      <c r="OL2" s="644"/>
      <c r="OM2" s="644"/>
      <c r="ON2" s="644"/>
      <c r="OO2" s="644"/>
      <c r="OP2" s="644"/>
      <c r="OQ2" s="644"/>
      <c r="OR2" s="644"/>
      <c r="OS2" s="644"/>
      <c r="OT2" s="644"/>
      <c r="OU2" s="644"/>
      <c r="OV2" s="644"/>
      <c r="OW2" s="644"/>
      <c r="OX2" s="644"/>
      <c r="OY2" s="644"/>
      <c r="OZ2" s="644"/>
      <c r="PA2" s="644"/>
      <c r="PB2" s="644"/>
      <c r="PC2" s="644"/>
      <c r="PD2" s="644"/>
      <c r="PE2" s="644"/>
      <c r="PF2" s="644"/>
      <c r="PG2" s="644"/>
      <c r="PH2" s="644"/>
      <c r="PI2" s="644"/>
      <c r="PJ2" s="644"/>
      <c r="PK2" s="644"/>
      <c r="PL2" s="644"/>
      <c r="PM2" s="644"/>
      <c r="PN2" s="644"/>
      <c r="PO2" s="644"/>
      <c r="PP2" s="644"/>
      <c r="PQ2" s="644"/>
      <c r="PR2" s="644"/>
      <c r="PS2" s="644"/>
      <c r="PT2" s="644"/>
      <c r="PU2" s="644"/>
      <c r="PV2" s="644"/>
      <c r="PW2" s="644"/>
      <c r="PX2" s="644"/>
      <c r="PY2" s="644"/>
      <c r="PZ2" s="644"/>
      <c r="QA2" s="644"/>
      <c r="QB2" s="644"/>
      <c r="QC2" s="644"/>
      <c r="QD2" s="644"/>
      <c r="QE2" s="644"/>
      <c r="QF2" s="644"/>
      <c r="QG2" s="644"/>
      <c r="QH2" s="644"/>
      <c r="QI2" s="644"/>
      <c r="QJ2" s="644"/>
      <c r="QK2" s="644"/>
      <c r="QL2" s="644"/>
      <c r="QM2" s="644"/>
      <c r="QN2" s="644"/>
      <c r="QO2" s="644"/>
      <c r="QP2" s="644"/>
      <c r="QQ2" s="644"/>
      <c r="QR2" s="644"/>
      <c r="QS2" s="644"/>
      <c r="QT2" s="644"/>
      <c r="QU2" s="644"/>
      <c r="QV2" s="644"/>
      <c r="QW2" s="644"/>
      <c r="QX2" s="644"/>
      <c r="QY2" s="644"/>
      <c r="QZ2" s="644"/>
      <c r="RA2" s="644"/>
      <c r="RB2" s="644"/>
      <c r="RC2" s="644"/>
      <c r="RD2" s="644"/>
      <c r="RE2" s="644"/>
      <c r="RF2" s="644"/>
      <c r="RG2" s="644"/>
      <c r="RH2" s="644"/>
      <c r="RI2" s="644"/>
      <c r="RJ2" s="644"/>
      <c r="RK2" s="644"/>
      <c r="RL2" s="644"/>
      <c r="RM2" s="644"/>
      <c r="RN2" s="644"/>
      <c r="RO2" s="644"/>
      <c r="RP2" s="644"/>
      <c r="RQ2" s="644"/>
      <c r="RR2" s="644"/>
      <c r="RS2" s="644"/>
      <c r="RT2" s="644"/>
      <c r="RU2" s="644"/>
      <c r="RV2" s="644"/>
      <c r="RW2" s="644"/>
      <c r="RX2" s="644"/>
      <c r="RY2" s="644"/>
      <c r="RZ2" s="644"/>
      <c r="SA2" s="644"/>
      <c r="SB2" s="644"/>
      <c r="SC2" s="644"/>
      <c r="SD2" s="644"/>
      <c r="SE2" s="644"/>
      <c r="SF2" s="644"/>
      <c r="SG2" s="644"/>
      <c r="SH2" s="644"/>
      <c r="SI2" s="644"/>
      <c r="SJ2" s="644"/>
      <c r="SK2" s="644"/>
      <c r="SL2" s="644"/>
      <c r="SM2" s="644"/>
      <c r="SN2" s="644"/>
      <c r="SO2" s="644"/>
      <c r="SP2" s="644"/>
      <c r="SQ2" s="644"/>
      <c r="SR2" s="644"/>
      <c r="SS2" s="644"/>
      <c r="ST2" s="644"/>
      <c r="SU2" s="644"/>
      <c r="SV2" s="644"/>
      <c r="SW2" s="644"/>
      <c r="SX2" s="644"/>
      <c r="SY2" s="644"/>
      <c r="SZ2" s="644"/>
      <c r="TA2" s="644"/>
      <c r="TB2" s="644"/>
      <c r="TC2" s="644"/>
      <c r="TD2" s="644"/>
      <c r="TE2" s="644"/>
      <c r="TF2" s="644"/>
      <c r="TG2" s="644"/>
      <c r="TH2" s="644"/>
      <c r="TI2" s="644"/>
      <c r="TJ2" s="644"/>
      <c r="TK2" s="644"/>
      <c r="TL2" s="644"/>
      <c r="TM2" s="644"/>
      <c r="TN2" s="644"/>
      <c r="TO2" s="644"/>
      <c r="TP2" s="644"/>
      <c r="TQ2" s="644"/>
      <c r="TR2" s="644"/>
      <c r="TS2" s="644"/>
      <c r="TT2" s="644"/>
      <c r="TU2" s="644"/>
      <c r="TV2" s="644"/>
      <c r="TW2" s="644"/>
      <c r="TX2" s="644"/>
      <c r="TY2" s="644"/>
      <c r="TZ2" s="644"/>
      <c r="UA2" s="644"/>
      <c r="UB2" s="644"/>
      <c r="UC2" s="644"/>
      <c r="UD2" s="644"/>
      <c r="UE2" s="644"/>
      <c r="UF2" s="644"/>
      <c r="UG2" s="644"/>
      <c r="UH2" s="644"/>
      <c r="UI2" s="644"/>
      <c r="UJ2" s="644"/>
      <c r="UK2" s="644"/>
      <c r="UL2" s="644"/>
      <c r="UM2" s="644"/>
      <c r="UN2" s="644"/>
      <c r="UO2" s="644"/>
      <c r="UP2" s="644"/>
      <c r="UQ2" s="644"/>
      <c r="UR2" s="644"/>
      <c r="US2" s="644"/>
      <c r="UT2" s="644"/>
      <c r="UU2" s="644"/>
      <c r="UV2" s="644"/>
      <c r="UW2" s="644"/>
      <c r="UX2" s="644"/>
      <c r="UY2" s="644"/>
      <c r="UZ2" s="644"/>
      <c r="VA2" s="644"/>
      <c r="VB2" s="644"/>
      <c r="VC2" s="644"/>
      <c r="VD2" s="644"/>
      <c r="VE2" s="644"/>
      <c r="VF2" s="644"/>
      <c r="VG2" s="644"/>
      <c r="VH2" s="644"/>
      <c r="VI2" s="644"/>
      <c r="VJ2" s="644"/>
      <c r="VK2" s="644"/>
      <c r="VL2" s="644"/>
      <c r="VM2" s="644"/>
      <c r="VN2" s="644"/>
      <c r="VO2" s="644"/>
      <c r="VP2" s="644"/>
      <c r="VQ2" s="644"/>
      <c r="VR2" s="644"/>
      <c r="VS2" s="644"/>
      <c r="VT2" s="644"/>
      <c r="VU2" s="644"/>
      <c r="VV2" s="644"/>
      <c r="VW2" s="644"/>
      <c r="VX2" s="644"/>
      <c r="VY2" s="644"/>
      <c r="VZ2" s="644"/>
      <c r="WA2" s="644"/>
      <c r="WB2" s="644"/>
      <c r="WC2" s="644"/>
      <c r="WD2" s="644"/>
      <c r="WE2" s="644"/>
      <c r="WF2" s="644"/>
      <c r="WG2" s="644"/>
      <c r="WH2" s="644"/>
      <c r="WI2" s="644"/>
      <c r="WJ2" s="644"/>
      <c r="WK2" s="644"/>
      <c r="WL2" s="644"/>
      <c r="WM2" s="644"/>
      <c r="WN2" s="644"/>
      <c r="WO2" s="644"/>
      <c r="WP2" s="644"/>
      <c r="WQ2" s="644"/>
      <c r="WR2" s="644"/>
      <c r="WS2" s="644"/>
      <c r="WT2" s="644"/>
      <c r="WU2" s="644"/>
      <c r="WV2" s="644"/>
      <c r="WW2" s="644"/>
      <c r="WX2" s="644"/>
      <c r="WY2" s="644"/>
      <c r="WZ2" s="644"/>
      <c r="XA2" s="644"/>
      <c r="XB2" s="644"/>
      <c r="XC2" s="644"/>
      <c r="XD2" s="644"/>
      <c r="XE2" s="644"/>
      <c r="XF2" s="644"/>
      <c r="XG2" s="644"/>
      <c r="XH2" s="644"/>
      <c r="XI2" s="644"/>
      <c r="XJ2" s="644"/>
      <c r="XK2" s="644"/>
      <c r="XL2" s="644"/>
      <c r="XM2" s="644"/>
      <c r="XN2" s="644"/>
      <c r="XO2" s="644"/>
      <c r="XP2" s="644"/>
      <c r="XQ2" s="644"/>
      <c r="XR2" s="644"/>
      <c r="XS2" s="644"/>
      <c r="XT2" s="644"/>
      <c r="XU2" s="644"/>
      <c r="XV2" s="644"/>
      <c r="XW2" s="644"/>
      <c r="XX2" s="644"/>
      <c r="XY2" s="644"/>
      <c r="XZ2" s="644"/>
      <c r="YA2" s="644"/>
      <c r="YB2" s="644"/>
      <c r="YC2" s="644"/>
      <c r="YD2" s="644"/>
      <c r="YE2" s="644"/>
      <c r="YF2" s="644"/>
      <c r="YG2" s="644"/>
      <c r="YH2" s="644"/>
      <c r="YI2" s="644"/>
      <c r="YJ2" s="644"/>
      <c r="YK2" s="644"/>
      <c r="YL2" s="644"/>
      <c r="YM2" s="644"/>
      <c r="YN2" s="644"/>
      <c r="YO2" s="644"/>
      <c r="YP2" s="644"/>
      <c r="YQ2" s="644"/>
      <c r="YR2" s="644"/>
      <c r="YS2" s="644"/>
      <c r="YT2" s="644"/>
      <c r="YU2" s="644"/>
      <c r="YV2" s="644"/>
      <c r="YW2" s="644"/>
      <c r="YX2" s="644"/>
      <c r="YY2" s="644"/>
      <c r="YZ2" s="644"/>
      <c r="ZA2" s="644"/>
      <c r="ZB2" s="644"/>
      <c r="ZC2" s="644"/>
      <c r="ZD2" s="644"/>
      <c r="ZE2" s="644"/>
      <c r="ZF2" s="644"/>
      <c r="ZG2" s="644"/>
      <c r="ZH2" s="644"/>
      <c r="ZI2" s="644"/>
      <c r="ZJ2" s="644"/>
      <c r="ZK2" s="644"/>
      <c r="ZL2" s="644"/>
      <c r="ZM2" s="644"/>
      <c r="ZN2" s="644"/>
      <c r="ZO2" s="644"/>
      <c r="ZP2" s="644"/>
      <c r="ZQ2" s="644"/>
      <c r="ZR2" s="644"/>
      <c r="ZS2" s="644"/>
      <c r="ZT2" s="644"/>
      <c r="ZU2" s="644"/>
      <c r="ZV2" s="644"/>
      <c r="ZW2" s="644"/>
      <c r="ZX2" s="644"/>
      <c r="ZY2" s="644"/>
      <c r="ZZ2" s="644"/>
      <c r="AAA2" s="644"/>
      <c r="AAB2" s="644"/>
      <c r="AAC2" s="644"/>
      <c r="AAD2" s="644"/>
      <c r="AAE2" s="644"/>
      <c r="AAF2" s="644"/>
      <c r="AAG2" s="644"/>
      <c r="AAH2" s="644"/>
      <c r="AAI2" s="644"/>
      <c r="AAJ2" s="644"/>
      <c r="AAK2" s="644"/>
      <c r="AAL2" s="644"/>
      <c r="AAM2" s="644"/>
      <c r="AAN2" s="644"/>
      <c r="AAO2" s="644"/>
      <c r="AAP2" s="644"/>
      <c r="AAQ2" s="644"/>
      <c r="AAR2" s="644"/>
      <c r="AAS2" s="644"/>
      <c r="AAT2" s="644"/>
      <c r="AAU2" s="644"/>
      <c r="AAV2" s="644"/>
      <c r="AAW2" s="644"/>
      <c r="AAX2" s="644"/>
      <c r="AAY2" s="644"/>
      <c r="AAZ2" s="644"/>
      <c r="ABA2" s="644"/>
      <c r="ABB2" s="644"/>
      <c r="ABC2" s="644"/>
      <c r="ABD2" s="644"/>
      <c r="ABE2" s="644"/>
      <c r="ABF2" s="644"/>
      <c r="ABG2" s="644"/>
      <c r="ABH2" s="644"/>
      <c r="ABI2" s="644"/>
      <c r="ABJ2" s="644"/>
      <c r="ABK2" s="644"/>
      <c r="ABL2" s="644"/>
      <c r="ABM2" s="644"/>
      <c r="ABN2" s="644"/>
      <c r="ABO2" s="644"/>
      <c r="ABP2" s="644"/>
      <c r="ABQ2" s="644"/>
      <c r="ABR2" s="644"/>
      <c r="ABS2" s="644"/>
      <c r="ABT2" s="644"/>
      <c r="ABU2" s="644"/>
      <c r="ABV2" s="644"/>
      <c r="ABW2" s="644"/>
      <c r="ABX2" s="644"/>
      <c r="ABY2" s="644"/>
      <c r="ABZ2" s="644"/>
      <c r="ACA2" s="644"/>
      <c r="ACB2" s="644"/>
      <c r="ACC2" s="644"/>
      <c r="ACD2" s="644"/>
      <c r="ACE2" s="644"/>
      <c r="ACF2" s="644"/>
      <c r="ACG2" s="644"/>
      <c r="ACH2" s="644"/>
      <c r="ACI2" s="644"/>
      <c r="ACJ2" s="644"/>
      <c r="ACK2" s="644"/>
      <c r="ACL2" s="644"/>
      <c r="ACM2" s="644"/>
      <c r="ACN2" s="644"/>
      <c r="ACO2" s="644"/>
      <c r="ACP2" s="644"/>
      <c r="ACQ2" s="644"/>
      <c r="ACR2" s="644"/>
      <c r="ACS2" s="644"/>
      <c r="ACT2" s="644"/>
      <c r="ACU2" s="644"/>
      <c r="ACV2" s="644"/>
      <c r="ACW2" s="644"/>
      <c r="ACX2" s="644"/>
      <c r="ACY2" s="644"/>
      <c r="ACZ2" s="644"/>
      <c r="ADA2" s="644"/>
      <c r="ADB2" s="644"/>
      <c r="ADC2" s="644"/>
      <c r="ADD2" s="644"/>
      <c r="ADE2" s="644"/>
      <c r="ADF2" s="644"/>
      <c r="ADG2" s="644"/>
      <c r="ADH2" s="644"/>
      <c r="ADI2" s="644"/>
      <c r="ADJ2" s="644"/>
      <c r="ADK2" s="644"/>
      <c r="ADL2" s="644"/>
      <c r="ADM2" s="644"/>
      <c r="ADN2" s="644"/>
      <c r="ADO2" s="644"/>
      <c r="ADP2" s="644"/>
      <c r="ADQ2" s="644"/>
      <c r="ADR2" s="644"/>
      <c r="ADS2" s="644"/>
      <c r="ADT2" s="644"/>
      <c r="ADU2" s="644"/>
      <c r="ADV2" s="644"/>
      <c r="ADW2" s="644"/>
      <c r="ADX2" s="644"/>
      <c r="ADY2" s="644"/>
      <c r="ADZ2" s="644"/>
      <c r="AEA2" s="644"/>
      <c r="AEB2" s="644"/>
      <c r="AEC2" s="644"/>
      <c r="AED2" s="644"/>
      <c r="AEE2" s="644"/>
      <c r="AEF2" s="644"/>
      <c r="AEG2" s="644"/>
      <c r="AEH2" s="644"/>
      <c r="AEI2" s="644"/>
      <c r="AEJ2" s="644"/>
      <c r="AEK2" s="644"/>
      <c r="AEL2" s="644"/>
      <c r="AEM2" s="644"/>
      <c r="AEN2" s="644"/>
      <c r="AEO2" s="644"/>
      <c r="AEP2" s="644"/>
      <c r="AEQ2" s="644"/>
      <c r="AER2" s="644"/>
      <c r="AES2" s="644"/>
      <c r="AET2" s="644"/>
      <c r="AEU2" s="644"/>
      <c r="AEV2" s="644"/>
      <c r="AEW2" s="644"/>
      <c r="AEX2" s="644"/>
      <c r="AEY2" s="644"/>
      <c r="AEZ2" s="644"/>
      <c r="AFA2" s="644"/>
      <c r="AFB2" s="644"/>
      <c r="AFC2" s="644"/>
      <c r="AFD2" s="644"/>
      <c r="AFE2" s="644"/>
      <c r="AFF2" s="644"/>
      <c r="AFG2" s="644"/>
      <c r="AFH2" s="644"/>
      <c r="AFI2" s="644"/>
      <c r="AFJ2" s="644"/>
      <c r="AFK2" s="644"/>
      <c r="AFL2" s="644"/>
      <c r="AFM2" s="644"/>
      <c r="AFN2" s="644"/>
      <c r="AFO2" s="644"/>
      <c r="AFP2" s="644"/>
      <c r="AFQ2" s="644"/>
      <c r="AFR2" s="644"/>
      <c r="AFS2" s="644"/>
      <c r="AFT2" s="644"/>
      <c r="AFU2" s="644"/>
      <c r="AFV2" s="644"/>
      <c r="AFW2" s="644"/>
      <c r="AFX2" s="644"/>
      <c r="AFY2" s="644"/>
      <c r="AFZ2" s="644"/>
      <c r="AGA2" s="644"/>
      <c r="AGB2" s="644"/>
      <c r="AGC2" s="644"/>
      <c r="AGD2" s="644"/>
      <c r="AGE2" s="644"/>
      <c r="AGF2" s="644"/>
      <c r="AGG2" s="644"/>
      <c r="AGH2" s="644"/>
      <c r="AGI2" s="644"/>
      <c r="AGJ2" s="644"/>
      <c r="AGK2" s="644"/>
      <c r="AGL2" s="644"/>
      <c r="AGM2" s="644"/>
      <c r="AGN2" s="644"/>
      <c r="AGO2" s="644"/>
      <c r="AGP2" s="644"/>
      <c r="AGQ2" s="644"/>
      <c r="AGR2" s="644"/>
      <c r="AGS2" s="644"/>
      <c r="AGT2" s="644"/>
      <c r="AGU2" s="644"/>
      <c r="AGV2" s="644"/>
      <c r="AGW2" s="644"/>
      <c r="AGX2" s="644"/>
      <c r="AGY2" s="644"/>
      <c r="AGZ2" s="644"/>
      <c r="AHA2" s="644"/>
      <c r="AHB2" s="644"/>
      <c r="AHC2" s="644"/>
      <c r="AHD2" s="644"/>
      <c r="AHE2" s="644"/>
      <c r="AHF2" s="644"/>
      <c r="AHG2" s="644"/>
      <c r="AHH2" s="644"/>
      <c r="AHI2" s="644"/>
      <c r="AHJ2" s="644"/>
      <c r="AHK2" s="644"/>
      <c r="AHL2" s="644"/>
      <c r="AHM2" s="644"/>
      <c r="AHN2" s="644"/>
      <c r="AHO2" s="644"/>
      <c r="AHP2" s="644"/>
      <c r="AHQ2" s="644"/>
      <c r="AHR2" s="644"/>
      <c r="AHS2" s="644"/>
      <c r="AHT2" s="644"/>
      <c r="AHU2" s="644"/>
      <c r="AHV2" s="644"/>
      <c r="AHW2" s="644"/>
      <c r="AHX2" s="644"/>
      <c r="AHY2" s="644"/>
      <c r="AHZ2" s="644"/>
      <c r="AIA2" s="644"/>
      <c r="AIB2" s="644"/>
      <c r="AIC2" s="644"/>
      <c r="AID2" s="644"/>
      <c r="AIE2" s="644"/>
      <c r="AIF2" s="644"/>
      <c r="AIG2" s="644"/>
      <c r="AIH2" s="644"/>
      <c r="AII2" s="644"/>
      <c r="AIJ2" s="644"/>
      <c r="AIK2" s="644"/>
      <c r="AIL2" s="644"/>
      <c r="AIM2" s="644"/>
      <c r="AIN2" s="644"/>
      <c r="AIO2" s="644"/>
      <c r="AIP2" s="644"/>
      <c r="AIQ2" s="644"/>
      <c r="AIR2" s="644"/>
      <c r="AIS2" s="644"/>
      <c r="AIT2" s="644"/>
      <c r="AIU2" s="644"/>
      <c r="AIV2" s="644"/>
      <c r="AIW2" s="644"/>
      <c r="AIX2" s="644"/>
      <c r="AIY2" s="644"/>
      <c r="AIZ2" s="644"/>
      <c r="AJA2" s="644"/>
      <c r="AJB2" s="644"/>
      <c r="AJC2" s="644"/>
      <c r="AJD2" s="644"/>
      <c r="AJE2" s="644"/>
      <c r="AJF2" s="644"/>
      <c r="AJG2" s="644"/>
      <c r="AJH2" s="644"/>
      <c r="AJI2" s="644"/>
      <c r="AJJ2" s="644"/>
      <c r="AJK2" s="644"/>
      <c r="AJL2" s="644"/>
      <c r="AJM2" s="644"/>
      <c r="AJN2" s="644"/>
      <c r="AJO2" s="644"/>
      <c r="AJP2" s="644"/>
      <c r="AJQ2" s="644"/>
      <c r="AJR2" s="644"/>
      <c r="AJS2" s="644"/>
      <c r="AJT2" s="644"/>
      <c r="AJU2" s="644"/>
      <c r="AJV2" s="644"/>
      <c r="AJW2" s="644"/>
      <c r="AJX2" s="644"/>
      <c r="AJY2" s="644"/>
      <c r="AJZ2" s="644"/>
      <c r="AKA2" s="644"/>
      <c r="AKB2" s="644"/>
      <c r="AKC2" s="644"/>
      <c r="AKD2" s="644"/>
      <c r="AKE2" s="644"/>
      <c r="AKF2" s="644"/>
      <c r="AKG2" s="644"/>
      <c r="AKH2" s="644"/>
      <c r="AKI2" s="644"/>
      <c r="AKJ2" s="644"/>
      <c r="AKK2" s="644"/>
      <c r="AKL2" s="644"/>
      <c r="AKM2" s="644"/>
      <c r="AKN2" s="644"/>
      <c r="AKO2" s="644"/>
      <c r="AKP2" s="644"/>
      <c r="AKQ2" s="644"/>
      <c r="AKR2" s="644"/>
      <c r="AKS2" s="644"/>
      <c r="AKT2" s="644"/>
      <c r="AKU2" s="645"/>
      <c r="AKV2" s="645"/>
      <c r="AKW2" s="645"/>
      <c r="AKX2" s="645"/>
      <c r="AKY2" s="645"/>
      <c r="AKZ2" s="645"/>
      <c r="ALA2" s="645"/>
      <c r="ALB2" s="645"/>
      <c r="ALC2" s="645"/>
      <c r="ALD2" s="645"/>
      <c r="ALE2" s="645"/>
      <c r="ALF2" s="645"/>
      <c r="ALG2" s="645"/>
      <c r="ALH2" s="645"/>
      <c r="ALI2" s="645"/>
      <c r="ALJ2" s="645"/>
      <c r="ALK2" s="645"/>
      <c r="ALL2" s="645"/>
      <c r="ALM2" s="645"/>
      <c r="ALN2" s="645"/>
      <c r="ALO2" s="645"/>
      <c r="ALP2" s="645"/>
      <c r="ALQ2" s="645"/>
      <c r="ALR2" s="645"/>
      <c r="ALS2" s="645"/>
      <c r="ALT2" s="645"/>
      <c r="ALU2" s="645"/>
      <c r="ALV2" s="645"/>
      <c r="ALW2" s="645"/>
      <c r="ALX2" s="645"/>
      <c r="ALY2" s="645"/>
      <c r="ALZ2" s="645"/>
      <c r="AMA2" s="645"/>
      <c r="AMB2" s="645"/>
      <c r="AMC2" s="645"/>
      <c r="AMD2" s="645"/>
      <c r="AME2" s="645"/>
      <c r="AMF2" s="645"/>
      <c r="AMG2" s="645"/>
      <c r="AMH2" s="645"/>
    </row>
    <row r="3" spans="1:1022" s="646" customFormat="1">
      <c r="A3" s="1806" t="s">
        <v>1067</v>
      </c>
      <c r="B3" s="1806"/>
      <c r="C3" s="1806"/>
      <c r="D3" s="1806"/>
      <c r="E3" s="1806"/>
      <c r="F3" s="1806"/>
      <c r="G3" s="1806"/>
      <c r="H3" s="1806"/>
      <c r="I3" s="1806"/>
      <c r="J3" s="1806"/>
      <c r="K3" s="1806"/>
      <c r="L3" s="1806"/>
      <c r="M3" s="1806"/>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644"/>
      <c r="BB3" s="644"/>
      <c r="BC3" s="644"/>
      <c r="BD3" s="644"/>
      <c r="BE3" s="644"/>
      <c r="BF3" s="644"/>
      <c r="BG3" s="644"/>
      <c r="BH3" s="644"/>
      <c r="BI3" s="644"/>
      <c r="BJ3" s="644"/>
      <c r="BK3" s="644"/>
      <c r="BL3" s="644"/>
      <c r="BM3" s="644"/>
      <c r="BN3" s="644"/>
      <c r="BO3" s="644"/>
      <c r="BP3" s="644"/>
      <c r="BQ3" s="644"/>
      <c r="BR3" s="644"/>
      <c r="BS3" s="644"/>
      <c r="BT3" s="644"/>
      <c r="BU3" s="644"/>
      <c r="BV3" s="644"/>
      <c r="BW3" s="644"/>
      <c r="BX3" s="644"/>
      <c r="BY3" s="644"/>
      <c r="BZ3" s="644"/>
      <c r="CA3" s="644"/>
      <c r="CB3" s="644"/>
      <c r="CC3" s="644"/>
      <c r="CD3" s="644"/>
      <c r="CE3" s="644"/>
      <c r="CF3" s="644"/>
      <c r="CG3" s="644"/>
      <c r="CH3" s="644"/>
      <c r="CI3" s="644"/>
      <c r="CJ3" s="644"/>
      <c r="CK3" s="644"/>
      <c r="CL3" s="644"/>
      <c r="CM3" s="644"/>
      <c r="CN3" s="644"/>
      <c r="CO3" s="644"/>
      <c r="CP3" s="644"/>
      <c r="CQ3" s="644"/>
      <c r="CR3" s="644"/>
      <c r="CS3" s="644"/>
      <c r="CT3" s="644"/>
      <c r="CU3" s="644"/>
      <c r="CV3" s="644"/>
      <c r="CW3" s="644"/>
      <c r="CX3" s="644"/>
      <c r="CY3" s="644"/>
      <c r="CZ3" s="644"/>
      <c r="DA3" s="644"/>
      <c r="DB3" s="644"/>
      <c r="DC3" s="644"/>
      <c r="DD3" s="644"/>
      <c r="DE3" s="644"/>
      <c r="DF3" s="644"/>
      <c r="DG3" s="644"/>
      <c r="DH3" s="644"/>
      <c r="DI3" s="644"/>
      <c r="DJ3" s="644"/>
      <c r="DK3" s="644"/>
      <c r="DL3" s="644"/>
      <c r="DM3" s="644"/>
      <c r="DN3" s="644"/>
      <c r="DO3" s="644"/>
      <c r="DP3" s="644"/>
      <c r="DQ3" s="644"/>
      <c r="DR3" s="644"/>
      <c r="DS3" s="644"/>
      <c r="DT3" s="644"/>
      <c r="DU3" s="644"/>
      <c r="DV3" s="644"/>
      <c r="DW3" s="644"/>
      <c r="DX3" s="644"/>
      <c r="DY3" s="644"/>
      <c r="DZ3" s="644"/>
      <c r="EA3" s="644"/>
      <c r="EB3" s="644"/>
      <c r="EC3" s="644"/>
      <c r="ED3" s="644"/>
      <c r="EE3" s="644"/>
      <c r="EF3" s="644"/>
      <c r="EG3" s="644"/>
      <c r="EH3" s="644"/>
      <c r="EI3" s="644"/>
      <c r="EJ3" s="644"/>
      <c r="EK3" s="644"/>
      <c r="EL3" s="644"/>
      <c r="EM3" s="644"/>
      <c r="EN3" s="644"/>
      <c r="EO3" s="644"/>
      <c r="EP3" s="644"/>
      <c r="EQ3" s="644"/>
      <c r="ER3" s="644"/>
      <c r="ES3" s="644"/>
      <c r="ET3" s="644"/>
      <c r="EU3" s="644"/>
      <c r="EV3" s="644"/>
      <c r="EW3" s="644"/>
      <c r="EX3" s="644"/>
      <c r="EY3" s="644"/>
      <c r="EZ3" s="644"/>
      <c r="FA3" s="644"/>
      <c r="FB3" s="644"/>
      <c r="FC3" s="644"/>
      <c r="FD3" s="644"/>
      <c r="FE3" s="644"/>
      <c r="FF3" s="644"/>
      <c r="FG3" s="644"/>
      <c r="FH3" s="644"/>
      <c r="FI3" s="644"/>
      <c r="FJ3" s="644"/>
      <c r="FK3" s="644"/>
      <c r="FL3" s="644"/>
      <c r="FM3" s="644"/>
      <c r="FN3" s="644"/>
      <c r="FO3" s="644"/>
      <c r="FP3" s="644"/>
      <c r="FQ3" s="644"/>
      <c r="FR3" s="644"/>
      <c r="FS3" s="644"/>
      <c r="FT3" s="644"/>
      <c r="FU3" s="644"/>
      <c r="FV3" s="644"/>
      <c r="FW3" s="644"/>
      <c r="FX3" s="644"/>
      <c r="FY3" s="644"/>
      <c r="FZ3" s="644"/>
      <c r="GA3" s="644"/>
      <c r="GB3" s="644"/>
      <c r="GC3" s="644"/>
      <c r="GD3" s="644"/>
      <c r="GE3" s="644"/>
      <c r="GF3" s="644"/>
      <c r="GG3" s="644"/>
      <c r="GH3" s="644"/>
      <c r="GI3" s="644"/>
      <c r="GJ3" s="644"/>
      <c r="GK3" s="644"/>
      <c r="GL3" s="644"/>
      <c r="GM3" s="644"/>
      <c r="GN3" s="644"/>
      <c r="GO3" s="644"/>
      <c r="GP3" s="644"/>
      <c r="GQ3" s="644"/>
      <c r="GR3" s="644"/>
      <c r="GS3" s="644"/>
      <c r="GT3" s="644"/>
      <c r="GU3" s="644"/>
      <c r="GV3" s="644"/>
      <c r="GW3" s="644"/>
      <c r="GX3" s="644"/>
      <c r="GY3" s="644"/>
      <c r="GZ3" s="644"/>
      <c r="HA3" s="644"/>
      <c r="HB3" s="644"/>
      <c r="HC3" s="644"/>
      <c r="HD3" s="644"/>
      <c r="HE3" s="644"/>
      <c r="HF3" s="644"/>
      <c r="HG3" s="644"/>
      <c r="HH3" s="644"/>
      <c r="HI3" s="644"/>
      <c r="HJ3" s="644"/>
      <c r="HK3" s="644"/>
      <c r="HL3" s="644"/>
      <c r="HM3" s="644"/>
      <c r="HN3" s="644"/>
      <c r="HO3" s="644"/>
      <c r="HP3" s="644"/>
      <c r="HQ3" s="644"/>
      <c r="HR3" s="644"/>
      <c r="HS3" s="644"/>
      <c r="HT3" s="644"/>
      <c r="HU3" s="644"/>
      <c r="HV3" s="644"/>
      <c r="HW3" s="644"/>
      <c r="HX3" s="644"/>
      <c r="HY3" s="644"/>
      <c r="HZ3" s="644"/>
      <c r="IA3" s="644"/>
      <c r="IB3" s="644"/>
      <c r="IC3" s="644"/>
      <c r="ID3" s="644"/>
      <c r="IE3" s="644"/>
      <c r="IF3" s="644"/>
      <c r="IG3" s="644"/>
      <c r="IH3" s="644"/>
      <c r="II3" s="644"/>
      <c r="IJ3" s="644"/>
      <c r="IK3" s="644"/>
      <c r="IL3" s="644"/>
      <c r="IM3" s="644"/>
      <c r="IN3" s="644"/>
      <c r="IO3" s="644"/>
      <c r="IP3" s="644"/>
      <c r="IQ3" s="644"/>
      <c r="IR3" s="644"/>
      <c r="IS3" s="644"/>
      <c r="IT3" s="644"/>
      <c r="IU3" s="644"/>
      <c r="IV3" s="644"/>
      <c r="IW3" s="644"/>
      <c r="IX3" s="644"/>
      <c r="IY3" s="644"/>
      <c r="IZ3" s="644"/>
      <c r="JA3" s="644"/>
      <c r="JB3" s="644"/>
      <c r="JC3" s="644"/>
      <c r="JD3" s="644"/>
      <c r="JE3" s="644"/>
      <c r="JF3" s="644"/>
      <c r="JG3" s="644"/>
      <c r="JH3" s="644"/>
      <c r="JI3" s="644"/>
      <c r="JJ3" s="644"/>
      <c r="JK3" s="644"/>
      <c r="JL3" s="644"/>
      <c r="JM3" s="644"/>
      <c r="JN3" s="644"/>
      <c r="JO3" s="644"/>
      <c r="JP3" s="644"/>
      <c r="JQ3" s="644"/>
      <c r="JR3" s="644"/>
      <c r="JS3" s="644"/>
      <c r="JT3" s="644"/>
      <c r="JU3" s="644"/>
      <c r="JV3" s="644"/>
      <c r="JW3" s="644"/>
      <c r="JX3" s="644"/>
      <c r="JY3" s="644"/>
      <c r="JZ3" s="644"/>
      <c r="KA3" s="644"/>
      <c r="KB3" s="644"/>
      <c r="KC3" s="644"/>
      <c r="KD3" s="644"/>
      <c r="KE3" s="644"/>
      <c r="KF3" s="644"/>
      <c r="KG3" s="644"/>
      <c r="KH3" s="644"/>
      <c r="KI3" s="644"/>
      <c r="KJ3" s="644"/>
      <c r="KK3" s="644"/>
      <c r="KL3" s="644"/>
      <c r="KM3" s="644"/>
      <c r="KN3" s="644"/>
      <c r="KO3" s="644"/>
      <c r="KP3" s="644"/>
      <c r="KQ3" s="644"/>
      <c r="KR3" s="644"/>
      <c r="KS3" s="644"/>
      <c r="KT3" s="644"/>
      <c r="KU3" s="644"/>
      <c r="KV3" s="644"/>
      <c r="KW3" s="644"/>
      <c r="KX3" s="644"/>
      <c r="KY3" s="644"/>
      <c r="KZ3" s="644"/>
      <c r="LA3" s="644"/>
      <c r="LB3" s="644"/>
      <c r="LC3" s="644"/>
      <c r="LD3" s="644"/>
      <c r="LE3" s="644"/>
      <c r="LF3" s="644"/>
      <c r="LG3" s="644"/>
      <c r="LH3" s="644"/>
      <c r="LI3" s="644"/>
      <c r="LJ3" s="644"/>
      <c r="LK3" s="644"/>
      <c r="LL3" s="644"/>
      <c r="LM3" s="644"/>
      <c r="LN3" s="644"/>
      <c r="LO3" s="644"/>
      <c r="LP3" s="644"/>
      <c r="LQ3" s="644"/>
      <c r="LR3" s="644"/>
      <c r="LS3" s="644"/>
      <c r="LT3" s="644"/>
      <c r="LU3" s="644"/>
      <c r="LV3" s="644"/>
      <c r="LW3" s="644"/>
      <c r="LX3" s="644"/>
      <c r="LY3" s="644"/>
      <c r="LZ3" s="644"/>
      <c r="MA3" s="644"/>
      <c r="MB3" s="644"/>
      <c r="MC3" s="644"/>
      <c r="MD3" s="644"/>
      <c r="ME3" s="644"/>
      <c r="MF3" s="644"/>
      <c r="MG3" s="644"/>
      <c r="MH3" s="644"/>
      <c r="MI3" s="644"/>
      <c r="MJ3" s="644"/>
      <c r="MK3" s="644"/>
      <c r="ML3" s="644"/>
      <c r="MM3" s="644"/>
      <c r="MN3" s="644"/>
      <c r="MO3" s="644"/>
      <c r="MP3" s="644"/>
      <c r="MQ3" s="644"/>
      <c r="MR3" s="644"/>
      <c r="MS3" s="644"/>
      <c r="MT3" s="644"/>
      <c r="MU3" s="644"/>
      <c r="MV3" s="644"/>
      <c r="MW3" s="644"/>
      <c r="MX3" s="644"/>
      <c r="MY3" s="644"/>
      <c r="MZ3" s="644"/>
      <c r="NA3" s="644"/>
      <c r="NB3" s="644"/>
      <c r="NC3" s="644"/>
      <c r="ND3" s="644"/>
      <c r="NE3" s="644"/>
      <c r="NF3" s="644"/>
      <c r="NG3" s="644"/>
      <c r="NH3" s="644"/>
      <c r="NI3" s="644"/>
      <c r="NJ3" s="644"/>
      <c r="NK3" s="644"/>
      <c r="NL3" s="644"/>
      <c r="NM3" s="644"/>
      <c r="NN3" s="644"/>
      <c r="NO3" s="644"/>
      <c r="NP3" s="644"/>
      <c r="NQ3" s="644"/>
      <c r="NR3" s="644"/>
      <c r="NS3" s="644"/>
      <c r="NT3" s="644"/>
      <c r="NU3" s="644"/>
      <c r="NV3" s="644"/>
      <c r="NW3" s="644"/>
      <c r="NX3" s="644"/>
      <c r="NY3" s="644"/>
      <c r="NZ3" s="644"/>
      <c r="OA3" s="644"/>
      <c r="OB3" s="644"/>
      <c r="OC3" s="644"/>
      <c r="OD3" s="644"/>
      <c r="OE3" s="644"/>
      <c r="OF3" s="644"/>
      <c r="OG3" s="644"/>
      <c r="OH3" s="644"/>
      <c r="OI3" s="644"/>
      <c r="OJ3" s="644"/>
      <c r="OK3" s="644"/>
      <c r="OL3" s="644"/>
      <c r="OM3" s="644"/>
      <c r="ON3" s="644"/>
      <c r="OO3" s="644"/>
      <c r="OP3" s="644"/>
      <c r="OQ3" s="644"/>
      <c r="OR3" s="644"/>
      <c r="OS3" s="644"/>
      <c r="OT3" s="644"/>
      <c r="OU3" s="644"/>
      <c r="OV3" s="644"/>
      <c r="OW3" s="644"/>
      <c r="OX3" s="644"/>
      <c r="OY3" s="644"/>
      <c r="OZ3" s="644"/>
      <c r="PA3" s="644"/>
      <c r="PB3" s="644"/>
      <c r="PC3" s="644"/>
      <c r="PD3" s="644"/>
      <c r="PE3" s="644"/>
      <c r="PF3" s="644"/>
      <c r="PG3" s="644"/>
      <c r="PH3" s="644"/>
      <c r="PI3" s="644"/>
      <c r="PJ3" s="644"/>
      <c r="PK3" s="644"/>
      <c r="PL3" s="644"/>
      <c r="PM3" s="644"/>
      <c r="PN3" s="644"/>
      <c r="PO3" s="644"/>
      <c r="PP3" s="644"/>
      <c r="PQ3" s="644"/>
      <c r="PR3" s="644"/>
      <c r="PS3" s="644"/>
      <c r="PT3" s="644"/>
      <c r="PU3" s="644"/>
      <c r="PV3" s="644"/>
      <c r="PW3" s="644"/>
      <c r="PX3" s="644"/>
      <c r="PY3" s="644"/>
      <c r="PZ3" s="644"/>
      <c r="QA3" s="644"/>
      <c r="QB3" s="644"/>
      <c r="QC3" s="644"/>
      <c r="QD3" s="644"/>
      <c r="QE3" s="644"/>
      <c r="QF3" s="644"/>
      <c r="QG3" s="644"/>
      <c r="QH3" s="644"/>
      <c r="QI3" s="644"/>
      <c r="QJ3" s="644"/>
      <c r="QK3" s="644"/>
      <c r="QL3" s="644"/>
      <c r="QM3" s="644"/>
      <c r="QN3" s="644"/>
      <c r="QO3" s="644"/>
      <c r="QP3" s="644"/>
      <c r="QQ3" s="644"/>
      <c r="QR3" s="644"/>
      <c r="QS3" s="644"/>
      <c r="QT3" s="644"/>
      <c r="QU3" s="644"/>
      <c r="QV3" s="644"/>
      <c r="QW3" s="644"/>
      <c r="QX3" s="644"/>
      <c r="QY3" s="644"/>
      <c r="QZ3" s="644"/>
      <c r="RA3" s="644"/>
      <c r="RB3" s="644"/>
      <c r="RC3" s="644"/>
      <c r="RD3" s="644"/>
      <c r="RE3" s="644"/>
      <c r="RF3" s="644"/>
      <c r="RG3" s="644"/>
      <c r="RH3" s="644"/>
      <c r="RI3" s="644"/>
      <c r="RJ3" s="644"/>
      <c r="RK3" s="644"/>
      <c r="RL3" s="644"/>
      <c r="RM3" s="644"/>
      <c r="RN3" s="644"/>
      <c r="RO3" s="644"/>
      <c r="RP3" s="644"/>
      <c r="RQ3" s="644"/>
      <c r="RR3" s="644"/>
      <c r="RS3" s="644"/>
      <c r="RT3" s="644"/>
      <c r="RU3" s="644"/>
      <c r="RV3" s="644"/>
      <c r="RW3" s="644"/>
      <c r="RX3" s="644"/>
      <c r="RY3" s="644"/>
      <c r="RZ3" s="644"/>
      <c r="SA3" s="644"/>
      <c r="SB3" s="644"/>
      <c r="SC3" s="644"/>
      <c r="SD3" s="644"/>
      <c r="SE3" s="644"/>
      <c r="SF3" s="644"/>
      <c r="SG3" s="644"/>
      <c r="SH3" s="644"/>
      <c r="SI3" s="644"/>
      <c r="SJ3" s="644"/>
      <c r="SK3" s="644"/>
      <c r="SL3" s="644"/>
      <c r="SM3" s="644"/>
      <c r="SN3" s="644"/>
      <c r="SO3" s="644"/>
      <c r="SP3" s="644"/>
      <c r="SQ3" s="644"/>
      <c r="SR3" s="644"/>
      <c r="SS3" s="644"/>
      <c r="ST3" s="644"/>
      <c r="SU3" s="644"/>
      <c r="SV3" s="644"/>
      <c r="SW3" s="644"/>
      <c r="SX3" s="644"/>
      <c r="SY3" s="644"/>
      <c r="SZ3" s="644"/>
      <c r="TA3" s="644"/>
      <c r="TB3" s="644"/>
      <c r="TC3" s="644"/>
      <c r="TD3" s="644"/>
      <c r="TE3" s="644"/>
      <c r="TF3" s="644"/>
      <c r="TG3" s="644"/>
      <c r="TH3" s="644"/>
      <c r="TI3" s="644"/>
      <c r="TJ3" s="644"/>
      <c r="TK3" s="644"/>
      <c r="TL3" s="644"/>
      <c r="TM3" s="644"/>
      <c r="TN3" s="644"/>
      <c r="TO3" s="644"/>
      <c r="TP3" s="644"/>
      <c r="TQ3" s="644"/>
      <c r="TR3" s="644"/>
      <c r="TS3" s="644"/>
      <c r="TT3" s="644"/>
      <c r="TU3" s="644"/>
      <c r="TV3" s="644"/>
      <c r="TW3" s="644"/>
      <c r="TX3" s="644"/>
      <c r="TY3" s="644"/>
      <c r="TZ3" s="644"/>
      <c r="UA3" s="644"/>
      <c r="UB3" s="644"/>
      <c r="UC3" s="644"/>
      <c r="UD3" s="644"/>
      <c r="UE3" s="644"/>
      <c r="UF3" s="644"/>
      <c r="UG3" s="644"/>
      <c r="UH3" s="644"/>
      <c r="UI3" s="644"/>
      <c r="UJ3" s="644"/>
      <c r="UK3" s="644"/>
      <c r="UL3" s="644"/>
      <c r="UM3" s="644"/>
      <c r="UN3" s="644"/>
      <c r="UO3" s="644"/>
      <c r="UP3" s="644"/>
      <c r="UQ3" s="644"/>
      <c r="UR3" s="644"/>
      <c r="US3" s="644"/>
      <c r="UT3" s="644"/>
      <c r="UU3" s="644"/>
      <c r="UV3" s="644"/>
      <c r="UW3" s="644"/>
      <c r="UX3" s="644"/>
      <c r="UY3" s="644"/>
      <c r="UZ3" s="644"/>
      <c r="VA3" s="644"/>
      <c r="VB3" s="644"/>
      <c r="VC3" s="644"/>
      <c r="VD3" s="644"/>
      <c r="VE3" s="644"/>
      <c r="VF3" s="644"/>
      <c r="VG3" s="644"/>
      <c r="VH3" s="644"/>
      <c r="VI3" s="644"/>
      <c r="VJ3" s="644"/>
      <c r="VK3" s="644"/>
      <c r="VL3" s="644"/>
      <c r="VM3" s="644"/>
      <c r="VN3" s="644"/>
      <c r="VO3" s="644"/>
      <c r="VP3" s="644"/>
      <c r="VQ3" s="644"/>
      <c r="VR3" s="644"/>
      <c r="VS3" s="644"/>
      <c r="VT3" s="644"/>
      <c r="VU3" s="644"/>
      <c r="VV3" s="644"/>
      <c r="VW3" s="644"/>
      <c r="VX3" s="644"/>
      <c r="VY3" s="644"/>
      <c r="VZ3" s="644"/>
      <c r="WA3" s="644"/>
      <c r="WB3" s="644"/>
      <c r="WC3" s="644"/>
      <c r="WD3" s="644"/>
      <c r="WE3" s="644"/>
      <c r="WF3" s="644"/>
      <c r="WG3" s="644"/>
      <c r="WH3" s="644"/>
      <c r="WI3" s="644"/>
      <c r="WJ3" s="644"/>
      <c r="WK3" s="644"/>
      <c r="WL3" s="644"/>
      <c r="WM3" s="644"/>
      <c r="WN3" s="644"/>
      <c r="WO3" s="644"/>
      <c r="WP3" s="644"/>
      <c r="WQ3" s="644"/>
      <c r="WR3" s="644"/>
      <c r="WS3" s="644"/>
      <c r="WT3" s="644"/>
      <c r="WU3" s="644"/>
      <c r="WV3" s="644"/>
      <c r="WW3" s="644"/>
      <c r="WX3" s="644"/>
      <c r="WY3" s="644"/>
      <c r="WZ3" s="644"/>
      <c r="XA3" s="644"/>
      <c r="XB3" s="644"/>
      <c r="XC3" s="644"/>
      <c r="XD3" s="644"/>
      <c r="XE3" s="644"/>
      <c r="XF3" s="644"/>
      <c r="XG3" s="644"/>
      <c r="XH3" s="644"/>
      <c r="XI3" s="644"/>
      <c r="XJ3" s="644"/>
      <c r="XK3" s="644"/>
      <c r="XL3" s="644"/>
      <c r="XM3" s="644"/>
      <c r="XN3" s="644"/>
      <c r="XO3" s="644"/>
      <c r="XP3" s="644"/>
      <c r="XQ3" s="644"/>
      <c r="XR3" s="644"/>
      <c r="XS3" s="644"/>
      <c r="XT3" s="644"/>
      <c r="XU3" s="644"/>
      <c r="XV3" s="644"/>
      <c r="XW3" s="644"/>
      <c r="XX3" s="644"/>
      <c r="XY3" s="644"/>
      <c r="XZ3" s="644"/>
      <c r="YA3" s="644"/>
      <c r="YB3" s="644"/>
      <c r="YC3" s="644"/>
      <c r="YD3" s="644"/>
      <c r="YE3" s="644"/>
      <c r="YF3" s="644"/>
      <c r="YG3" s="644"/>
      <c r="YH3" s="644"/>
      <c r="YI3" s="644"/>
      <c r="YJ3" s="644"/>
      <c r="YK3" s="644"/>
      <c r="YL3" s="644"/>
      <c r="YM3" s="644"/>
      <c r="YN3" s="644"/>
      <c r="YO3" s="644"/>
      <c r="YP3" s="644"/>
      <c r="YQ3" s="644"/>
      <c r="YR3" s="644"/>
      <c r="YS3" s="644"/>
      <c r="YT3" s="644"/>
      <c r="YU3" s="644"/>
      <c r="YV3" s="644"/>
      <c r="YW3" s="644"/>
      <c r="YX3" s="644"/>
      <c r="YY3" s="644"/>
      <c r="YZ3" s="644"/>
      <c r="ZA3" s="644"/>
      <c r="ZB3" s="644"/>
      <c r="ZC3" s="644"/>
      <c r="ZD3" s="644"/>
      <c r="ZE3" s="644"/>
      <c r="ZF3" s="644"/>
      <c r="ZG3" s="644"/>
      <c r="ZH3" s="644"/>
      <c r="ZI3" s="644"/>
      <c r="ZJ3" s="644"/>
      <c r="ZK3" s="644"/>
      <c r="ZL3" s="644"/>
      <c r="ZM3" s="644"/>
      <c r="ZN3" s="644"/>
      <c r="ZO3" s="644"/>
      <c r="ZP3" s="644"/>
      <c r="ZQ3" s="644"/>
      <c r="ZR3" s="644"/>
      <c r="ZS3" s="644"/>
      <c r="ZT3" s="644"/>
      <c r="ZU3" s="644"/>
      <c r="ZV3" s="644"/>
      <c r="ZW3" s="644"/>
      <c r="ZX3" s="644"/>
      <c r="ZY3" s="644"/>
      <c r="ZZ3" s="644"/>
      <c r="AAA3" s="644"/>
      <c r="AAB3" s="644"/>
      <c r="AAC3" s="644"/>
      <c r="AAD3" s="644"/>
      <c r="AAE3" s="644"/>
      <c r="AAF3" s="644"/>
      <c r="AAG3" s="644"/>
      <c r="AAH3" s="644"/>
      <c r="AAI3" s="644"/>
      <c r="AAJ3" s="644"/>
      <c r="AAK3" s="644"/>
      <c r="AAL3" s="644"/>
      <c r="AAM3" s="644"/>
      <c r="AAN3" s="644"/>
      <c r="AAO3" s="644"/>
      <c r="AAP3" s="644"/>
      <c r="AAQ3" s="644"/>
      <c r="AAR3" s="644"/>
      <c r="AAS3" s="644"/>
      <c r="AAT3" s="644"/>
      <c r="AAU3" s="644"/>
      <c r="AAV3" s="644"/>
      <c r="AAW3" s="644"/>
      <c r="AAX3" s="644"/>
      <c r="AAY3" s="644"/>
      <c r="AAZ3" s="644"/>
      <c r="ABA3" s="644"/>
      <c r="ABB3" s="644"/>
      <c r="ABC3" s="644"/>
      <c r="ABD3" s="644"/>
      <c r="ABE3" s="644"/>
      <c r="ABF3" s="644"/>
      <c r="ABG3" s="644"/>
      <c r="ABH3" s="644"/>
      <c r="ABI3" s="644"/>
      <c r="ABJ3" s="644"/>
      <c r="ABK3" s="644"/>
      <c r="ABL3" s="644"/>
      <c r="ABM3" s="644"/>
      <c r="ABN3" s="644"/>
      <c r="ABO3" s="644"/>
      <c r="ABP3" s="644"/>
      <c r="ABQ3" s="644"/>
      <c r="ABR3" s="644"/>
      <c r="ABS3" s="644"/>
      <c r="ABT3" s="644"/>
      <c r="ABU3" s="644"/>
      <c r="ABV3" s="644"/>
      <c r="ABW3" s="644"/>
      <c r="ABX3" s="644"/>
      <c r="ABY3" s="644"/>
      <c r="ABZ3" s="644"/>
      <c r="ACA3" s="644"/>
      <c r="ACB3" s="644"/>
      <c r="ACC3" s="644"/>
      <c r="ACD3" s="644"/>
      <c r="ACE3" s="644"/>
      <c r="ACF3" s="644"/>
      <c r="ACG3" s="644"/>
      <c r="ACH3" s="644"/>
      <c r="ACI3" s="644"/>
      <c r="ACJ3" s="644"/>
      <c r="ACK3" s="644"/>
      <c r="ACL3" s="644"/>
      <c r="ACM3" s="644"/>
      <c r="ACN3" s="644"/>
      <c r="ACO3" s="644"/>
      <c r="ACP3" s="644"/>
      <c r="ACQ3" s="644"/>
      <c r="ACR3" s="644"/>
      <c r="ACS3" s="644"/>
      <c r="ACT3" s="644"/>
      <c r="ACU3" s="644"/>
      <c r="ACV3" s="644"/>
      <c r="ACW3" s="644"/>
      <c r="ACX3" s="644"/>
      <c r="ACY3" s="644"/>
      <c r="ACZ3" s="644"/>
      <c r="ADA3" s="644"/>
      <c r="ADB3" s="644"/>
      <c r="ADC3" s="644"/>
      <c r="ADD3" s="644"/>
      <c r="ADE3" s="644"/>
      <c r="ADF3" s="644"/>
      <c r="ADG3" s="644"/>
      <c r="ADH3" s="644"/>
      <c r="ADI3" s="644"/>
      <c r="ADJ3" s="644"/>
      <c r="ADK3" s="644"/>
      <c r="ADL3" s="644"/>
      <c r="ADM3" s="644"/>
      <c r="ADN3" s="644"/>
      <c r="ADO3" s="644"/>
      <c r="ADP3" s="644"/>
      <c r="ADQ3" s="644"/>
      <c r="ADR3" s="644"/>
      <c r="ADS3" s="644"/>
      <c r="ADT3" s="644"/>
      <c r="ADU3" s="644"/>
      <c r="ADV3" s="644"/>
      <c r="ADW3" s="644"/>
      <c r="ADX3" s="644"/>
      <c r="ADY3" s="644"/>
      <c r="ADZ3" s="644"/>
      <c r="AEA3" s="644"/>
      <c r="AEB3" s="644"/>
      <c r="AEC3" s="644"/>
      <c r="AED3" s="644"/>
      <c r="AEE3" s="644"/>
      <c r="AEF3" s="644"/>
      <c r="AEG3" s="644"/>
      <c r="AEH3" s="644"/>
      <c r="AEI3" s="644"/>
      <c r="AEJ3" s="644"/>
      <c r="AEK3" s="644"/>
      <c r="AEL3" s="644"/>
      <c r="AEM3" s="644"/>
      <c r="AEN3" s="644"/>
      <c r="AEO3" s="644"/>
      <c r="AEP3" s="644"/>
      <c r="AEQ3" s="644"/>
      <c r="AER3" s="644"/>
      <c r="AES3" s="644"/>
      <c r="AET3" s="644"/>
      <c r="AEU3" s="644"/>
      <c r="AEV3" s="644"/>
      <c r="AEW3" s="644"/>
      <c r="AEX3" s="644"/>
      <c r="AEY3" s="644"/>
      <c r="AEZ3" s="644"/>
      <c r="AFA3" s="644"/>
      <c r="AFB3" s="644"/>
      <c r="AFC3" s="644"/>
      <c r="AFD3" s="644"/>
      <c r="AFE3" s="644"/>
      <c r="AFF3" s="644"/>
      <c r="AFG3" s="644"/>
      <c r="AFH3" s="644"/>
      <c r="AFI3" s="644"/>
      <c r="AFJ3" s="644"/>
      <c r="AFK3" s="644"/>
      <c r="AFL3" s="644"/>
      <c r="AFM3" s="644"/>
      <c r="AFN3" s="644"/>
      <c r="AFO3" s="644"/>
      <c r="AFP3" s="644"/>
      <c r="AFQ3" s="644"/>
      <c r="AFR3" s="644"/>
      <c r="AFS3" s="644"/>
      <c r="AFT3" s="644"/>
      <c r="AFU3" s="644"/>
      <c r="AFV3" s="644"/>
      <c r="AFW3" s="644"/>
      <c r="AFX3" s="644"/>
      <c r="AFY3" s="644"/>
      <c r="AFZ3" s="644"/>
      <c r="AGA3" s="644"/>
      <c r="AGB3" s="644"/>
      <c r="AGC3" s="644"/>
      <c r="AGD3" s="644"/>
      <c r="AGE3" s="644"/>
      <c r="AGF3" s="644"/>
      <c r="AGG3" s="644"/>
      <c r="AGH3" s="644"/>
      <c r="AGI3" s="644"/>
      <c r="AGJ3" s="644"/>
      <c r="AGK3" s="644"/>
      <c r="AGL3" s="644"/>
      <c r="AGM3" s="644"/>
      <c r="AGN3" s="644"/>
      <c r="AGO3" s="644"/>
      <c r="AGP3" s="644"/>
      <c r="AGQ3" s="644"/>
      <c r="AGR3" s="644"/>
      <c r="AGS3" s="644"/>
      <c r="AGT3" s="644"/>
      <c r="AGU3" s="644"/>
      <c r="AGV3" s="644"/>
      <c r="AGW3" s="644"/>
      <c r="AGX3" s="644"/>
      <c r="AGY3" s="644"/>
      <c r="AGZ3" s="644"/>
      <c r="AHA3" s="644"/>
      <c r="AHB3" s="644"/>
      <c r="AHC3" s="644"/>
      <c r="AHD3" s="644"/>
      <c r="AHE3" s="644"/>
      <c r="AHF3" s="644"/>
      <c r="AHG3" s="644"/>
      <c r="AHH3" s="644"/>
      <c r="AHI3" s="644"/>
      <c r="AHJ3" s="644"/>
      <c r="AHK3" s="644"/>
      <c r="AHL3" s="644"/>
      <c r="AHM3" s="644"/>
      <c r="AHN3" s="644"/>
      <c r="AHO3" s="644"/>
      <c r="AHP3" s="644"/>
      <c r="AHQ3" s="644"/>
      <c r="AHR3" s="644"/>
      <c r="AHS3" s="644"/>
      <c r="AHT3" s="644"/>
      <c r="AHU3" s="644"/>
      <c r="AHV3" s="644"/>
      <c r="AHW3" s="644"/>
      <c r="AHX3" s="644"/>
      <c r="AHY3" s="644"/>
      <c r="AHZ3" s="644"/>
      <c r="AIA3" s="644"/>
      <c r="AIB3" s="644"/>
      <c r="AIC3" s="644"/>
      <c r="AID3" s="644"/>
      <c r="AIE3" s="644"/>
      <c r="AIF3" s="644"/>
      <c r="AIG3" s="644"/>
      <c r="AIH3" s="644"/>
      <c r="AII3" s="644"/>
      <c r="AIJ3" s="644"/>
      <c r="AIK3" s="644"/>
      <c r="AIL3" s="644"/>
      <c r="AIM3" s="644"/>
      <c r="AIN3" s="644"/>
      <c r="AIO3" s="644"/>
      <c r="AIP3" s="644"/>
      <c r="AIQ3" s="644"/>
      <c r="AIR3" s="644"/>
      <c r="AIS3" s="644"/>
      <c r="AIT3" s="644"/>
      <c r="AIU3" s="644"/>
      <c r="AIV3" s="644"/>
      <c r="AIW3" s="644"/>
      <c r="AIX3" s="644"/>
      <c r="AIY3" s="644"/>
      <c r="AIZ3" s="644"/>
      <c r="AJA3" s="644"/>
      <c r="AJB3" s="644"/>
      <c r="AJC3" s="644"/>
      <c r="AJD3" s="644"/>
      <c r="AJE3" s="644"/>
      <c r="AJF3" s="644"/>
      <c r="AJG3" s="644"/>
      <c r="AJH3" s="644"/>
      <c r="AJI3" s="644"/>
      <c r="AJJ3" s="644"/>
      <c r="AJK3" s="644"/>
      <c r="AJL3" s="644"/>
      <c r="AJM3" s="644"/>
      <c r="AJN3" s="644"/>
      <c r="AJO3" s="644"/>
      <c r="AJP3" s="644"/>
      <c r="AJQ3" s="644"/>
      <c r="AJR3" s="644"/>
      <c r="AJS3" s="644"/>
      <c r="AJT3" s="644"/>
      <c r="AJU3" s="644"/>
      <c r="AJV3" s="644"/>
      <c r="AJW3" s="644"/>
      <c r="AJX3" s="644"/>
      <c r="AJY3" s="644"/>
      <c r="AJZ3" s="644"/>
      <c r="AKA3" s="644"/>
      <c r="AKB3" s="644"/>
      <c r="AKC3" s="644"/>
      <c r="AKD3" s="644"/>
      <c r="AKE3" s="644"/>
      <c r="AKF3" s="644"/>
      <c r="AKG3" s="644"/>
      <c r="AKH3" s="644"/>
      <c r="AKI3" s="644"/>
      <c r="AKJ3" s="644"/>
      <c r="AKK3" s="644"/>
      <c r="AKL3" s="644"/>
      <c r="AKM3" s="644"/>
      <c r="AKN3" s="644"/>
      <c r="AKO3" s="644"/>
      <c r="AKP3" s="644"/>
      <c r="AKQ3" s="644"/>
      <c r="AKR3" s="644"/>
      <c r="AKS3" s="644"/>
      <c r="AKT3" s="644"/>
      <c r="AKU3" s="645"/>
      <c r="AKV3" s="645"/>
      <c r="AKW3" s="645"/>
      <c r="AKX3" s="645"/>
      <c r="AKY3" s="645"/>
      <c r="AKZ3" s="645"/>
      <c r="ALA3" s="645"/>
      <c r="ALB3" s="645"/>
      <c r="ALC3" s="645"/>
      <c r="ALD3" s="645"/>
      <c r="ALE3" s="645"/>
      <c r="ALF3" s="645"/>
      <c r="ALG3" s="645"/>
      <c r="ALH3" s="645"/>
      <c r="ALI3" s="645"/>
      <c r="ALJ3" s="645"/>
      <c r="ALK3" s="645"/>
      <c r="ALL3" s="645"/>
      <c r="ALM3" s="645"/>
      <c r="ALN3" s="645"/>
      <c r="ALO3" s="645"/>
      <c r="ALP3" s="645"/>
      <c r="ALQ3" s="645"/>
      <c r="ALR3" s="645"/>
      <c r="ALS3" s="645"/>
      <c r="ALT3" s="645"/>
      <c r="ALU3" s="645"/>
      <c r="ALV3" s="645"/>
      <c r="ALW3" s="645"/>
      <c r="ALX3" s="645"/>
      <c r="ALY3" s="645"/>
      <c r="ALZ3" s="645"/>
      <c r="AMA3" s="645"/>
      <c r="AMB3" s="645"/>
      <c r="AMC3" s="645"/>
      <c r="AMD3" s="645"/>
      <c r="AME3" s="645"/>
      <c r="AMF3" s="645"/>
      <c r="AMG3" s="645"/>
      <c r="AMH3" s="645"/>
    </row>
    <row r="4" spans="1:1022" ht="10.8" thickBot="1">
      <c r="A4" s="1809" t="s">
        <v>1036</v>
      </c>
      <c r="B4" s="1809"/>
      <c r="C4" s="1809"/>
      <c r="D4" s="1809"/>
      <c r="E4" s="1809"/>
      <c r="F4" s="1809"/>
      <c r="G4" s="1809"/>
      <c r="H4" s="1809"/>
      <c r="I4" s="1809"/>
      <c r="J4" s="1809"/>
      <c r="K4" s="1809"/>
      <c r="L4" s="1809"/>
      <c r="M4" s="1809"/>
    </row>
    <row r="5" spans="1:1022" ht="10.8" thickBot="1">
      <c r="A5" s="647"/>
      <c r="B5" s="1810" t="s">
        <v>1037</v>
      </c>
      <c r="C5" s="1810"/>
      <c r="D5" s="1810"/>
      <c r="E5" s="1810"/>
      <c r="F5" s="1810"/>
      <c r="G5" s="1810"/>
      <c r="H5" s="1810" t="s">
        <v>1038</v>
      </c>
      <c r="I5" s="1810"/>
      <c r="J5" s="1810"/>
      <c r="K5" s="1810"/>
      <c r="L5" s="1810"/>
      <c r="M5" s="1810"/>
    </row>
    <row r="6" spans="1:1022" ht="10.8" thickBot="1">
      <c r="A6" s="648"/>
      <c r="B6" s="1810" t="s">
        <v>1039</v>
      </c>
      <c r="C6" s="1810"/>
      <c r="D6" s="1810"/>
      <c r="E6" s="1810" t="s">
        <v>1040</v>
      </c>
      <c r="F6" s="1810"/>
      <c r="G6" s="1810"/>
      <c r="H6" s="1810" t="s">
        <v>1039</v>
      </c>
      <c r="I6" s="1810"/>
      <c r="J6" s="1810"/>
      <c r="K6" s="1810" t="s">
        <v>1040</v>
      </c>
      <c r="L6" s="1810"/>
      <c r="M6" s="1810"/>
    </row>
    <row r="7" spans="1:1022" ht="41.4" thickBot="1">
      <c r="A7" s="649" t="s">
        <v>1041</v>
      </c>
      <c r="B7" s="650" t="s">
        <v>1042</v>
      </c>
      <c r="C7" s="651" t="s">
        <v>1043</v>
      </c>
      <c r="D7" s="652" t="s">
        <v>1044</v>
      </c>
      <c r="E7" s="650" t="s">
        <v>1042</v>
      </c>
      <c r="F7" s="651" t="s">
        <v>1043</v>
      </c>
      <c r="G7" s="652" t="s">
        <v>1044</v>
      </c>
      <c r="H7" s="650" t="s">
        <v>1045</v>
      </c>
      <c r="I7" s="651" t="s">
        <v>1046</v>
      </c>
      <c r="J7" s="652" t="s">
        <v>1047</v>
      </c>
      <c r="K7" s="650" t="s">
        <v>1045</v>
      </c>
      <c r="L7" s="651" t="s">
        <v>1046</v>
      </c>
      <c r="M7" s="652" t="s">
        <v>1047</v>
      </c>
    </row>
    <row r="8" spans="1:1022">
      <c r="A8" s="653" t="s">
        <v>852</v>
      </c>
      <c r="B8" s="654">
        <v>8.0000000000000002E-3</v>
      </c>
      <c r="C8" s="654">
        <v>0.93600000000000005</v>
      </c>
      <c r="D8" s="654">
        <v>5.6000000000000001E-2</v>
      </c>
      <c r="E8" s="654">
        <v>2.7E-2</v>
      </c>
      <c r="F8" s="654">
        <v>0.75700000000000001</v>
      </c>
      <c r="G8" s="654">
        <v>0.216</v>
      </c>
      <c r="H8" s="654">
        <v>5.0999999999999997E-2</v>
      </c>
      <c r="I8" s="654">
        <v>0.76</v>
      </c>
      <c r="J8" s="654">
        <v>0.189</v>
      </c>
      <c r="K8" s="654">
        <v>0.20200000000000001</v>
      </c>
      <c r="L8" s="654">
        <v>0.20399999999999999</v>
      </c>
      <c r="M8" s="654">
        <v>0.59399999999999997</v>
      </c>
    </row>
    <row r="9" spans="1:1022">
      <c r="A9" s="655" t="s">
        <v>854</v>
      </c>
      <c r="B9" s="656">
        <v>0.01</v>
      </c>
      <c r="C9" s="656">
        <v>0.93600000000000005</v>
      </c>
      <c r="D9" s="656">
        <v>5.3999999999999999E-2</v>
      </c>
      <c r="E9" s="656">
        <v>3.3000000000000002E-2</v>
      </c>
      <c r="F9" s="656">
        <v>0.76500000000000001</v>
      </c>
      <c r="G9" s="656">
        <v>0.20200000000000001</v>
      </c>
      <c r="H9" s="656">
        <v>5.2999999999999999E-2</v>
      </c>
      <c r="I9" s="656">
        <v>0.73399999999999999</v>
      </c>
      <c r="J9" s="656">
        <v>0.21299999999999999</v>
      </c>
      <c r="K9" s="656">
        <v>0.25</v>
      </c>
      <c r="L9" s="656">
        <v>0.16500000000000001</v>
      </c>
      <c r="M9" s="656">
        <v>0.58499999999999996</v>
      </c>
    </row>
    <row r="10" spans="1:1022">
      <c r="A10" s="653" t="s">
        <v>857</v>
      </c>
      <c r="B10" s="654">
        <v>6.0000000000000001E-3</v>
      </c>
      <c r="C10" s="654">
        <v>0.94499999999999995</v>
      </c>
      <c r="D10" s="654">
        <v>4.9000000000000002E-2</v>
      </c>
      <c r="E10" s="654">
        <v>5.5E-2</v>
      </c>
      <c r="F10" s="654">
        <v>0.58699999999999997</v>
      </c>
      <c r="G10" s="654">
        <v>0.35799999999999998</v>
      </c>
      <c r="H10" s="654">
        <v>6.0999999999999999E-2</v>
      </c>
      <c r="I10" s="654">
        <v>0.77600000000000002</v>
      </c>
      <c r="J10" s="654">
        <v>0.16300000000000001</v>
      </c>
      <c r="K10" s="654">
        <v>0.28999999999999998</v>
      </c>
      <c r="L10" s="654">
        <v>0.19800000000000001</v>
      </c>
      <c r="M10" s="654">
        <v>0.51200000000000001</v>
      </c>
    </row>
    <row r="11" spans="1:1022">
      <c r="A11" s="655" t="s">
        <v>860</v>
      </c>
      <c r="B11" s="656">
        <v>7.0000000000000001E-3</v>
      </c>
      <c r="C11" s="656">
        <v>0.94099999999999995</v>
      </c>
      <c r="D11" s="656">
        <v>5.1999999999999998E-2</v>
      </c>
      <c r="E11" s="656">
        <v>4.2000000000000003E-2</v>
      </c>
      <c r="F11" s="656">
        <v>0.73599999999999999</v>
      </c>
      <c r="G11" s="656">
        <v>0.222</v>
      </c>
      <c r="H11" s="656">
        <v>4.2000000000000003E-2</v>
      </c>
      <c r="I11" s="656">
        <v>0.74299999999999999</v>
      </c>
      <c r="J11" s="656">
        <v>0.215</v>
      </c>
      <c r="K11" s="656">
        <v>0.24</v>
      </c>
      <c r="L11" s="656">
        <v>0.16400000000000001</v>
      </c>
      <c r="M11" s="656">
        <v>0.59599999999999997</v>
      </c>
    </row>
    <row r="12" spans="1:1022">
      <c r="A12" s="653" t="s">
        <v>863</v>
      </c>
      <c r="B12" s="654">
        <v>6.0000000000000001E-3</v>
      </c>
      <c r="C12" s="654">
        <v>0.94299999999999995</v>
      </c>
      <c r="D12" s="654">
        <v>5.0999999999999997E-2</v>
      </c>
      <c r="E12" s="654">
        <v>6.7000000000000004E-2</v>
      </c>
      <c r="F12" s="654">
        <v>0.74</v>
      </c>
      <c r="G12" s="654">
        <v>0.193</v>
      </c>
      <c r="H12" s="654">
        <v>4.3999999999999997E-2</v>
      </c>
      <c r="I12" s="654">
        <v>0.76</v>
      </c>
      <c r="J12" s="654">
        <v>0.19500000000000001</v>
      </c>
      <c r="K12" s="654">
        <v>0.29399999999999998</v>
      </c>
      <c r="L12" s="654">
        <v>0.20300000000000001</v>
      </c>
      <c r="M12" s="654">
        <v>0.503</v>
      </c>
    </row>
    <row r="13" spans="1:1022">
      <c r="A13" s="655" t="s">
        <v>866</v>
      </c>
      <c r="B13" s="656">
        <v>7.0000000000000001E-3</v>
      </c>
      <c r="C13" s="656">
        <v>0.92900000000000005</v>
      </c>
      <c r="D13" s="656">
        <v>6.4000000000000001E-2</v>
      </c>
      <c r="E13" s="656">
        <v>2.5000000000000001E-2</v>
      </c>
      <c r="F13" s="656">
        <v>0.72399999999999998</v>
      </c>
      <c r="G13" s="656">
        <v>0.25</v>
      </c>
      <c r="H13" s="656">
        <v>4.2000000000000003E-2</v>
      </c>
      <c r="I13" s="656">
        <v>0.7</v>
      </c>
      <c r="J13" s="656">
        <v>0.25800000000000001</v>
      </c>
      <c r="K13" s="656">
        <v>0.22600000000000001</v>
      </c>
      <c r="L13" s="656">
        <v>0.22800000000000001</v>
      </c>
      <c r="M13" s="656">
        <v>0.54600000000000004</v>
      </c>
    </row>
    <row r="14" spans="1:1022" ht="20.399999999999999">
      <c r="A14" s="653" t="s">
        <v>868</v>
      </c>
      <c r="B14" s="654">
        <v>6.0000000000000001E-3</v>
      </c>
      <c r="C14" s="654">
        <v>0.95299999999999996</v>
      </c>
      <c r="D14" s="654">
        <v>4.1000000000000002E-2</v>
      </c>
      <c r="E14" s="654">
        <v>2.5999999999999999E-2</v>
      </c>
      <c r="F14" s="654">
        <v>0.82499999999999996</v>
      </c>
      <c r="G14" s="654">
        <v>0.14899999999999999</v>
      </c>
      <c r="H14" s="654">
        <v>0.05</v>
      </c>
      <c r="I14" s="654">
        <v>0.75700000000000001</v>
      </c>
      <c r="J14" s="654">
        <v>0.192</v>
      </c>
      <c r="K14" s="654">
        <v>0.40500000000000003</v>
      </c>
      <c r="L14" s="654">
        <v>0.253</v>
      </c>
      <c r="M14" s="654">
        <v>0.34200000000000003</v>
      </c>
    </row>
    <row r="15" spans="1:1022">
      <c r="A15" s="655" t="s">
        <v>871</v>
      </c>
      <c r="B15" s="656">
        <v>8.0000000000000002E-3</v>
      </c>
      <c r="C15" s="656">
        <v>0.94099999999999995</v>
      </c>
      <c r="D15" s="656">
        <v>5.1999999999999998E-2</v>
      </c>
      <c r="E15" s="656">
        <v>2.5000000000000001E-2</v>
      </c>
      <c r="F15" s="656">
        <v>0.78</v>
      </c>
      <c r="G15" s="656">
        <v>0.19500000000000001</v>
      </c>
      <c r="H15" s="656">
        <v>4.8000000000000001E-2</v>
      </c>
      <c r="I15" s="656">
        <v>0.72799999999999998</v>
      </c>
      <c r="J15" s="656">
        <v>0.224</v>
      </c>
      <c r="K15" s="656">
        <v>0.28100000000000003</v>
      </c>
      <c r="L15" s="656">
        <v>0.127</v>
      </c>
      <c r="M15" s="656">
        <v>0.59199999999999997</v>
      </c>
    </row>
    <row r="16" spans="1:1022" ht="20.399999999999999">
      <c r="A16" s="653" t="s">
        <v>1006</v>
      </c>
      <c r="B16" s="654">
        <v>7.0000000000000001E-3</v>
      </c>
      <c r="C16" s="654">
        <v>0.93500000000000005</v>
      </c>
      <c r="D16" s="654">
        <v>5.8000000000000003E-2</v>
      </c>
      <c r="E16" s="654">
        <v>3.2000000000000001E-2</v>
      </c>
      <c r="F16" s="654">
        <v>0.72899999999999998</v>
      </c>
      <c r="G16" s="654">
        <v>0.23899999999999999</v>
      </c>
      <c r="H16" s="654">
        <v>4.3999999999999997E-2</v>
      </c>
      <c r="I16" s="654">
        <v>0.72099999999999997</v>
      </c>
      <c r="J16" s="654">
        <v>0.23499999999999999</v>
      </c>
      <c r="K16" s="654">
        <v>0.24199999999999999</v>
      </c>
      <c r="L16" s="654">
        <v>0.20499999999999999</v>
      </c>
      <c r="M16" s="654">
        <v>0.55200000000000005</v>
      </c>
    </row>
    <row r="17" spans="1:13">
      <c r="A17" s="655" t="s">
        <v>847</v>
      </c>
      <c r="B17" s="656">
        <v>8.0000000000000002E-3</v>
      </c>
      <c r="C17" s="656">
        <v>0.95</v>
      </c>
      <c r="D17" s="656">
        <v>4.1000000000000002E-2</v>
      </c>
      <c r="E17" s="656">
        <v>0.03</v>
      </c>
      <c r="F17" s="656">
        <v>0.80400000000000005</v>
      </c>
      <c r="G17" s="656">
        <v>0.16600000000000001</v>
      </c>
      <c r="H17" s="656">
        <v>7.3999999999999996E-2</v>
      </c>
      <c r="I17" s="656">
        <v>0.72899999999999998</v>
      </c>
      <c r="J17" s="656">
        <v>0.19800000000000001</v>
      </c>
      <c r="K17" s="656">
        <v>0.44400000000000001</v>
      </c>
      <c r="L17" s="656">
        <v>0.192</v>
      </c>
      <c r="M17" s="656">
        <v>0.36399999999999999</v>
      </c>
    </row>
    <row r="18" spans="1:13" ht="20.399999999999999">
      <c r="A18" s="653" t="s">
        <v>1007</v>
      </c>
      <c r="B18" s="654">
        <v>8.0000000000000002E-3</v>
      </c>
      <c r="C18" s="654">
        <v>0.95</v>
      </c>
      <c r="D18" s="654">
        <v>4.1000000000000002E-2</v>
      </c>
      <c r="E18" s="654">
        <v>0.03</v>
      </c>
      <c r="F18" s="654">
        <v>0.80400000000000005</v>
      </c>
      <c r="G18" s="654">
        <v>0.16600000000000001</v>
      </c>
      <c r="H18" s="654">
        <v>7.3999999999999996E-2</v>
      </c>
      <c r="I18" s="654">
        <v>0.72899999999999998</v>
      </c>
      <c r="J18" s="654">
        <v>0.19800000000000001</v>
      </c>
      <c r="K18" s="654">
        <v>0.44400000000000001</v>
      </c>
      <c r="L18" s="654">
        <v>0.192</v>
      </c>
      <c r="M18" s="654">
        <v>0.36399999999999999</v>
      </c>
    </row>
    <row r="19" spans="1:13">
      <c r="A19" s="655" t="s">
        <v>848</v>
      </c>
      <c r="B19" s="656">
        <v>6.0000000000000001E-3</v>
      </c>
      <c r="C19" s="656">
        <v>0.93799999999999994</v>
      </c>
      <c r="D19" s="656">
        <v>5.6000000000000001E-2</v>
      </c>
      <c r="E19" s="656">
        <v>2.1000000000000001E-2</v>
      </c>
      <c r="F19" s="656">
        <v>0.75700000000000001</v>
      </c>
      <c r="G19" s="656">
        <v>0.222</v>
      </c>
      <c r="H19" s="656">
        <v>4.4999999999999998E-2</v>
      </c>
      <c r="I19" s="656">
        <v>0.73299999999999998</v>
      </c>
      <c r="J19" s="656">
        <v>0.222</v>
      </c>
      <c r="K19" s="656">
        <v>0.215</v>
      </c>
      <c r="L19" s="656">
        <v>0.17799999999999999</v>
      </c>
      <c r="M19" s="656">
        <v>0.60699999999999998</v>
      </c>
    </row>
    <row r="20" spans="1:13">
      <c r="A20" s="653" t="s">
        <v>850</v>
      </c>
      <c r="B20" s="654">
        <v>7.0000000000000001E-3</v>
      </c>
      <c r="C20" s="654">
        <v>0.94499999999999995</v>
      </c>
      <c r="D20" s="654">
        <v>4.8000000000000001E-2</v>
      </c>
      <c r="E20" s="654">
        <v>2.5999999999999999E-2</v>
      </c>
      <c r="F20" s="654">
        <v>0.77600000000000002</v>
      </c>
      <c r="G20" s="654">
        <v>0.19800000000000001</v>
      </c>
      <c r="H20" s="654">
        <v>4.1000000000000002E-2</v>
      </c>
      <c r="I20" s="654">
        <v>0.76300000000000001</v>
      </c>
      <c r="J20" s="654">
        <v>0.19600000000000001</v>
      </c>
      <c r="K20" s="654">
        <v>0.32500000000000001</v>
      </c>
      <c r="L20" s="654">
        <v>0.19700000000000001</v>
      </c>
      <c r="M20" s="654">
        <v>0.47799999999999998</v>
      </c>
    </row>
    <row r="21" spans="1:13">
      <c r="A21" s="655" t="s">
        <v>853</v>
      </c>
      <c r="B21" s="656">
        <v>6.0000000000000001E-3</v>
      </c>
      <c r="C21" s="656">
        <v>0.94099999999999995</v>
      </c>
      <c r="D21" s="656">
        <v>5.1999999999999998E-2</v>
      </c>
      <c r="E21" s="656">
        <v>2.5000000000000001E-2</v>
      </c>
      <c r="F21" s="656">
        <v>0.76700000000000002</v>
      </c>
      <c r="G21" s="656">
        <v>0.20799999999999999</v>
      </c>
      <c r="H21" s="656">
        <v>3.9E-2</v>
      </c>
      <c r="I21" s="656">
        <v>0.75600000000000001</v>
      </c>
      <c r="J21" s="656">
        <v>0.20499999999999999</v>
      </c>
      <c r="K21" s="656">
        <v>0.24399999999999999</v>
      </c>
      <c r="L21" s="656">
        <v>0.27600000000000002</v>
      </c>
      <c r="M21" s="656">
        <v>0.48</v>
      </c>
    </row>
    <row r="22" spans="1:13">
      <c r="A22" s="653" t="s">
        <v>855</v>
      </c>
      <c r="B22" s="654">
        <v>8.0000000000000002E-3</v>
      </c>
      <c r="C22" s="654">
        <v>0.93300000000000005</v>
      </c>
      <c r="D22" s="654">
        <v>5.8999999999999997E-2</v>
      </c>
      <c r="E22" s="654">
        <v>1.7999999999999999E-2</v>
      </c>
      <c r="F22" s="654">
        <v>0.77700000000000002</v>
      </c>
      <c r="G22" s="654">
        <v>0.20399999999999999</v>
      </c>
      <c r="H22" s="654">
        <v>0.05</v>
      </c>
      <c r="I22" s="654">
        <v>0.72399999999999998</v>
      </c>
      <c r="J22" s="654">
        <v>0.22600000000000001</v>
      </c>
      <c r="K22" s="654">
        <v>0.36599999999999999</v>
      </c>
      <c r="L22" s="654">
        <v>0.17499999999999999</v>
      </c>
      <c r="M22" s="654">
        <v>0.45900000000000002</v>
      </c>
    </row>
    <row r="23" spans="1:13">
      <c r="A23" s="655" t="s">
        <v>858</v>
      </c>
      <c r="B23" s="656">
        <v>6.0000000000000001E-3</v>
      </c>
      <c r="C23" s="656">
        <v>0.94099999999999995</v>
      </c>
      <c r="D23" s="656">
        <v>5.2999999999999999E-2</v>
      </c>
      <c r="E23" s="656">
        <v>0.02</v>
      </c>
      <c r="F23" s="656">
        <v>0.747</v>
      </c>
      <c r="G23" s="656">
        <v>0.23300000000000001</v>
      </c>
      <c r="H23" s="656">
        <v>3.5000000000000003E-2</v>
      </c>
      <c r="I23" s="656">
        <v>0.73299999999999998</v>
      </c>
      <c r="J23" s="656">
        <v>0.23300000000000001</v>
      </c>
      <c r="K23" s="656">
        <v>0.254</v>
      </c>
      <c r="L23" s="656">
        <v>0.17899999999999999</v>
      </c>
      <c r="M23" s="656">
        <v>0.56699999999999995</v>
      </c>
    </row>
    <row r="24" spans="1:13">
      <c r="A24" s="653" t="s">
        <v>861</v>
      </c>
      <c r="B24" s="654">
        <v>0.01</v>
      </c>
      <c r="C24" s="654">
        <v>0.92</v>
      </c>
      <c r="D24" s="654">
        <v>7.0999999999999994E-2</v>
      </c>
      <c r="E24" s="654">
        <v>6.2E-2</v>
      </c>
      <c r="F24" s="654">
        <v>0.69399999999999995</v>
      </c>
      <c r="G24" s="654">
        <v>0.24399999999999999</v>
      </c>
      <c r="H24" s="654">
        <v>6.0999999999999999E-2</v>
      </c>
      <c r="I24" s="654">
        <v>0.67800000000000005</v>
      </c>
      <c r="J24" s="654">
        <v>0.26100000000000001</v>
      </c>
      <c r="K24" s="654">
        <v>0.33600000000000002</v>
      </c>
      <c r="L24" s="654">
        <v>0.17100000000000001</v>
      </c>
      <c r="M24" s="654">
        <v>0.49399999999999999</v>
      </c>
    </row>
    <row r="25" spans="1:13" ht="20.399999999999999">
      <c r="A25" s="655" t="s">
        <v>1590</v>
      </c>
      <c r="B25" s="656">
        <v>7.0000000000000001E-3</v>
      </c>
      <c r="C25" s="656">
        <v>0.93400000000000005</v>
      </c>
      <c r="D25" s="656">
        <v>5.8000000000000003E-2</v>
      </c>
      <c r="E25" s="656">
        <v>0.03</v>
      </c>
      <c r="F25" s="656">
        <v>0.72299999999999998</v>
      </c>
      <c r="G25" s="656">
        <v>0.248</v>
      </c>
      <c r="H25" s="656">
        <v>5.0999999999999997E-2</v>
      </c>
      <c r="I25" s="656">
        <v>0.70799999999999996</v>
      </c>
      <c r="J25" s="656">
        <v>0.24</v>
      </c>
      <c r="K25" s="656">
        <v>0.32100000000000001</v>
      </c>
      <c r="L25" s="656">
        <v>0.21099999999999999</v>
      </c>
      <c r="M25" s="656">
        <v>0.46700000000000003</v>
      </c>
    </row>
    <row r="26" spans="1:13">
      <c r="A26" s="653" t="s">
        <v>867</v>
      </c>
      <c r="B26" s="654">
        <v>8.0000000000000002E-3</v>
      </c>
      <c r="C26" s="654">
        <v>0.94099999999999995</v>
      </c>
      <c r="D26" s="654">
        <v>5.0999999999999997E-2</v>
      </c>
      <c r="E26" s="654">
        <v>3.7999999999999999E-2</v>
      </c>
      <c r="F26" s="654">
        <v>0.74</v>
      </c>
      <c r="G26" s="654">
        <v>0.221</v>
      </c>
      <c r="H26" s="654">
        <v>4.1000000000000002E-2</v>
      </c>
      <c r="I26" s="654">
        <v>0.78400000000000003</v>
      </c>
      <c r="J26" s="654">
        <v>0.17499999999999999</v>
      </c>
      <c r="K26" s="654">
        <v>0.23400000000000001</v>
      </c>
      <c r="L26" s="654">
        <v>0.28999999999999998</v>
      </c>
      <c r="M26" s="654">
        <v>0.47599999999999998</v>
      </c>
    </row>
    <row r="27" spans="1:13">
      <c r="A27" s="655" t="s">
        <v>864</v>
      </c>
      <c r="B27" s="656">
        <v>6.0000000000000001E-3</v>
      </c>
      <c r="C27" s="656">
        <v>0.93799999999999994</v>
      </c>
      <c r="D27" s="656">
        <v>5.7000000000000002E-2</v>
      </c>
      <c r="E27" s="656">
        <v>8.1000000000000003E-2</v>
      </c>
      <c r="F27" s="656">
        <v>0.72899999999999998</v>
      </c>
      <c r="G27" s="656">
        <v>0.19</v>
      </c>
      <c r="H27" s="656">
        <v>5.7000000000000002E-2</v>
      </c>
      <c r="I27" s="656">
        <v>0.70799999999999996</v>
      </c>
      <c r="J27" s="656">
        <v>0.23499999999999999</v>
      </c>
      <c r="K27" s="656">
        <v>0.25800000000000001</v>
      </c>
      <c r="L27" s="656">
        <v>0.128</v>
      </c>
      <c r="M27" s="656">
        <v>0.61399999999999999</v>
      </c>
    </row>
    <row r="28" spans="1:13">
      <c r="A28" s="653" t="s">
        <v>872</v>
      </c>
      <c r="B28" s="654">
        <v>8.0000000000000002E-3</v>
      </c>
      <c r="C28" s="654">
        <v>0.93600000000000005</v>
      </c>
      <c r="D28" s="654">
        <v>5.6000000000000001E-2</v>
      </c>
      <c r="E28" s="654">
        <v>5.0999999999999997E-2</v>
      </c>
      <c r="F28" s="654">
        <v>0.71599999999999997</v>
      </c>
      <c r="G28" s="654">
        <v>0.23300000000000001</v>
      </c>
      <c r="H28" s="654">
        <v>5.7000000000000002E-2</v>
      </c>
      <c r="I28" s="654">
        <v>0.66700000000000004</v>
      </c>
      <c r="J28" s="654">
        <v>0.27600000000000002</v>
      </c>
      <c r="K28" s="654">
        <v>0.32300000000000001</v>
      </c>
      <c r="L28" s="654">
        <v>0.154</v>
      </c>
      <c r="M28" s="654">
        <v>0.52300000000000002</v>
      </c>
    </row>
    <row r="29" spans="1:13">
      <c r="A29" s="655" t="s">
        <v>874</v>
      </c>
      <c r="B29" s="656">
        <v>5.0000000000000001E-3</v>
      </c>
      <c r="C29" s="656">
        <v>0.93700000000000006</v>
      </c>
      <c r="D29" s="656">
        <v>5.8000000000000003E-2</v>
      </c>
      <c r="E29" s="656">
        <v>1.4E-2</v>
      </c>
      <c r="F29" s="656">
        <v>0.67800000000000005</v>
      </c>
      <c r="G29" s="656">
        <v>0.309</v>
      </c>
      <c r="H29" s="656">
        <v>3.3000000000000002E-2</v>
      </c>
      <c r="I29" s="656">
        <v>0.76100000000000001</v>
      </c>
      <c r="J29" s="656">
        <v>0.20499999999999999</v>
      </c>
      <c r="K29" s="656">
        <v>0.35799999999999998</v>
      </c>
      <c r="L29" s="656">
        <v>0.16500000000000001</v>
      </c>
      <c r="M29" s="656">
        <v>0.47699999999999998</v>
      </c>
    </row>
    <row r="30" spans="1:13">
      <c r="A30" s="653" t="s">
        <v>877</v>
      </c>
      <c r="B30" s="654">
        <v>8.0000000000000002E-3</v>
      </c>
      <c r="C30" s="654">
        <v>0.93500000000000005</v>
      </c>
      <c r="D30" s="654">
        <v>5.8000000000000003E-2</v>
      </c>
      <c r="E30" s="654">
        <v>2.8000000000000001E-2</v>
      </c>
      <c r="F30" s="654">
        <v>0.73899999999999999</v>
      </c>
      <c r="G30" s="654">
        <v>0.23200000000000001</v>
      </c>
      <c r="H30" s="654">
        <v>4.4999999999999998E-2</v>
      </c>
      <c r="I30" s="654">
        <v>0.73099999999999998</v>
      </c>
      <c r="J30" s="654">
        <v>0.223</v>
      </c>
      <c r="K30" s="654">
        <v>0.19900000000000001</v>
      </c>
      <c r="L30" s="654">
        <v>0.22</v>
      </c>
      <c r="M30" s="654">
        <v>0.58099999999999996</v>
      </c>
    </row>
    <row r="31" spans="1:13" ht="20.399999999999999">
      <c r="A31" s="655" t="s">
        <v>1009</v>
      </c>
      <c r="B31" s="656">
        <v>7.0000000000000001E-3</v>
      </c>
      <c r="C31" s="656">
        <v>0.93899999999999995</v>
      </c>
      <c r="D31" s="656">
        <v>5.3999999999999999E-2</v>
      </c>
      <c r="E31" s="656">
        <v>3.4000000000000002E-2</v>
      </c>
      <c r="F31" s="656">
        <v>0.74399999999999999</v>
      </c>
      <c r="G31" s="656">
        <v>0.222</v>
      </c>
      <c r="H31" s="656">
        <v>4.3999999999999997E-2</v>
      </c>
      <c r="I31" s="656">
        <v>0.75600000000000001</v>
      </c>
      <c r="J31" s="656">
        <v>0.20100000000000001</v>
      </c>
      <c r="K31" s="656">
        <v>0.26100000000000001</v>
      </c>
      <c r="L31" s="656">
        <v>0.23200000000000001</v>
      </c>
      <c r="M31" s="656">
        <v>0.50700000000000001</v>
      </c>
    </row>
    <row r="32" spans="1:13">
      <c r="A32" s="653" t="s">
        <v>849</v>
      </c>
      <c r="B32" s="654">
        <v>4.0000000000000001E-3</v>
      </c>
      <c r="C32" s="654">
        <v>0.96299999999999997</v>
      </c>
      <c r="D32" s="654">
        <v>3.3000000000000002E-2</v>
      </c>
      <c r="E32" s="654">
        <v>1.0999999999999999E-2</v>
      </c>
      <c r="F32" s="654">
        <v>0.78500000000000003</v>
      </c>
      <c r="G32" s="654">
        <v>0.20399999999999999</v>
      </c>
      <c r="H32" s="654">
        <v>3.7999999999999999E-2</v>
      </c>
      <c r="I32" s="654">
        <v>0.80600000000000005</v>
      </c>
      <c r="J32" s="654">
        <v>0.156</v>
      </c>
      <c r="K32" s="654">
        <v>0.191</v>
      </c>
      <c r="L32" s="654">
        <v>0.26400000000000001</v>
      </c>
      <c r="M32" s="654">
        <v>0.54500000000000004</v>
      </c>
    </row>
    <row r="33" spans="1:13">
      <c r="A33" s="655" t="s">
        <v>851</v>
      </c>
      <c r="B33" s="656">
        <v>5.0000000000000001E-3</v>
      </c>
      <c r="C33" s="656">
        <v>0.95499999999999996</v>
      </c>
      <c r="D33" s="656">
        <v>0.04</v>
      </c>
      <c r="E33" s="656">
        <v>2.8000000000000001E-2</v>
      </c>
      <c r="F33" s="656">
        <v>0.79300000000000004</v>
      </c>
      <c r="G33" s="656">
        <v>0.17899999999999999</v>
      </c>
      <c r="H33" s="656">
        <v>4.2999999999999997E-2</v>
      </c>
      <c r="I33" s="656">
        <v>0.76500000000000001</v>
      </c>
      <c r="J33" s="656">
        <v>0.192</v>
      </c>
      <c r="K33" s="656">
        <v>0.311</v>
      </c>
      <c r="L33" s="656">
        <v>0.186</v>
      </c>
      <c r="M33" s="656">
        <v>0.503</v>
      </c>
    </row>
    <row r="34" spans="1:13" ht="20.399999999999999">
      <c r="A34" s="653" t="s">
        <v>1103</v>
      </c>
      <c r="B34" s="654">
        <v>5.0000000000000001E-3</v>
      </c>
      <c r="C34" s="654">
        <v>0.95799999999999996</v>
      </c>
      <c r="D34" s="654">
        <v>3.6999999999999998E-2</v>
      </c>
      <c r="E34" s="654">
        <v>0.02</v>
      </c>
      <c r="F34" s="654">
        <v>0.79</v>
      </c>
      <c r="G34" s="654">
        <v>0.19</v>
      </c>
      <c r="H34" s="654">
        <v>0.04</v>
      </c>
      <c r="I34" s="654">
        <v>0.78500000000000003</v>
      </c>
      <c r="J34" s="654">
        <v>0.17499999999999999</v>
      </c>
      <c r="K34" s="654">
        <v>0.25600000000000001</v>
      </c>
      <c r="L34" s="654">
        <v>0.222</v>
      </c>
      <c r="M34" s="654">
        <v>0.52200000000000002</v>
      </c>
    </row>
    <row r="35" spans="1:13">
      <c r="A35" s="655" t="s">
        <v>870</v>
      </c>
      <c r="B35" s="656">
        <v>5.0000000000000001E-3</v>
      </c>
      <c r="C35" s="656">
        <v>0.94399999999999995</v>
      </c>
      <c r="D35" s="656">
        <v>0.05</v>
      </c>
      <c r="E35" s="656">
        <v>2.1999999999999999E-2</v>
      </c>
      <c r="F35" s="656">
        <v>0.78100000000000003</v>
      </c>
      <c r="G35" s="656">
        <v>0.19700000000000001</v>
      </c>
      <c r="H35" s="656">
        <v>3.9E-2</v>
      </c>
      <c r="I35" s="656">
        <v>0.75900000000000001</v>
      </c>
      <c r="J35" s="656">
        <v>0.20200000000000001</v>
      </c>
      <c r="K35" s="656">
        <v>0.23200000000000001</v>
      </c>
      <c r="L35" s="656">
        <v>0.27800000000000002</v>
      </c>
      <c r="M35" s="656">
        <v>0.49</v>
      </c>
    </row>
    <row r="36" spans="1:13">
      <c r="A36" s="653" t="s">
        <v>873</v>
      </c>
      <c r="B36" s="654">
        <v>7.0000000000000001E-3</v>
      </c>
      <c r="C36" s="654">
        <v>0.93700000000000006</v>
      </c>
      <c r="D36" s="654">
        <v>5.6000000000000001E-2</v>
      </c>
      <c r="E36" s="654">
        <v>4.7E-2</v>
      </c>
      <c r="F36" s="654">
        <v>0.66800000000000004</v>
      </c>
      <c r="G36" s="654">
        <v>0.28599999999999998</v>
      </c>
      <c r="H36" s="654">
        <v>0.05</v>
      </c>
      <c r="I36" s="654">
        <v>0.60099999999999998</v>
      </c>
      <c r="J36" s="654">
        <v>0.34899999999999998</v>
      </c>
      <c r="K36" s="654">
        <v>0.27</v>
      </c>
      <c r="L36" s="654">
        <v>0.16</v>
      </c>
      <c r="M36" s="654">
        <v>0.56999999999999995</v>
      </c>
    </row>
    <row r="37" spans="1:13">
      <c r="A37" s="655" t="s">
        <v>875</v>
      </c>
      <c r="B37" s="656">
        <v>8.9999999999999993E-3</v>
      </c>
      <c r="C37" s="656">
        <v>0.93300000000000005</v>
      </c>
      <c r="D37" s="656">
        <v>5.8000000000000003E-2</v>
      </c>
      <c r="E37" s="656">
        <v>8.1000000000000003E-2</v>
      </c>
      <c r="F37" s="656">
        <v>0.629</v>
      </c>
      <c r="G37" s="656">
        <v>0.28999999999999998</v>
      </c>
      <c r="H37" s="656">
        <v>5.0999999999999997E-2</v>
      </c>
      <c r="I37" s="656">
        <v>0.59699999999999998</v>
      </c>
      <c r="J37" s="656">
        <v>0.35199999999999998</v>
      </c>
      <c r="K37" s="656">
        <v>0.27</v>
      </c>
      <c r="L37" s="656">
        <v>9.9000000000000005E-2</v>
      </c>
      <c r="M37" s="656">
        <v>0.63200000000000001</v>
      </c>
    </row>
    <row r="38" spans="1:13">
      <c r="A38" s="653" t="s">
        <v>878</v>
      </c>
      <c r="B38" s="654">
        <v>6.0000000000000001E-3</v>
      </c>
      <c r="C38" s="654">
        <v>0.93200000000000005</v>
      </c>
      <c r="D38" s="654">
        <v>6.0999999999999999E-2</v>
      </c>
      <c r="E38" s="654">
        <v>3.1E-2</v>
      </c>
      <c r="F38" s="654">
        <v>0.66400000000000003</v>
      </c>
      <c r="G38" s="654">
        <v>0.30499999999999999</v>
      </c>
      <c r="H38" s="654">
        <v>5.5E-2</v>
      </c>
      <c r="I38" s="654">
        <v>0.61699999999999999</v>
      </c>
      <c r="J38" s="654">
        <v>0.32800000000000001</v>
      </c>
      <c r="K38" s="654">
        <v>0.27400000000000002</v>
      </c>
      <c r="L38" s="654">
        <v>0.11799999999999999</v>
      </c>
      <c r="M38" s="654">
        <v>0.60799999999999998</v>
      </c>
    </row>
    <row r="39" spans="1:13">
      <c r="A39" s="655" t="s">
        <v>880</v>
      </c>
      <c r="B39" s="656">
        <v>8.0000000000000002E-3</v>
      </c>
      <c r="C39" s="656">
        <v>0.93300000000000005</v>
      </c>
      <c r="D39" s="656">
        <v>5.8999999999999997E-2</v>
      </c>
      <c r="E39" s="656">
        <v>5.2999999999999999E-2</v>
      </c>
      <c r="F39" s="656">
        <v>0.623</v>
      </c>
      <c r="G39" s="656">
        <v>0.32400000000000001</v>
      </c>
      <c r="H39" s="656">
        <v>6.0999999999999999E-2</v>
      </c>
      <c r="I39" s="656">
        <v>0.56999999999999995</v>
      </c>
      <c r="J39" s="656">
        <v>0.36899999999999999</v>
      </c>
      <c r="K39" s="656">
        <v>0.249</v>
      </c>
      <c r="L39" s="656">
        <v>0.154</v>
      </c>
      <c r="M39" s="656">
        <v>0.59599999999999997</v>
      </c>
    </row>
    <row r="40" spans="1:13">
      <c r="A40" s="653" t="s">
        <v>886</v>
      </c>
      <c r="B40" s="654">
        <v>5.0000000000000001E-3</v>
      </c>
      <c r="C40" s="654">
        <v>0.93700000000000006</v>
      </c>
      <c r="D40" s="654">
        <v>5.8000000000000003E-2</v>
      </c>
      <c r="E40" s="654">
        <v>4.1000000000000002E-2</v>
      </c>
      <c r="F40" s="654">
        <v>0.72299999999999998</v>
      </c>
      <c r="G40" s="654">
        <v>0.23699999999999999</v>
      </c>
      <c r="H40" s="654">
        <v>4.7E-2</v>
      </c>
      <c r="I40" s="654">
        <v>0.65700000000000003</v>
      </c>
      <c r="J40" s="654">
        <v>0.29599999999999999</v>
      </c>
      <c r="K40" s="654">
        <v>0.27700000000000002</v>
      </c>
      <c r="L40" s="654">
        <v>0.13600000000000001</v>
      </c>
      <c r="M40" s="654">
        <v>0.58699999999999997</v>
      </c>
    </row>
    <row r="41" spans="1:13">
      <c r="A41" s="655" t="s">
        <v>883</v>
      </c>
      <c r="B41" s="656">
        <v>6.0000000000000001E-3</v>
      </c>
      <c r="C41" s="656">
        <v>0.93700000000000006</v>
      </c>
      <c r="D41" s="656">
        <v>5.7000000000000002E-2</v>
      </c>
      <c r="E41" s="656">
        <v>3.3000000000000002E-2</v>
      </c>
      <c r="F41" s="656">
        <v>0.75700000000000001</v>
      </c>
      <c r="G41" s="656">
        <v>0.21</v>
      </c>
      <c r="H41" s="656">
        <v>5.5E-2</v>
      </c>
      <c r="I41" s="656">
        <v>0.70899999999999996</v>
      </c>
      <c r="J41" s="656">
        <v>0.23599999999999999</v>
      </c>
      <c r="K41" s="656">
        <v>0.42499999999999999</v>
      </c>
      <c r="L41" s="656">
        <v>0.13900000000000001</v>
      </c>
      <c r="M41" s="656">
        <v>0.436</v>
      </c>
    </row>
    <row r="42" spans="1:13">
      <c r="A42" s="653" t="s">
        <v>1010</v>
      </c>
      <c r="B42" s="654">
        <v>6.0000000000000001E-3</v>
      </c>
      <c r="C42" s="654">
        <v>0.93600000000000005</v>
      </c>
      <c r="D42" s="654">
        <v>5.8000000000000003E-2</v>
      </c>
      <c r="E42" s="654">
        <v>4.1000000000000002E-2</v>
      </c>
      <c r="F42" s="654">
        <v>0.68899999999999995</v>
      </c>
      <c r="G42" s="654">
        <v>0.27</v>
      </c>
      <c r="H42" s="654">
        <v>5.2999999999999999E-2</v>
      </c>
      <c r="I42" s="654">
        <v>0.63500000000000001</v>
      </c>
      <c r="J42" s="654">
        <v>0.313</v>
      </c>
      <c r="K42" s="654">
        <v>0.30099999999999999</v>
      </c>
      <c r="L42" s="654">
        <v>0.14099999999999999</v>
      </c>
      <c r="M42" s="654">
        <v>0.55800000000000005</v>
      </c>
    </row>
    <row r="43" spans="1:13">
      <c r="A43" s="655" t="s">
        <v>856</v>
      </c>
      <c r="B43" s="656">
        <v>6.0000000000000001E-3</v>
      </c>
      <c r="C43" s="656">
        <v>0.93700000000000006</v>
      </c>
      <c r="D43" s="656">
        <v>5.7000000000000002E-2</v>
      </c>
      <c r="E43" s="656">
        <v>1.7999999999999999E-2</v>
      </c>
      <c r="F43" s="656">
        <v>0.73499999999999999</v>
      </c>
      <c r="G43" s="656">
        <v>0.247</v>
      </c>
      <c r="H43" s="656">
        <v>4.5999999999999999E-2</v>
      </c>
      <c r="I43" s="656">
        <v>0.67300000000000004</v>
      </c>
      <c r="J43" s="656">
        <v>0.28000000000000003</v>
      </c>
      <c r="K43" s="656">
        <v>0.247</v>
      </c>
      <c r="L43" s="656">
        <v>0.187</v>
      </c>
      <c r="M43" s="656">
        <v>0.56599999999999995</v>
      </c>
    </row>
    <row r="44" spans="1:13">
      <c r="A44" s="653" t="s">
        <v>859</v>
      </c>
      <c r="B44" s="654">
        <v>7.0000000000000001E-3</v>
      </c>
      <c r="C44" s="654">
        <v>0.93300000000000005</v>
      </c>
      <c r="D44" s="654">
        <v>6.0999999999999999E-2</v>
      </c>
      <c r="E44" s="654">
        <v>2.5999999999999999E-2</v>
      </c>
      <c r="F44" s="654">
        <v>0.71199999999999997</v>
      </c>
      <c r="G44" s="654">
        <v>0.26300000000000001</v>
      </c>
      <c r="H44" s="654">
        <v>4.9000000000000002E-2</v>
      </c>
      <c r="I44" s="654">
        <v>0.68300000000000005</v>
      </c>
      <c r="J44" s="654">
        <v>0.26800000000000002</v>
      </c>
      <c r="K44" s="654">
        <v>0.17399999999999999</v>
      </c>
      <c r="L44" s="654">
        <v>0.13800000000000001</v>
      </c>
      <c r="M44" s="654">
        <v>0.68799999999999994</v>
      </c>
    </row>
    <row r="45" spans="1:13">
      <c r="A45" s="655" t="s">
        <v>862</v>
      </c>
      <c r="B45" s="656">
        <v>6.0000000000000001E-3</v>
      </c>
      <c r="C45" s="656">
        <v>0.95299999999999996</v>
      </c>
      <c r="D45" s="656">
        <v>4.1000000000000002E-2</v>
      </c>
      <c r="E45" s="656">
        <v>8.1000000000000003E-2</v>
      </c>
      <c r="F45" s="656">
        <v>0.71799999999999997</v>
      </c>
      <c r="G45" s="656">
        <v>0.2</v>
      </c>
      <c r="H45" s="656">
        <v>6.0999999999999999E-2</v>
      </c>
      <c r="I45" s="656">
        <v>0.72199999999999998</v>
      </c>
      <c r="J45" s="656">
        <v>0.217</v>
      </c>
      <c r="K45" s="656">
        <v>0.23100000000000001</v>
      </c>
      <c r="L45" s="656">
        <v>0.247</v>
      </c>
      <c r="M45" s="656">
        <v>0.52100000000000002</v>
      </c>
    </row>
    <row r="46" spans="1:13">
      <c r="A46" s="653" t="s">
        <v>865</v>
      </c>
      <c r="B46" s="654">
        <v>6.0000000000000001E-3</v>
      </c>
      <c r="C46" s="654">
        <v>0.94199999999999995</v>
      </c>
      <c r="D46" s="654">
        <v>5.2999999999999999E-2</v>
      </c>
      <c r="E46" s="654">
        <v>5.7000000000000002E-2</v>
      </c>
      <c r="F46" s="654">
        <v>0.72399999999999998</v>
      </c>
      <c r="G46" s="654">
        <v>0.218</v>
      </c>
      <c r="H46" s="654">
        <v>4.5999999999999999E-2</v>
      </c>
      <c r="I46" s="654">
        <v>0.69199999999999995</v>
      </c>
      <c r="J46" s="654">
        <v>0.26200000000000001</v>
      </c>
      <c r="K46" s="654">
        <v>0.18</v>
      </c>
      <c r="L46" s="654">
        <v>0.19</v>
      </c>
      <c r="M46" s="654">
        <v>0.63</v>
      </c>
    </row>
    <row r="47" spans="1:13" ht="20.399999999999999">
      <c r="A47" s="655" t="s">
        <v>1104</v>
      </c>
      <c r="B47" s="656">
        <v>6.0000000000000001E-3</v>
      </c>
      <c r="C47" s="656">
        <v>0.94099999999999995</v>
      </c>
      <c r="D47" s="656">
        <v>5.2999999999999999E-2</v>
      </c>
      <c r="E47" s="656">
        <v>0.05</v>
      </c>
      <c r="F47" s="656">
        <v>0.72099999999999997</v>
      </c>
      <c r="G47" s="656">
        <v>0.22900000000000001</v>
      </c>
      <c r="H47" s="656">
        <v>0.05</v>
      </c>
      <c r="I47" s="656">
        <v>0.69399999999999995</v>
      </c>
      <c r="J47" s="656">
        <v>0.25600000000000001</v>
      </c>
      <c r="K47" s="656">
        <v>0.192</v>
      </c>
      <c r="L47" s="656">
        <v>0.182</v>
      </c>
      <c r="M47" s="656">
        <v>0.626</v>
      </c>
    </row>
    <row r="48" spans="1:13">
      <c r="A48" s="653" t="s">
        <v>876</v>
      </c>
      <c r="B48" s="654">
        <v>6.0000000000000001E-3</v>
      </c>
      <c r="C48" s="654">
        <v>0.96199999999999997</v>
      </c>
      <c r="D48" s="654">
        <v>3.2000000000000001E-2</v>
      </c>
      <c r="E48" s="654">
        <v>2.8000000000000001E-2</v>
      </c>
      <c r="F48" s="654">
        <v>0.85899999999999999</v>
      </c>
      <c r="G48" s="654">
        <v>0.112</v>
      </c>
      <c r="H48" s="654">
        <v>4.3999999999999997E-2</v>
      </c>
      <c r="I48" s="654">
        <v>0.81100000000000005</v>
      </c>
      <c r="J48" s="654">
        <v>0.14499999999999999</v>
      </c>
      <c r="K48" s="654">
        <v>0.24</v>
      </c>
      <c r="L48" s="654">
        <v>0.27600000000000002</v>
      </c>
      <c r="M48" s="654">
        <v>0.48399999999999999</v>
      </c>
    </row>
    <row r="49" spans="1:13">
      <c r="A49" s="655" t="s">
        <v>879</v>
      </c>
      <c r="B49" s="656">
        <v>8.0000000000000002E-3</v>
      </c>
      <c r="C49" s="656">
        <v>0.94699999999999995</v>
      </c>
      <c r="D49" s="656">
        <v>4.5999999999999999E-2</v>
      </c>
      <c r="E49" s="656">
        <v>3.4000000000000002E-2</v>
      </c>
      <c r="F49" s="656">
        <v>0.79900000000000004</v>
      </c>
      <c r="G49" s="656">
        <v>0.16600000000000001</v>
      </c>
      <c r="H49" s="656">
        <v>0.05</v>
      </c>
      <c r="I49" s="656">
        <v>0.745</v>
      </c>
      <c r="J49" s="656">
        <v>0.20399999999999999</v>
      </c>
      <c r="K49" s="656">
        <v>0.45800000000000002</v>
      </c>
      <c r="L49" s="656">
        <v>0.16200000000000001</v>
      </c>
      <c r="M49" s="656">
        <v>0.38</v>
      </c>
    </row>
    <row r="50" spans="1:13">
      <c r="A50" s="653" t="s">
        <v>881</v>
      </c>
      <c r="B50" s="654">
        <v>0.01</v>
      </c>
      <c r="C50" s="654">
        <v>0.93600000000000005</v>
      </c>
      <c r="D50" s="654">
        <v>5.3999999999999999E-2</v>
      </c>
      <c r="E50" s="654">
        <v>1.7000000000000001E-2</v>
      </c>
      <c r="F50" s="654">
        <v>0.71199999999999997</v>
      </c>
      <c r="G50" s="654">
        <v>0.27100000000000002</v>
      </c>
      <c r="H50" s="654">
        <v>6.6000000000000003E-2</v>
      </c>
      <c r="I50" s="654">
        <v>0.66700000000000004</v>
      </c>
      <c r="J50" s="654">
        <v>0.26700000000000002</v>
      </c>
      <c r="K50" s="654">
        <v>0.14599999999999999</v>
      </c>
      <c r="L50" s="654">
        <v>0.20100000000000001</v>
      </c>
      <c r="M50" s="654">
        <v>0.65400000000000003</v>
      </c>
    </row>
    <row r="51" spans="1:13">
      <c r="A51" s="655" t="s">
        <v>884</v>
      </c>
      <c r="B51" s="656">
        <v>8.9999999999999993E-3</v>
      </c>
      <c r="C51" s="656">
        <v>0.94699999999999995</v>
      </c>
      <c r="D51" s="656">
        <v>4.3999999999999997E-2</v>
      </c>
      <c r="E51" s="656">
        <v>5.7000000000000002E-2</v>
      </c>
      <c r="F51" s="656">
        <v>0.77300000000000002</v>
      </c>
      <c r="G51" s="656">
        <v>0.17</v>
      </c>
      <c r="H51" s="656">
        <v>5.7000000000000002E-2</v>
      </c>
      <c r="I51" s="656">
        <v>0.72199999999999998</v>
      </c>
      <c r="J51" s="656">
        <v>0.221</v>
      </c>
      <c r="K51" s="656">
        <v>0.40100000000000002</v>
      </c>
      <c r="L51" s="656">
        <v>0.17799999999999999</v>
      </c>
      <c r="M51" s="656">
        <v>0.42099999999999999</v>
      </c>
    </row>
    <row r="52" spans="1:13">
      <c r="A52" s="653" t="s">
        <v>1008</v>
      </c>
      <c r="B52" s="654">
        <v>8.0000000000000002E-3</v>
      </c>
      <c r="C52" s="654">
        <v>0.95299999999999996</v>
      </c>
      <c r="D52" s="654">
        <v>3.9E-2</v>
      </c>
      <c r="E52" s="654">
        <v>3.1E-2</v>
      </c>
      <c r="F52" s="654">
        <v>0.81299999999999994</v>
      </c>
      <c r="G52" s="654">
        <v>0.156</v>
      </c>
      <c r="H52" s="654">
        <v>0.05</v>
      </c>
      <c r="I52" s="654">
        <v>0.77100000000000002</v>
      </c>
      <c r="J52" s="654">
        <v>0.17899999999999999</v>
      </c>
      <c r="K52" s="654">
        <v>0.28599999999999998</v>
      </c>
      <c r="L52" s="654">
        <v>0.23</v>
      </c>
      <c r="M52" s="654">
        <v>0.48399999999999999</v>
      </c>
    </row>
    <row r="53" spans="1:13">
      <c r="A53" s="655" t="s">
        <v>882</v>
      </c>
      <c r="B53" s="656">
        <v>1.0999999999999999E-2</v>
      </c>
      <c r="C53" s="656">
        <v>0.93100000000000005</v>
      </c>
      <c r="D53" s="656">
        <v>5.8999999999999997E-2</v>
      </c>
      <c r="E53" s="656">
        <v>0.05</v>
      </c>
      <c r="F53" s="656">
        <v>0.67900000000000005</v>
      </c>
      <c r="G53" s="656">
        <v>0.27100000000000002</v>
      </c>
      <c r="H53" s="656">
        <v>6.7000000000000004E-2</v>
      </c>
      <c r="I53" s="656">
        <v>0.68600000000000005</v>
      </c>
      <c r="J53" s="656">
        <v>0.246</v>
      </c>
      <c r="K53" s="656">
        <v>0.29599999999999999</v>
      </c>
      <c r="L53" s="656">
        <v>0.184</v>
      </c>
      <c r="M53" s="656">
        <v>0.52</v>
      </c>
    </row>
    <row r="54" spans="1:13">
      <c r="A54" s="653" t="s">
        <v>1718</v>
      </c>
      <c r="B54" s="654">
        <v>8.9999999999999993E-3</v>
      </c>
      <c r="C54" s="654">
        <v>0.92700000000000005</v>
      </c>
      <c r="D54" s="654">
        <v>6.4000000000000001E-2</v>
      </c>
      <c r="E54" s="654">
        <v>4.2999999999999997E-2</v>
      </c>
      <c r="F54" s="654">
        <v>0.69699999999999995</v>
      </c>
      <c r="G54" s="654">
        <v>0.26</v>
      </c>
      <c r="H54" s="654">
        <v>6.6000000000000003E-2</v>
      </c>
      <c r="I54" s="654">
        <v>0.629</v>
      </c>
      <c r="J54" s="654">
        <v>0.30499999999999999</v>
      </c>
      <c r="K54" s="654">
        <v>0.36599999999999999</v>
      </c>
      <c r="L54" s="654">
        <v>0.109</v>
      </c>
      <c r="M54" s="654">
        <v>0.52500000000000002</v>
      </c>
    </row>
    <row r="55" spans="1:13">
      <c r="A55" s="655" t="s">
        <v>885</v>
      </c>
      <c r="B55" s="656">
        <v>8.9999999999999993E-3</v>
      </c>
      <c r="C55" s="656">
        <v>0.92500000000000004</v>
      </c>
      <c r="D55" s="656">
        <v>6.6000000000000003E-2</v>
      </c>
      <c r="E55" s="656">
        <v>0.121</v>
      </c>
      <c r="F55" s="656">
        <v>0.57999999999999996</v>
      </c>
      <c r="G55" s="656">
        <v>0.29799999999999999</v>
      </c>
      <c r="H55" s="656">
        <v>6.9000000000000006E-2</v>
      </c>
      <c r="I55" s="656">
        <v>0.627</v>
      </c>
      <c r="J55" s="656">
        <v>0.30499999999999999</v>
      </c>
      <c r="K55" s="656">
        <v>0.29299999999999998</v>
      </c>
      <c r="L55" s="656">
        <v>0.104</v>
      </c>
      <c r="M55" s="656">
        <v>0.60299999999999998</v>
      </c>
    </row>
    <row r="56" spans="1:13">
      <c r="A56" s="653" t="s">
        <v>889</v>
      </c>
      <c r="B56" s="654">
        <v>8.0000000000000002E-3</v>
      </c>
      <c r="C56" s="654">
        <v>0.93600000000000005</v>
      </c>
      <c r="D56" s="654">
        <v>5.7000000000000002E-2</v>
      </c>
      <c r="E56" s="654">
        <v>0.06</v>
      </c>
      <c r="F56" s="654">
        <v>0.71099999999999997</v>
      </c>
      <c r="G56" s="654">
        <v>0.22900000000000001</v>
      </c>
      <c r="H56" s="654">
        <v>4.9000000000000002E-2</v>
      </c>
      <c r="I56" s="654">
        <v>0.70599999999999996</v>
      </c>
      <c r="J56" s="654">
        <v>0.245</v>
      </c>
      <c r="K56" s="654">
        <v>0.32100000000000001</v>
      </c>
      <c r="L56" s="654">
        <v>0.14499999999999999</v>
      </c>
      <c r="M56" s="654">
        <v>0.53300000000000003</v>
      </c>
    </row>
    <row r="57" spans="1:13">
      <c r="A57" s="655" t="s">
        <v>895</v>
      </c>
      <c r="B57" s="656">
        <v>6.0000000000000001E-3</v>
      </c>
      <c r="C57" s="656">
        <v>0.93100000000000005</v>
      </c>
      <c r="D57" s="656">
        <v>6.3E-2</v>
      </c>
      <c r="E57" s="656">
        <v>2.7E-2</v>
      </c>
      <c r="F57" s="656">
        <v>0.71399999999999997</v>
      </c>
      <c r="G57" s="656">
        <v>0.25800000000000001</v>
      </c>
      <c r="H57" s="656">
        <v>4.7E-2</v>
      </c>
      <c r="I57" s="656">
        <v>0.71799999999999997</v>
      </c>
      <c r="J57" s="656">
        <v>0.23499999999999999</v>
      </c>
      <c r="K57" s="656">
        <v>0.45100000000000001</v>
      </c>
      <c r="L57" s="656">
        <v>0.14399999999999999</v>
      </c>
      <c r="M57" s="656">
        <v>0.40500000000000003</v>
      </c>
    </row>
    <row r="58" spans="1:13">
      <c r="A58" s="653" t="s">
        <v>892</v>
      </c>
      <c r="B58" s="654">
        <v>8.9999999999999993E-3</v>
      </c>
      <c r="C58" s="654">
        <v>0.93700000000000006</v>
      </c>
      <c r="D58" s="654">
        <v>5.3999999999999999E-2</v>
      </c>
      <c r="E58" s="654">
        <v>4.7E-2</v>
      </c>
      <c r="F58" s="654">
        <v>0.70699999999999996</v>
      </c>
      <c r="G58" s="654">
        <v>0.246</v>
      </c>
      <c r="H58" s="654">
        <v>5.3999999999999999E-2</v>
      </c>
      <c r="I58" s="654">
        <v>0.72</v>
      </c>
      <c r="J58" s="654">
        <v>0.22700000000000001</v>
      </c>
      <c r="K58" s="654">
        <v>0.34699999999999998</v>
      </c>
      <c r="L58" s="654">
        <v>0.14099999999999999</v>
      </c>
      <c r="M58" s="654">
        <v>0.51200000000000001</v>
      </c>
    </row>
    <row r="59" spans="1:13">
      <c r="A59" s="655" t="s">
        <v>897</v>
      </c>
      <c r="B59" s="656">
        <v>6.0000000000000001E-3</v>
      </c>
      <c r="C59" s="656">
        <v>0.93</v>
      </c>
      <c r="D59" s="656">
        <v>6.4000000000000001E-2</v>
      </c>
      <c r="E59" s="656">
        <v>3.1E-2</v>
      </c>
      <c r="F59" s="656">
        <v>0.67400000000000004</v>
      </c>
      <c r="G59" s="656">
        <v>0.29599999999999999</v>
      </c>
      <c r="H59" s="656">
        <v>6.2E-2</v>
      </c>
      <c r="I59" s="656">
        <v>0.65200000000000002</v>
      </c>
      <c r="J59" s="656">
        <v>0.28599999999999998</v>
      </c>
      <c r="K59" s="656">
        <v>0.34100000000000003</v>
      </c>
      <c r="L59" s="656">
        <v>0.12</v>
      </c>
      <c r="M59" s="656">
        <v>0.53900000000000003</v>
      </c>
    </row>
    <row r="60" spans="1:13">
      <c r="A60" s="653" t="s">
        <v>900</v>
      </c>
      <c r="B60" s="654">
        <v>7.0000000000000001E-3</v>
      </c>
      <c r="C60" s="654">
        <v>0.93799999999999994</v>
      </c>
      <c r="D60" s="654">
        <v>5.5E-2</v>
      </c>
      <c r="E60" s="654">
        <v>3.3000000000000002E-2</v>
      </c>
      <c r="F60" s="654">
        <v>0.76300000000000001</v>
      </c>
      <c r="G60" s="654">
        <v>0.20300000000000001</v>
      </c>
      <c r="H60" s="654">
        <v>5.6000000000000001E-2</v>
      </c>
      <c r="I60" s="654">
        <v>0.7</v>
      </c>
      <c r="J60" s="654">
        <v>0.24399999999999999</v>
      </c>
      <c r="K60" s="654">
        <v>0.36599999999999999</v>
      </c>
      <c r="L60" s="654">
        <v>0.124</v>
      </c>
      <c r="M60" s="654">
        <v>0.51</v>
      </c>
    </row>
    <row r="61" spans="1:13">
      <c r="A61" s="655" t="s">
        <v>903</v>
      </c>
      <c r="B61" s="656">
        <v>1.2999999999999999E-2</v>
      </c>
      <c r="C61" s="656">
        <v>0.91</v>
      </c>
      <c r="D61" s="656">
        <v>7.6999999999999999E-2</v>
      </c>
      <c r="E61" s="656">
        <v>4.5999999999999999E-2</v>
      </c>
      <c r="F61" s="656">
        <v>0.65100000000000002</v>
      </c>
      <c r="G61" s="656">
        <v>0.30299999999999999</v>
      </c>
      <c r="H61" s="656">
        <v>7.0000000000000007E-2</v>
      </c>
      <c r="I61" s="656">
        <v>0.54200000000000004</v>
      </c>
      <c r="J61" s="656">
        <v>0.38800000000000001</v>
      </c>
      <c r="K61" s="656">
        <v>0.22700000000000001</v>
      </c>
      <c r="L61" s="656">
        <v>8.4000000000000005E-2</v>
      </c>
      <c r="M61" s="656">
        <v>0.68899999999999995</v>
      </c>
    </row>
    <row r="62" spans="1:13" ht="20.399999999999999">
      <c r="A62" s="653" t="s">
        <v>1011</v>
      </c>
      <c r="B62" s="654">
        <v>8.9999999999999993E-3</v>
      </c>
      <c r="C62" s="654">
        <v>0.93100000000000005</v>
      </c>
      <c r="D62" s="654">
        <v>0.06</v>
      </c>
      <c r="E62" s="654">
        <v>5.0999999999999997E-2</v>
      </c>
      <c r="F62" s="654">
        <v>0.69</v>
      </c>
      <c r="G62" s="654">
        <v>0.26</v>
      </c>
      <c r="H62" s="654">
        <v>0.06</v>
      </c>
      <c r="I62" s="654">
        <v>0.67600000000000005</v>
      </c>
      <c r="J62" s="654">
        <v>0.26400000000000001</v>
      </c>
      <c r="K62" s="654">
        <v>0.32800000000000001</v>
      </c>
      <c r="L62" s="654">
        <v>0.13600000000000001</v>
      </c>
      <c r="M62" s="654">
        <v>0.53700000000000003</v>
      </c>
    </row>
    <row r="63" spans="1:13">
      <c r="A63" s="655" t="s">
        <v>888</v>
      </c>
      <c r="B63" s="656">
        <v>8.9999999999999993E-3</v>
      </c>
      <c r="C63" s="656">
        <v>0.93100000000000005</v>
      </c>
      <c r="D63" s="656">
        <v>0.06</v>
      </c>
      <c r="E63" s="656">
        <v>3.1E-2</v>
      </c>
      <c r="F63" s="656">
        <v>0.71599999999999997</v>
      </c>
      <c r="G63" s="656">
        <v>0.253</v>
      </c>
      <c r="H63" s="656">
        <v>6.4000000000000001E-2</v>
      </c>
      <c r="I63" s="656">
        <v>0.66600000000000004</v>
      </c>
      <c r="J63" s="656">
        <v>0.27</v>
      </c>
      <c r="K63" s="656">
        <v>0.32200000000000001</v>
      </c>
      <c r="L63" s="656">
        <v>0.18099999999999999</v>
      </c>
      <c r="M63" s="656">
        <v>0.497</v>
      </c>
    </row>
    <row r="64" spans="1:13">
      <c r="A64" s="653" t="s">
        <v>891</v>
      </c>
      <c r="B64" s="654">
        <v>7.0000000000000001E-3</v>
      </c>
      <c r="C64" s="654">
        <v>0.94199999999999995</v>
      </c>
      <c r="D64" s="654">
        <v>5.0999999999999997E-2</v>
      </c>
      <c r="E64" s="654">
        <v>4.3999999999999997E-2</v>
      </c>
      <c r="F64" s="654">
        <v>0.74199999999999999</v>
      </c>
      <c r="G64" s="654">
        <v>0.21299999999999999</v>
      </c>
      <c r="H64" s="654">
        <v>4.5999999999999999E-2</v>
      </c>
      <c r="I64" s="654">
        <v>0.74</v>
      </c>
      <c r="J64" s="654">
        <v>0.214</v>
      </c>
      <c r="K64" s="654">
        <v>0.247</v>
      </c>
      <c r="L64" s="654">
        <v>0.24</v>
      </c>
      <c r="M64" s="654">
        <v>0.51300000000000001</v>
      </c>
    </row>
    <row r="65" spans="1:13">
      <c r="A65" s="655" t="s">
        <v>894</v>
      </c>
      <c r="B65" s="656">
        <v>0.01</v>
      </c>
      <c r="C65" s="656">
        <v>0.93600000000000005</v>
      </c>
      <c r="D65" s="656">
        <v>5.3999999999999999E-2</v>
      </c>
      <c r="E65" s="656">
        <v>3.1E-2</v>
      </c>
      <c r="F65" s="656">
        <v>0.67800000000000005</v>
      </c>
      <c r="G65" s="656">
        <v>0.29099999999999998</v>
      </c>
      <c r="H65" s="656">
        <v>6.4000000000000001E-2</v>
      </c>
      <c r="I65" s="656">
        <v>0.68700000000000006</v>
      </c>
      <c r="J65" s="656">
        <v>0.249</v>
      </c>
      <c r="K65" s="656">
        <v>0.30499999999999999</v>
      </c>
      <c r="L65" s="656">
        <v>0.11700000000000001</v>
      </c>
      <c r="M65" s="656">
        <v>0.57799999999999996</v>
      </c>
    </row>
    <row r="66" spans="1:13">
      <c r="A66" s="653" t="s">
        <v>896</v>
      </c>
      <c r="B66" s="654">
        <v>8.0000000000000002E-3</v>
      </c>
      <c r="C66" s="654">
        <v>0.94099999999999995</v>
      </c>
      <c r="D66" s="654">
        <v>0.05</v>
      </c>
      <c r="E66" s="654">
        <v>0.04</v>
      </c>
      <c r="F66" s="654">
        <v>0.72599999999999998</v>
      </c>
      <c r="G66" s="654">
        <v>0.23400000000000001</v>
      </c>
      <c r="H66" s="654">
        <v>0.06</v>
      </c>
      <c r="I66" s="654">
        <v>0.70399999999999996</v>
      </c>
      <c r="J66" s="654">
        <v>0.23599999999999999</v>
      </c>
      <c r="K66" s="654">
        <v>0.4</v>
      </c>
      <c r="L66" s="654">
        <v>0.14499999999999999</v>
      </c>
      <c r="M66" s="654">
        <v>0.45500000000000002</v>
      </c>
    </row>
    <row r="67" spans="1:13">
      <c r="A67" s="655" t="s">
        <v>899</v>
      </c>
      <c r="B67" s="656">
        <v>1.4E-2</v>
      </c>
      <c r="C67" s="656">
        <v>0.90900000000000003</v>
      </c>
      <c r="D67" s="656">
        <v>7.6999999999999999E-2</v>
      </c>
      <c r="E67" s="656">
        <v>3.9E-2</v>
      </c>
      <c r="F67" s="656">
        <v>0.68500000000000005</v>
      </c>
      <c r="G67" s="656">
        <v>0.27600000000000002</v>
      </c>
      <c r="H67" s="656">
        <v>5.8999999999999997E-2</v>
      </c>
      <c r="I67" s="656">
        <v>0.629</v>
      </c>
      <c r="J67" s="656">
        <v>0.312</v>
      </c>
      <c r="K67" s="656">
        <v>0.318</v>
      </c>
      <c r="L67" s="656">
        <v>0.14000000000000001</v>
      </c>
      <c r="M67" s="656">
        <v>0.54200000000000004</v>
      </c>
    </row>
    <row r="68" spans="1:13">
      <c r="A68" s="653" t="s">
        <v>902</v>
      </c>
      <c r="B68" s="654">
        <v>1.4999999999999999E-2</v>
      </c>
      <c r="C68" s="654">
        <v>0.90700000000000003</v>
      </c>
      <c r="D68" s="654">
        <v>7.8E-2</v>
      </c>
      <c r="E68" s="654">
        <v>2.1999999999999999E-2</v>
      </c>
      <c r="F68" s="654">
        <v>0.70299999999999996</v>
      </c>
      <c r="G68" s="654">
        <v>0.27500000000000002</v>
      </c>
      <c r="H68" s="654">
        <v>6.4000000000000001E-2</v>
      </c>
      <c r="I68" s="654">
        <v>0.61399999999999999</v>
      </c>
      <c r="J68" s="654">
        <v>0.32100000000000001</v>
      </c>
      <c r="K68" s="654">
        <v>0.16900000000000001</v>
      </c>
      <c r="L68" s="654">
        <v>0.20100000000000001</v>
      </c>
      <c r="M68" s="654">
        <v>0.63</v>
      </c>
    </row>
    <row r="69" spans="1:13">
      <c r="A69" s="655" t="s">
        <v>905</v>
      </c>
      <c r="B69" s="656">
        <v>0.01</v>
      </c>
      <c r="C69" s="656">
        <v>0.92100000000000004</v>
      </c>
      <c r="D69" s="656">
        <v>6.9000000000000006E-2</v>
      </c>
      <c r="E69" s="656">
        <v>0.04</v>
      </c>
      <c r="F69" s="656">
        <v>0.68300000000000005</v>
      </c>
      <c r="G69" s="656">
        <v>0.27700000000000002</v>
      </c>
      <c r="H69" s="656">
        <v>7.1999999999999995E-2</v>
      </c>
      <c r="I69" s="656">
        <v>0.61399999999999999</v>
      </c>
      <c r="J69" s="656">
        <v>0.314</v>
      </c>
      <c r="K69" s="656">
        <v>0.34200000000000003</v>
      </c>
      <c r="L69" s="656">
        <v>0.17699999999999999</v>
      </c>
      <c r="M69" s="656">
        <v>0.48</v>
      </c>
    </row>
    <row r="70" spans="1:13">
      <c r="A70" s="653" t="s">
        <v>909</v>
      </c>
      <c r="B70" s="654">
        <v>8.9999999999999993E-3</v>
      </c>
      <c r="C70" s="654">
        <v>0.93799999999999994</v>
      </c>
      <c r="D70" s="654">
        <v>5.2999999999999999E-2</v>
      </c>
      <c r="E70" s="654">
        <v>3.5999999999999997E-2</v>
      </c>
      <c r="F70" s="654">
        <v>0.78300000000000003</v>
      </c>
      <c r="G70" s="654">
        <v>0.182</v>
      </c>
      <c r="H70" s="654">
        <v>4.4999999999999998E-2</v>
      </c>
      <c r="I70" s="654">
        <v>0.70399999999999996</v>
      </c>
      <c r="J70" s="654">
        <v>0.251</v>
      </c>
      <c r="K70" s="654">
        <v>0.193</v>
      </c>
      <c r="L70" s="654">
        <v>0.21099999999999999</v>
      </c>
      <c r="M70" s="654">
        <v>0.59699999999999998</v>
      </c>
    </row>
    <row r="71" spans="1:13">
      <c r="A71" s="655" t="s">
        <v>907</v>
      </c>
      <c r="B71" s="656">
        <v>1.2999999999999999E-2</v>
      </c>
      <c r="C71" s="656">
        <v>0.91800000000000004</v>
      </c>
      <c r="D71" s="656">
        <v>6.9000000000000006E-2</v>
      </c>
      <c r="E71" s="656">
        <v>6.4000000000000001E-2</v>
      </c>
      <c r="F71" s="656">
        <v>0.71499999999999997</v>
      </c>
      <c r="G71" s="656">
        <v>0.221</v>
      </c>
      <c r="H71" s="656">
        <v>6.6000000000000003E-2</v>
      </c>
      <c r="I71" s="656">
        <v>0.65700000000000003</v>
      </c>
      <c r="J71" s="656">
        <v>0.27600000000000002</v>
      </c>
      <c r="K71" s="656">
        <v>0.436</v>
      </c>
      <c r="L71" s="656">
        <v>0.184</v>
      </c>
      <c r="M71" s="656">
        <v>0.38</v>
      </c>
    </row>
    <row r="72" spans="1:13">
      <c r="A72" s="653" t="s">
        <v>912</v>
      </c>
      <c r="B72" s="654">
        <v>8.9999999999999993E-3</v>
      </c>
      <c r="C72" s="654">
        <v>0.94699999999999995</v>
      </c>
      <c r="D72" s="654">
        <v>4.3999999999999997E-2</v>
      </c>
      <c r="E72" s="654">
        <v>9.5000000000000001E-2</v>
      </c>
      <c r="F72" s="654">
        <v>0.73299999999999998</v>
      </c>
      <c r="G72" s="654">
        <v>0.17199999999999999</v>
      </c>
      <c r="H72" s="654">
        <v>6.6000000000000003E-2</v>
      </c>
      <c r="I72" s="654">
        <v>0.71499999999999997</v>
      </c>
      <c r="J72" s="654">
        <v>0.219</v>
      </c>
      <c r="K72" s="654">
        <v>0.438</v>
      </c>
      <c r="L72" s="654">
        <v>0.214</v>
      </c>
      <c r="M72" s="654">
        <v>0.34699999999999998</v>
      </c>
    </row>
    <row r="73" spans="1:13">
      <c r="A73" s="655" t="s">
        <v>1013</v>
      </c>
      <c r="B73" s="656">
        <v>0.01</v>
      </c>
      <c r="C73" s="656">
        <v>0.93200000000000005</v>
      </c>
      <c r="D73" s="656">
        <v>5.8999999999999997E-2</v>
      </c>
      <c r="E73" s="656">
        <v>4.3999999999999997E-2</v>
      </c>
      <c r="F73" s="656">
        <v>0.72199999999999998</v>
      </c>
      <c r="G73" s="656">
        <v>0.23499999999999999</v>
      </c>
      <c r="H73" s="656">
        <v>5.6000000000000001E-2</v>
      </c>
      <c r="I73" s="656">
        <v>0.69</v>
      </c>
      <c r="J73" s="656">
        <v>0.254</v>
      </c>
      <c r="K73" s="656">
        <v>0.307</v>
      </c>
      <c r="L73" s="656">
        <v>0.19</v>
      </c>
      <c r="M73" s="656">
        <v>0.503</v>
      </c>
    </row>
    <row r="74" spans="1:13">
      <c r="A74" s="653" t="s">
        <v>890</v>
      </c>
      <c r="B74" s="654">
        <v>0.01</v>
      </c>
      <c r="C74" s="654">
        <v>0.92300000000000004</v>
      </c>
      <c r="D74" s="654">
        <v>6.7000000000000004E-2</v>
      </c>
      <c r="E74" s="654">
        <v>3.9E-2</v>
      </c>
      <c r="F74" s="654">
        <v>0.64700000000000002</v>
      </c>
      <c r="G74" s="654">
        <v>0.313</v>
      </c>
      <c r="H74" s="654">
        <v>7.0000000000000007E-2</v>
      </c>
      <c r="I74" s="654">
        <v>0.56599999999999995</v>
      </c>
      <c r="J74" s="654">
        <v>0.36399999999999999</v>
      </c>
      <c r="K74" s="654">
        <v>0.503</v>
      </c>
      <c r="L74" s="654">
        <v>0.107</v>
      </c>
      <c r="M74" s="654">
        <v>0.38900000000000001</v>
      </c>
    </row>
    <row r="75" spans="1:13">
      <c r="A75" s="655" t="s">
        <v>893</v>
      </c>
      <c r="B75" s="656">
        <v>0.01</v>
      </c>
      <c r="C75" s="656">
        <v>0.93500000000000005</v>
      </c>
      <c r="D75" s="656">
        <v>5.5E-2</v>
      </c>
      <c r="E75" s="656">
        <v>4.7E-2</v>
      </c>
      <c r="F75" s="656">
        <v>0.65500000000000003</v>
      </c>
      <c r="G75" s="656">
        <v>0.29799999999999999</v>
      </c>
      <c r="H75" s="656">
        <v>6.8000000000000005E-2</v>
      </c>
      <c r="I75" s="656">
        <v>0.56000000000000005</v>
      </c>
      <c r="J75" s="656">
        <v>0.372</v>
      </c>
      <c r="K75" s="656">
        <v>0.155</v>
      </c>
      <c r="L75" s="656">
        <v>0.157</v>
      </c>
      <c r="M75" s="656">
        <v>0.68799999999999994</v>
      </c>
    </row>
    <row r="76" spans="1:13">
      <c r="A76" s="653" t="s">
        <v>1014</v>
      </c>
      <c r="B76" s="654">
        <v>0.01</v>
      </c>
      <c r="C76" s="654">
        <v>0.92600000000000005</v>
      </c>
      <c r="D76" s="654">
        <v>6.4000000000000001E-2</v>
      </c>
      <c r="E76" s="654">
        <v>4.1000000000000002E-2</v>
      </c>
      <c r="F76" s="654">
        <v>0.64900000000000002</v>
      </c>
      <c r="G76" s="654">
        <v>0.309</v>
      </c>
      <c r="H76" s="654">
        <v>6.9000000000000006E-2</v>
      </c>
      <c r="I76" s="654">
        <v>0.56399999999999995</v>
      </c>
      <c r="J76" s="654">
        <v>0.36599999999999999</v>
      </c>
      <c r="K76" s="654">
        <v>0.42499999999999999</v>
      </c>
      <c r="L76" s="654">
        <v>0.11899999999999999</v>
      </c>
      <c r="M76" s="654">
        <v>0.45700000000000002</v>
      </c>
    </row>
    <row r="77" spans="1:13">
      <c r="A77" s="655" t="s">
        <v>911</v>
      </c>
      <c r="B77" s="656">
        <v>1.2999999999999999E-2</v>
      </c>
      <c r="C77" s="656">
        <v>0.90800000000000003</v>
      </c>
      <c r="D77" s="656">
        <v>7.9000000000000001E-2</v>
      </c>
      <c r="E77" s="656">
        <v>7.6999999999999999E-2</v>
      </c>
      <c r="F77" s="656">
        <v>0.61599999999999999</v>
      </c>
      <c r="G77" s="656">
        <v>0.307</v>
      </c>
      <c r="H77" s="656">
        <v>7.9000000000000001E-2</v>
      </c>
      <c r="I77" s="656">
        <v>0.55000000000000004</v>
      </c>
      <c r="J77" s="656">
        <v>0.37</v>
      </c>
      <c r="K77" s="656">
        <v>0.371</v>
      </c>
      <c r="L77" s="656">
        <v>9.7000000000000003E-2</v>
      </c>
      <c r="M77" s="656">
        <v>0.53200000000000003</v>
      </c>
    </row>
    <row r="78" spans="1:13">
      <c r="A78" s="653" t="s">
        <v>914</v>
      </c>
      <c r="B78" s="654">
        <v>1.0999999999999999E-2</v>
      </c>
      <c r="C78" s="654">
        <v>0.91500000000000004</v>
      </c>
      <c r="D78" s="654">
        <v>7.3999999999999996E-2</v>
      </c>
      <c r="E78" s="654">
        <v>5.5E-2</v>
      </c>
      <c r="F78" s="654">
        <v>0.621</v>
      </c>
      <c r="G78" s="654">
        <v>0.32400000000000001</v>
      </c>
      <c r="H78" s="654">
        <v>7.2999999999999995E-2</v>
      </c>
      <c r="I78" s="654">
        <v>0.60299999999999998</v>
      </c>
      <c r="J78" s="654">
        <v>0.32400000000000001</v>
      </c>
      <c r="K78" s="654">
        <v>0.36599999999999999</v>
      </c>
      <c r="L78" s="654">
        <v>0.10100000000000001</v>
      </c>
      <c r="M78" s="654">
        <v>0.53400000000000003</v>
      </c>
    </row>
    <row r="79" spans="1:13">
      <c r="A79" s="655" t="s">
        <v>916</v>
      </c>
      <c r="B79" s="656">
        <v>1.0999999999999999E-2</v>
      </c>
      <c r="C79" s="656">
        <v>0.91400000000000003</v>
      </c>
      <c r="D79" s="656">
        <v>7.4999999999999997E-2</v>
      </c>
      <c r="E79" s="656">
        <v>4.2999999999999997E-2</v>
      </c>
      <c r="F79" s="656">
        <v>0.64700000000000002</v>
      </c>
      <c r="G79" s="656">
        <v>0.31</v>
      </c>
      <c r="H79" s="656">
        <v>8.2000000000000003E-2</v>
      </c>
      <c r="I79" s="656">
        <v>0.56299999999999994</v>
      </c>
      <c r="J79" s="656">
        <v>0.35499999999999998</v>
      </c>
      <c r="K79" s="656">
        <v>0.40500000000000003</v>
      </c>
      <c r="L79" s="656">
        <v>0.124</v>
      </c>
      <c r="M79" s="656">
        <v>0.47199999999999998</v>
      </c>
    </row>
    <row r="80" spans="1:13">
      <c r="A80" s="653" t="s">
        <v>919</v>
      </c>
      <c r="B80" s="654">
        <v>1.0999999999999999E-2</v>
      </c>
      <c r="C80" s="654">
        <v>0.91100000000000003</v>
      </c>
      <c r="D80" s="654">
        <v>7.9000000000000001E-2</v>
      </c>
      <c r="E80" s="654">
        <v>8.8999999999999996E-2</v>
      </c>
      <c r="F80" s="654">
        <v>0.60799999999999998</v>
      </c>
      <c r="G80" s="654">
        <v>0.30199999999999999</v>
      </c>
      <c r="H80" s="654">
        <v>8.4000000000000005E-2</v>
      </c>
      <c r="I80" s="654">
        <v>0.54</v>
      </c>
      <c r="J80" s="654">
        <v>0.377</v>
      </c>
      <c r="K80" s="654">
        <v>0.34599999999999997</v>
      </c>
      <c r="L80" s="654">
        <v>0.109</v>
      </c>
      <c r="M80" s="654">
        <v>0.54500000000000004</v>
      </c>
    </row>
    <row r="81" spans="1:13">
      <c r="A81" s="655" t="s">
        <v>1818</v>
      </c>
      <c r="B81" s="656">
        <v>0.01</v>
      </c>
      <c r="C81" s="656">
        <v>0.91</v>
      </c>
      <c r="D81" s="656">
        <v>0.08</v>
      </c>
      <c r="E81" s="656">
        <v>3.4000000000000002E-2</v>
      </c>
      <c r="F81" s="656">
        <v>0.68</v>
      </c>
      <c r="G81" s="656">
        <v>0.28499999999999998</v>
      </c>
      <c r="H81" s="656">
        <v>0.06</v>
      </c>
      <c r="I81" s="656">
        <v>0.58199999999999996</v>
      </c>
      <c r="J81" s="656">
        <v>0.35799999999999998</v>
      </c>
      <c r="K81" s="656">
        <v>0.22900000000000001</v>
      </c>
      <c r="L81" s="656">
        <v>0.13700000000000001</v>
      </c>
      <c r="M81" s="656">
        <v>0.63400000000000001</v>
      </c>
    </row>
    <row r="82" spans="1:13">
      <c r="A82" s="653" t="s">
        <v>1012</v>
      </c>
      <c r="B82" s="654">
        <v>1.0999999999999999E-2</v>
      </c>
      <c r="C82" s="654">
        <v>0.91100000000000003</v>
      </c>
      <c r="D82" s="654">
        <v>7.8E-2</v>
      </c>
      <c r="E82" s="654">
        <v>6.5000000000000002E-2</v>
      </c>
      <c r="F82" s="654">
        <v>0.63200000000000001</v>
      </c>
      <c r="G82" s="654">
        <v>0.30299999999999999</v>
      </c>
      <c r="H82" s="654">
        <v>7.5999999999999998E-2</v>
      </c>
      <c r="I82" s="654">
        <v>0.56399999999999995</v>
      </c>
      <c r="J82" s="654">
        <v>0.36099999999999999</v>
      </c>
      <c r="K82" s="654">
        <v>0.34200000000000003</v>
      </c>
      <c r="L82" s="654">
        <v>0.11</v>
      </c>
      <c r="M82" s="654">
        <v>0.54800000000000004</v>
      </c>
    </row>
    <row r="83" spans="1:13">
      <c r="A83" s="655" t="s">
        <v>908</v>
      </c>
      <c r="B83" s="656">
        <v>1.7000000000000001E-2</v>
      </c>
      <c r="C83" s="656">
        <v>0.89100000000000001</v>
      </c>
      <c r="D83" s="656">
        <v>9.2999999999999999E-2</v>
      </c>
      <c r="E83" s="656">
        <v>4.3999999999999997E-2</v>
      </c>
      <c r="F83" s="656">
        <v>0.629</v>
      </c>
      <c r="G83" s="656">
        <v>0.32700000000000001</v>
      </c>
      <c r="H83" s="656">
        <v>8.3000000000000004E-2</v>
      </c>
      <c r="I83" s="656">
        <v>0.56399999999999995</v>
      </c>
      <c r="J83" s="656">
        <v>0.35299999999999998</v>
      </c>
      <c r="K83" s="656">
        <v>0.315</v>
      </c>
      <c r="L83" s="656">
        <v>0.16300000000000001</v>
      </c>
      <c r="M83" s="656">
        <v>0.52200000000000002</v>
      </c>
    </row>
    <row r="84" spans="1:13">
      <c r="A84" s="653" t="s">
        <v>910</v>
      </c>
      <c r="B84" s="654">
        <v>1.4999999999999999E-2</v>
      </c>
      <c r="C84" s="654">
        <v>0.90100000000000002</v>
      </c>
      <c r="D84" s="654">
        <v>8.4000000000000005E-2</v>
      </c>
      <c r="E84" s="654">
        <v>9.4E-2</v>
      </c>
      <c r="F84" s="654">
        <v>0.61499999999999999</v>
      </c>
      <c r="G84" s="654">
        <v>0.29099999999999998</v>
      </c>
      <c r="H84" s="654">
        <v>8.1000000000000003E-2</v>
      </c>
      <c r="I84" s="654">
        <v>0.60699999999999998</v>
      </c>
      <c r="J84" s="654">
        <v>0.312</v>
      </c>
      <c r="K84" s="654">
        <v>0.24</v>
      </c>
      <c r="L84" s="654">
        <v>0.14699999999999999</v>
      </c>
      <c r="M84" s="654">
        <v>0.61299999999999999</v>
      </c>
    </row>
    <row r="85" spans="1:13">
      <c r="A85" s="655" t="s">
        <v>913</v>
      </c>
      <c r="B85" s="656">
        <v>8.9999999999999993E-3</v>
      </c>
      <c r="C85" s="656">
        <v>0.93100000000000005</v>
      </c>
      <c r="D85" s="656">
        <v>0.06</v>
      </c>
      <c r="E85" s="656">
        <v>2.8000000000000001E-2</v>
      </c>
      <c r="F85" s="656">
        <v>0.70799999999999996</v>
      </c>
      <c r="G85" s="656">
        <v>0.26400000000000001</v>
      </c>
      <c r="H85" s="656">
        <v>7.2999999999999995E-2</v>
      </c>
      <c r="I85" s="656">
        <v>0.60099999999999998</v>
      </c>
      <c r="J85" s="656">
        <v>0.32600000000000001</v>
      </c>
      <c r="K85" s="656">
        <v>0.55100000000000005</v>
      </c>
      <c r="L85" s="656">
        <v>0.114</v>
      </c>
      <c r="M85" s="656">
        <v>0.33500000000000002</v>
      </c>
    </row>
    <row r="86" spans="1:13">
      <c r="A86" s="653" t="s">
        <v>915</v>
      </c>
      <c r="B86" s="654">
        <v>8.0000000000000002E-3</v>
      </c>
      <c r="C86" s="654">
        <v>0.94599999999999995</v>
      </c>
      <c r="D86" s="654">
        <v>4.4999999999999998E-2</v>
      </c>
      <c r="E86" s="654">
        <v>4.2999999999999997E-2</v>
      </c>
      <c r="F86" s="654">
        <v>0.76200000000000001</v>
      </c>
      <c r="G86" s="654">
        <v>0.19500000000000001</v>
      </c>
      <c r="H86" s="654">
        <v>5.7000000000000002E-2</v>
      </c>
      <c r="I86" s="654">
        <v>0.73099999999999998</v>
      </c>
      <c r="J86" s="654">
        <v>0.21299999999999999</v>
      </c>
      <c r="K86" s="654">
        <v>0.308</v>
      </c>
      <c r="L86" s="654">
        <v>0.217</v>
      </c>
      <c r="M86" s="654">
        <v>0.47599999999999998</v>
      </c>
    </row>
    <row r="87" spans="1:13">
      <c r="A87" s="655" t="s">
        <v>918</v>
      </c>
      <c r="B87" s="656">
        <v>7.0000000000000001E-3</v>
      </c>
      <c r="C87" s="656">
        <v>0.93899999999999995</v>
      </c>
      <c r="D87" s="656">
        <v>5.3999999999999999E-2</v>
      </c>
      <c r="E87" s="656">
        <v>4.5999999999999999E-2</v>
      </c>
      <c r="F87" s="656">
        <v>0.74099999999999999</v>
      </c>
      <c r="G87" s="656">
        <v>0.21299999999999999</v>
      </c>
      <c r="H87" s="656">
        <v>6.7000000000000004E-2</v>
      </c>
      <c r="I87" s="656">
        <v>0.69199999999999995</v>
      </c>
      <c r="J87" s="656">
        <v>0.24099999999999999</v>
      </c>
      <c r="K87" s="656">
        <v>0.33200000000000002</v>
      </c>
      <c r="L87" s="656">
        <v>0.191</v>
      </c>
      <c r="M87" s="656">
        <v>0.47699999999999998</v>
      </c>
    </row>
    <row r="88" spans="1:13">
      <c r="A88" s="653" t="s">
        <v>1015</v>
      </c>
      <c r="B88" s="654">
        <v>8.9999999999999993E-3</v>
      </c>
      <c r="C88" s="654">
        <v>0.93799999999999994</v>
      </c>
      <c r="D88" s="654">
        <v>5.1999999999999998E-2</v>
      </c>
      <c r="E88" s="654">
        <v>4.7E-2</v>
      </c>
      <c r="F88" s="654">
        <v>0.73799999999999999</v>
      </c>
      <c r="G88" s="654">
        <v>0.214</v>
      </c>
      <c r="H88" s="654">
        <v>6.0999999999999999E-2</v>
      </c>
      <c r="I88" s="654">
        <v>0.70599999999999996</v>
      </c>
      <c r="J88" s="654">
        <v>0.23300000000000001</v>
      </c>
      <c r="K88" s="654">
        <v>0.308</v>
      </c>
      <c r="L88" s="654">
        <v>0.20200000000000001</v>
      </c>
      <c r="M88" s="654">
        <v>0.49</v>
      </c>
    </row>
    <row r="89" spans="1:13">
      <c r="A89" s="655" t="s">
        <v>1849</v>
      </c>
      <c r="B89" s="656">
        <v>1.0999999999999999E-2</v>
      </c>
      <c r="C89" s="656">
        <v>0.93</v>
      </c>
      <c r="D89" s="656">
        <v>5.8999999999999997E-2</v>
      </c>
      <c r="E89" s="656">
        <v>3.4000000000000002E-2</v>
      </c>
      <c r="F89" s="656">
        <v>0.66900000000000004</v>
      </c>
      <c r="G89" s="656">
        <v>0.29699999999999999</v>
      </c>
      <c r="H89" s="656">
        <v>7.0000000000000007E-2</v>
      </c>
      <c r="I89" s="656">
        <v>0.627</v>
      </c>
      <c r="J89" s="656">
        <v>0.30299999999999999</v>
      </c>
      <c r="K89" s="656">
        <v>0.254</v>
      </c>
      <c r="L89" s="656">
        <v>0.14899999999999999</v>
      </c>
      <c r="M89" s="656">
        <v>0.59799999999999998</v>
      </c>
    </row>
    <row r="90" spans="1:13">
      <c r="A90" s="653" t="s">
        <v>898</v>
      </c>
      <c r="B90" s="654">
        <v>1.2999999999999999E-2</v>
      </c>
      <c r="C90" s="654">
        <v>0.90300000000000002</v>
      </c>
      <c r="D90" s="654">
        <v>8.3000000000000004E-2</v>
      </c>
      <c r="E90" s="654">
        <v>4.1000000000000002E-2</v>
      </c>
      <c r="F90" s="654">
        <v>0.65800000000000003</v>
      </c>
      <c r="G90" s="654">
        <v>0.30199999999999999</v>
      </c>
      <c r="H90" s="654">
        <v>7.5999999999999998E-2</v>
      </c>
      <c r="I90" s="654">
        <v>0.59099999999999997</v>
      </c>
      <c r="J90" s="654">
        <v>0.33400000000000002</v>
      </c>
      <c r="K90" s="654">
        <v>0.32200000000000001</v>
      </c>
      <c r="L90" s="654">
        <v>0.13</v>
      </c>
      <c r="M90" s="654">
        <v>0.54900000000000004</v>
      </c>
    </row>
    <row r="91" spans="1:13">
      <c r="A91" s="655" t="s">
        <v>904</v>
      </c>
      <c r="B91" s="656">
        <v>1.4999999999999999E-2</v>
      </c>
      <c r="C91" s="656">
        <v>0.9</v>
      </c>
      <c r="D91" s="656">
        <v>8.5000000000000006E-2</v>
      </c>
      <c r="E91" s="656">
        <v>5.0999999999999997E-2</v>
      </c>
      <c r="F91" s="656">
        <v>0.66100000000000003</v>
      </c>
      <c r="G91" s="656">
        <v>0.28699999999999998</v>
      </c>
      <c r="H91" s="656">
        <v>7.4999999999999997E-2</v>
      </c>
      <c r="I91" s="656">
        <v>0.59699999999999998</v>
      </c>
      <c r="J91" s="656">
        <v>0.32800000000000001</v>
      </c>
      <c r="K91" s="656">
        <v>0.32200000000000001</v>
      </c>
      <c r="L91" s="656">
        <v>0.154</v>
      </c>
      <c r="M91" s="656">
        <v>0.52300000000000002</v>
      </c>
    </row>
    <row r="92" spans="1:13">
      <c r="A92" s="653" t="s">
        <v>906</v>
      </c>
      <c r="B92" s="654">
        <v>1.0999999999999999E-2</v>
      </c>
      <c r="C92" s="654">
        <v>0.91</v>
      </c>
      <c r="D92" s="654">
        <v>7.9000000000000001E-2</v>
      </c>
      <c r="E92" s="654">
        <v>4.4999999999999998E-2</v>
      </c>
      <c r="F92" s="654">
        <v>0.64400000000000002</v>
      </c>
      <c r="G92" s="654">
        <v>0.311</v>
      </c>
      <c r="H92" s="654">
        <v>7.8E-2</v>
      </c>
      <c r="I92" s="654">
        <v>0.56899999999999995</v>
      </c>
      <c r="J92" s="654">
        <v>0.35199999999999998</v>
      </c>
      <c r="K92" s="654">
        <v>0.33100000000000002</v>
      </c>
      <c r="L92" s="654">
        <v>0.11</v>
      </c>
      <c r="M92" s="654">
        <v>0.55900000000000005</v>
      </c>
    </row>
    <row r="93" spans="1:13">
      <c r="A93" s="655" t="s">
        <v>1017</v>
      </c>
      <c r="B93" s="656">
        <v>1.2999999999999999E-2</v>
      </c>
      <c r="C93" s="656">
        <v>0.91</v>
      </c>
      <c r="D93" s="656">
        <v>7.6999999999999999E-2</v>
      </c>
      <c r="E93" s="656">
        <v>4.2999999999999997E-2</v>
      </c>
      <c r="F93" s="656">
        <v>0.65800000000000003</v>
      </c>
      <c r="G93" s="656">
        <v>0.29899999999999999</v>
      </c>
      <c r="H93" s="656">
        <v>7.4999999999999997E-2</v>
      </c>
      <c r="I93" s="656">
        <v>0.59599999999999997</v>
      </c>
      <c r="J93" s="656">
        <v>0.32900000000000001</v>
      </c>
      <c r="K93" s="656">
        <v>0.309</v>
      </c>
      <c r="L93" s="656">
        <v>0.13400000000000001</v>
      </c>
      <c r="M93" s="656">
        <v>0.55700000000000005</v>
      </c>
    </row>
    <row r="94" spans="1:13">
      <c r="A94" s="653" t="s">
        <v>926</v>
      </c>
      <c r="B94" s="654">
        <v>1.0999999999999999E-2</v>
      </c>
      <c r="C94" s="654">
        <v>0.93200000000000005</v>
      </c>
      <c r="D94" s="654">
        <v>5.7000000000000002E-2</v>
      </c>
      <c r="E94" s="654">
        <v>5.7000000000000002E-2</v>
      </c>
      <c r="F94" s="654">
        <v>0.73399999999999999</v>
      </c>
      <c r="G94" s="654">
        <v>0.20899999999999999</v>
      </c>
      <c r="H94" s="654">
        <v>5.8000000000000003E-2</v>
      </c>
      <c r="I94" s="654">
        <v>0.66900000000000004</v>
      </c>
      <c r="J94" s="654">
        <v>0.27300000000000002</v>
      </c>
      <c r="K94" s="654">
        <v>0.23899999999999999</v>
      </c>
      <c r="L94" s="654">
        <v>0.14599999999999999</v>
      </c>
      <c r="M94" s="654">
        <v>0.61499999999999999</v>
      </c>
    </row>
    <row r="95" spans="1:13">
      <c r="A95" s="655" t="s">
        <v>929</v>
      </c>
      <c r="B95" s="656">
        <v>1.0999999999999999E-2</v>
      </c>
      <c r="C95" s="656">
        <v>0.92600000000000005</v>
      </c>
      <c r="D95" s="656">
        <v>6.3E-2</v>
      </c>
      <c r="E95" s="656">
        <v>2.1999999999999999E-2</v>
      </c>
      <c r="F95" s="656">
        <v>0.75600000000000001</v>
      </c>
      <c r="G95" s="656">
        <v>0.222</v>
      </c>
      <c r="H95" s="656">
        <v>0.06</v>
      </c>
      <c r="I95" s="656">
        <v>0.66500000000000004</v>
      </c>
      <c r="J95" s="656">
        <v>0.27400000000000002</v>
      </c>
      <c r="K95" s="656">
        <v>0.21299999999999999</v>
      </c>
      <c r="L95" s="656">
        <v>0.22600000000000001</v>
      </c>
      <c r="M95" s="656">
        <v>0.56100000000000005</v>
      </c>
    </row>
    <row r="96" spans="1:13">
      <c r="A96" s="653" t="s">
        <v>1018</v>
      </c>
      <c r="B96" s="654">
        <v>1.0999999999999999E-2</v>
      </c>
      <c r="C96" s="654">
        <v>0.93</v>
      </c>
      <c r="D96" s="654">
        <v>5.8000000000000003E-2</v>
      </c>
      <c r="E96" s="654">
        <v>4.7E-2</v>
      </c>
      <c r="F96" s="654">
        <v>0.74</v>
      </c>
      <c r="G96" s="654">
        <v>0.21299999999999999</v>
      </c>
      <c r="H96" s="654">
        <v>5.8999999999999997E-2</v>
      </c>
      <c r="I96" s="654">
        <v>0.66800000000000004</v>
      </c>
      <c r="J96" s="654">
        <v>0.27300000000000002</v>
      </c>
      <c r="K96" s="654">
        <v>0.23400000000000001</v>
      </c>
      <c r="L96" s="654">
        <v>0.161</v>
      </c>
      <c r="M96" s="654">
        <v>0.60499999999999998</v>
      </c>
    </row>
    <row r="97" spans="1:13">
      <c r="A97" s="655" t="s">
        <v>923</v>
      </c>
      <c r="B97" s="656">
        <v>1.2E-2</v>
      </c>
      <c r="C97" s="656">
        <v>0.90200000000000002</v>
      </c>
      <c r="D97" s="656">
        <v>8.5999999999999993E-2</v>
      </c>
      <c r="E97" s="656">
        <v>6.0999999999999999E-2</v>
      </c>
      <c r="F97" s="656">
        <v>0.66300000000000003</v>
      </c>
      <c r="G97" s="656">
        <v>0.27500000000000002</v>
      </c>
      <c r="H97" s="656">
        <v>0.09</v>
      </c>
      <c r="I97" s="656">
        <v>0.60399999999999998</v>
      </c>
      <c r="J97" s="656">
        <v>0.30599999999999999</v>
      </c>
      <c r="K97" s="656">
        <v>0.40600000000000003</v>
      </c>
      <c r="L97" s="656">
        <v>0.17</v>
      </c>
      <c r="M97" s="656">
        <v>0.42499999999999999</v>
      </c>
    </row>
    <row r="98" spans="1:13">
      <c r="A98" s="653" t="s">
        <v>925</v>
      </c>
      <c r="B98" s="654">
        <v>0.01</v>
      </c>
      <c r="C98" s="654">
        <v>0.90300000000000002</v>
      </c>
      <c r="D98" s="654">
        <v>8.6999999999999994E-2</v>
      </c>
      <c r="E98" s="654">
        <v>4.2999999999999997E-2</v>
      </c>
      <c r="F98" s="654">
        <v>0.68899999999999995</v>
      </c>
      <c r="G98" s="654">
        <v>0.26800000000000002</v>
      </c>
      <c r="H98" s="654">
        <v>7.0999999999999994E-2</v>
      </c>
      <c r="I98" s="654">
        <v>0.67200000000000004</v>
      </c>
      <c r="J98" s="654">
        <v>0.25600000000000001</v>
      </c>
      <c r="K98" s="654">
        <v>0.189</v>
      </c>
      <c r="L98" s="654">
        <v>0.23200000000000001</v>
      </c>
      <c r="M98" s="654">
        <v>0.57899999999999996</v>
      </c>
    </row>
    <row r="99" spans="1:13">
      <c r="A99" s="655" t="s">
        <v>928</v>
      </c>
      <c r="B99" s="656">
        <v>0.01</v>
      </c>
      <c r="C99" s="656">
        <v>0.91300000000000003</v>
      </c>
      <c r="D99" s="656">
        <v>7.6999999999999999E-2</v>
      </c>
      <c r="E99" s="656">
        <v>4.8000000000000001E-2</v>
      </c>
      <c r="F99" s="656">
        <v>0.70399999999999996</v>
      </c>
      <c r="G99" s="656">
        <v>0.248</v>
      </c>
      <c r="H99" s="656">
        <v>6.3E-2</v>
      </c>
      <c r="I99" s="656">
        <v>0.72</v>
      </c>
      <c r="J99" s="656">
        <v>0.216</v>
      </c>
      <c r="K99" s="656">
        <v>0.27900000000000003</v>
      </c>
      <c r="L99" s="656">
        <v>0.27100000000000002</v>
      </c>
      <c r="M99" s="656">
        <v>0.45</v>
      </c>
    </row>
    <row r="100" spans="1:13">
      <c r="A100" s="653" t="s">
        <v>930</v>
      </c>
      <c r="B100" s="654">
        <v>7.0000000000000001E-3</v>
      </c>
      <c r="C100" s="654">
        <v>0.95099999999999996</v>
      </c>
      <c r="D100" s="654">
        <v>4.2000000000000003E-2</v>
      </c>
      <c r="E100" s="654">
        <v>2.8000000000000001E-2</v>
      </c>
      <c r="F100" s="654">
        <v>0.78400000000000003</v>
      </c>
      <c r="G100" s="654">
        <v>0.189</v>
      </c>
      <c r="H100" s="654">
        <v>4.2000000000000003E-2</v>
      </c>
      <c r="I100" s="654">
        <v>0.80400000000000005</v>
      </c>
      <c r="J100" s="654">
        <v>0.153</v>
      </c>
      <c r="K100" s="654">
        <v>0.20499999999999999</v>
      </c>
      <c r="L100" s="654">
        <v>0.35899999999999999</v>
      </c>
      <c r="M100" s="654">
        <v>0.436</v>
      </c>
    </row>
    <row r="101" spans="1:13">
      <c r="A101" s="655" t="s">
        <v>932</v>
      </c>
      <c r="B101" s="656">
        <v>1.7999999999999999E-2</v>
      </c>
      <c r="C101" s="656">
        <v>0.88600000000000001</v>
      </c>
      <c r="D101" s="656">
        <v>9.6000000000000002E-2</v>
      </c>
      <c r="E101" s="656">
        <v>8.7999999999999995E-2</v>
      </c>
      <c r="F101" s="656">
        <v>0.57699999999999996</v>
      </c>
      <c r="G101" s="656">
        <v>0.33500000000000002</v>
      </c>
      <c r="H101" s="656">
        <v>7.3999999999999996E-2</v>
      </c>
      <c r="I101" s="656">
        <v>0.63700000000000001</v>
      </c>
      <c r="J101" s="656">
        <v>0.28899999999999998</v>
      </c>
      <c r="K101" s="656">
        <v>0.312</v>
      </c>
      <c r="L101" s="656">
        <v>0.19900000000000001</v>
      </c>
      <c r="M101" s="656">
        <v>0.48799999999999999</v>
      </c>
    </row>
    <row r="102" spans="1:13" ht="20.399999999999999">
      <c r="A102" s="653" t="s">
        <v>1016</v>
      </c>
      <c r="B102" s="654">
        <v>0.01</v>
      </c>
      <c r="C102" s="654">
        <v>0.92600000000000005</v>
      </c>
      <c r="D102" s="654">
        <v>6.4000000000000001E-2</v>
      </c>
      <c r="E102" s="654">
        <v>4.7E-2</v>
      </c>
      <c r="F102" s="654">
        <v>0.71499999999999997</v>
      </c>
      <c r="G102" s="654">
        <v>0.23799999999999999</v>
      </c>
      <c r="H102" s="654">
        <v>5.5E-2</v>
      </c>
      <c r="I102" s="654">
        <v>0.74299999999999999</v>
      </c>
      <c r="J102" s="654">
        <v>0.20200000000000001</v>
      </c>
      <c r="K102" s="654">
        <v>0.25700000000000001</v>
      </c>
      <c r="L102" s="654">
        <v>0.28599999999999998</v>
      </c>
      <c r="M102" s="654">
        <v>0.45600000000000002</v>
      </c>
    </row>
    <row r="103" spans="1:13">
      <c r="A103" s="655" t="s">
        <v>940</v>
      </c>
      <c r="B103" s="656">
        <v>1.6E-2</v>
      </c>
      <c r="C103" s="656">
        <v>0.874</v>
      </c>
      <c r="D103" s="656">
        <v>0.11</v>
      </c>
      <c r="E103" s="656">
        <v>0.06</v>
      </c>
      <c r="F103" s="656">
        <v>0.60799999999999998</v>
      </c>
      <c r="G103" s="656">
        <v>0.33100000000000002</v>
      </c>
      <c r="H103" s="656">
        <v>7.5999999999999998E-2</v>
      </c>
      <c r="I103" s="656">
        <v>0.59399999999999997</v>
      </c>
      <c r="J103" s="656">
        <v>0.33</v>
      </c>
      <c r="K103" s="656">
        <v>0.22900000000000001</v>
      </c>
      <c r="L103" s="656">
        <v>0.16700000000000001</v>
      </c>
      <c r="M103" s="656">
        <v>0.60399999999999998</v>
      </c>
    </row>
    <row r="104" spans="1:13">
      <c r="A104" s="653" t="s">
        <v>945</v>
      </c>
      <c r="B104" s="654">
        <v>1.2999999999999999E-2</v>
      </c>
      <c r="C104" s="654">
        <v>0.88700000000000001</v>
      </c>
      <c r="D104" s="654">
        <v>0.1</v>
      </c>
      <c r="E104" s="654">
        <v>4.9000000000000002E-2</v>
      </c>
      <c r="F104" s="654">
        <v>0.63400000000000001</v>
      </c>
      <c r="G104" s="654">
        <v>0.317</v>
      </c>
      <c r="H104" s="654">
        <v>5.8000000000000003E-2</v>
      </c>
      <c r="I104" s="654">
        <v>0.56799999999999995</v>
      </c>
      <c r="J104" s="654">
        <v>0.374</v>
      </c>
      <c r="K104" s="654">
        <v>0.27200000000000002</v>
      </c>
      <c r="L104" s="654">
        <v>0.2</v>
      </c>
      <c r="M104" s="654">
        <v>0.52900000000000003</v>
      </c>
    </row>
    <row r="105" spans="1:13" ht="20.399999999999999">
      <c r="A105" s="655" t="s">
        <v>943</v>
      </c>
      <c r="B105" s="656">
        <v>1.7000000000000001E-2</v>
      </c>
      <c r="C105" s="656">
        <v>0.86</v>
      </c>
      <c r="D105" s="656">
        <v>0.123</v>
      </c>
      <c r="E105" s="656">
        <v>0.06</v>
      </c>
      <c r="F105" s="656">
        <v>0.58399999999999996</v>
      </c>
      <c r="G105" s="656">
        <v>0.35599999999999998</v>
      </c>
      <c r="H105" s="656">
        <v>8.3000000000000004E-2</v>
      </c>
      <c r="I105" s="656">
        <v>0.53100000000000003</v>
      </c>
      <c r="J105" s="656">
        <v>0.38600000000000001</v>
      </c>
      <c r="K105" s="656">
        <v>0.214</v>
      </c>
      <c r="L105" s="656">
        <v>0.14299999999999999</v>
      </c>
      <c r="M105" s="656">
        <v>0.64400000000000002</v>
      </c>
    </row>
    <row r="106" spans="1:13">
      <c r="A106" s="653" t="s">
        <v>948</v>
      </c>
      <c r="B106" s="654">
        <v>1.4999999999999999E-2</v>
      </c>
      <c r="C106" s="654">
        <v>0.86799999999999999</v>
      </c>
      <c r="D106" s="654">
        <v>0.11700000000000001</v>
      </c>
      <c r="E106" s="654">
        <v>8.1000000000000003E-2</v>
      </c>
      <c r="F106" s="654">
        <v>0.55600000000000005</v>
      </c>
      <c r="G106" s="654">
        <v>0.36299999999999999</v>
      </c>
      <c r="H106" s="654">
        <v>0.11899999999999999</v>
      </c>
      <c r="I106" s="654">
        <v>0.50700000000000001</v>
      </c>
      <c r="J106" s="654">
        <v>0.375</v>
      </c>
      <c r="K106" s="654">
        <v>0.25600000000000001</v>
      </c>
      <c r="L106" s="654">
        <v>0.11899999999999999</v>
      </c>
      <c r="M106" s="654">
        <v>0.625</v>
      </c>
    </row>
    <row r="107" spans="1:13">
      <c r="A107" s="655" t="s">
        <v>950</v>
      </c>
      <c r="B107" s="656">
        <v>1.4E-2</v>
      </c>
      <c r="C107" s="656">
        <v>0.85499999999999998</v>
      </c>
      <c r="D107" s="656">
        <v>0.13100000000000001</v>
      </c>
      <c r="E107" s="656">
        <v>4.2999999999999997E-2</v>
      </c>
      <c r="F107" s="656">
        <v>0.58699999999999997</v>
      </c>
      <c r="G107" s="656">
        <v>0.37</v>
      </c>
      <c r="H107" s="656">
        <v>6.2E-2</v>
      </c>
      <c r="I107" s="656">
        <v>0.57299999999999995</v>
      </c>
      <c r="J107" s="656">
        <v>0.36499999999999999</v>
      </c>
      <c r="K107" s="656">
        <v>0.218</v>
      </c>
      <c r="L107" s="656">
        <v>0.13900000000000001</v>
      </c>
      <c r="M107" s="656">
        <v>0.64300000000000002</v>
      </c>
    </row>
    <row r="108" spans="1:13">
      <c r="A108" s="653" t="s">
        <v>952</v>
      </c>
      <c r="B108" s="654">
        <v>1.9E-2</v>
      </c>
      <c r="C108" s="654">
        <v>0.878</v>
      </c>
      <c r="D108" s="654">
        <v>0.10299999999999999</v>
      </c>
      <c r="E108" s="654">
        <v>5.3999999999999999E-2</v>
      </c>
      <c r="F108" s="654">
        <v>0.60699999999999998</v>
      </c>
      <c r="G108" s="654">
        <v>0.34</v>
      </c>
      <c r="H108" s="654">
        <v>8.7999999999999995E-2</v>
      </c>
      <c r="I108" s="654">
        <v>0.52800000000000002</v>
      </c>
      <c r="J108" s="654">
        <v>0.38400000000000001</v>
      </c>
      <c r="K108" s="654">
        <v>0.29699999999999999</v>
      </c>
      <c r="L108" s="654">
        <v>0.158</v>
      </c>
      <c r="M108" s="654">
        <v>0.54500000000000004</v>
      </c>
    </row>
    <row r="109" spans="1:13">
      <c r="A109" s="655" t="s">
        <v>1019</v>
      </c>
      <c r="B109" s="656">
        <v>1.6E-2</v>
      </c>
      <c r="C109" s="656">
        <v>0.87</v>
      </c>
      <c r="D109" s="656">
        <v>0.114</v>
      </c>
      <c r="E109" s="656">
        <v>5.7000000000000002E-2</v>
      </c>
      <c r="F109" s="656">
        <v>0.59699999999999998</v>
      </c>
      <c r="G109" s="656">
        <v>0.34599999999999997</v>
      </c>
      <c r="H109" s="656">
        <v>0.08</v>
      </c>
      <c r="I109" s="656">
        <v>0.56000000000000005</v>
      </c>
      <c r="J109" s="656">
        <v>0.36</v>
      </c>
      <c r="K109" s="656">
        <v>0.24199999999999999</v>
      </c>
      <c r="L109" s="656">
        <v>0.152</v>
      </c>
      <c r="M109" s="656">
        <v>0.60599999999999998</v>
      </c>
    </row>
    <row r="110" spans="1:13">
      <c r="A110" s="653" t="s">
        <v>933</v>
      </c>
      <c r="B110" s="654">
        <v>1.4E-2</v>
      </c>
      <c r="C110" s="654">
        <v>0.92200000000000004</v>
      </c>
      <c r="D110" s="654">
        <v>6.4000000000000001E-2</v>
      </c>
      <c r="E110" s="654">
        <v>0.09</v>
      </c>
      <c r="F110" s="654">
        <v>0.50800000000000001</v>
      </c>
      <c r="G110" s="654">
        <v>0.40200000000000002</v>
      </c>
      <c r="H110" s="654">
        <v>8.7999999999999995E-2</v>
      </c>
      <c r="I110" s="654">
        <v>0.59099999999999997</v>
      </c>
      <c r="J110" s="654">
        <v>0.32100000000000001</v>
      </c>
      <c r="K110" s="654">
        <v>0.45900000000000002</v>
      </c>
      <c r="L110" s="654">
        <v>0.1</v>
      </c>
      <c r="M110" s="654">
        <v>0.441</v>
      </c>
    </row>
    <row r="111" spans="1:13">
      <c r="A111" s="655" t="s">
        <v>935</v>
      </c>
      <c r="B111" s="656">
        <v>1.4E-2</v>
      </c>
      <c r="C111" s="656">
        <v>0.91500000000000004</v>
      </c>
      <c r="D111" s="656">
        <v>7.0999999999999994E-2</v>
      </c>
      <c r="E111" s="656">
        <v>3.5000000000000003E-2</v>
      </c>
      <c r="F111" s="656">
        <v>0.627</v>
      </c>
      <c r="G111" s="656">
        <v>0.33800000000000002</v>
      </c>
      <c r="H111" s="656">
        <v>8.6999999999999994E-2</v>
      </c>
      <c r="I111" s="656">
        <v>0.60799999999999998</v>
      </c>
      <c r="J111" s="656">
        <v>0.30499999999999999</v>
      </c>
      <c r="K111" s="656">
        <v>0.29199999999999998</v>
      </c>
      <c r="L111" s="656">
        <v>0.121</v>
      </c>
      <c r="M111" s="656">
        <v>0.58699999999999997</v>
      </c>
    </row>
    <row r="112" spans="1:13" ht="20.399999999999999">
      <c r="A112" s="653" t="s">
        <v>1020</v>
      </c>
      <c r="B112" s="654">
        <v>1.4E-2</v>
      </c>
      <c r="C112" s="654">
        <v>0.91800000000000004</v>
      </c>
      <c r="D112" s="654">
        <v>6.9000000000000006E-2</v>
      </c>
      <c r="E112" s="654">
        <v>5.8000000000000003E-2</v>
      </c>
      <c r="F112" s="654">
        <v>0.57799999999999996</v>
      </c>
      <c r="G112" s="654">
        <v>0.36399999999999999</v>
      </c>
      <c r="H112" s="654">
        <v>8.6999999999999994E-2</v>
      </c>
      <c r="I112" s="654">
        <v>0.60199999999999998</v>
      </c>
      <c r="J112" s="654">
        <v>0.311</v>
      </c>
      <c r="K112" s="654">
        <v>0.35899999999999999</v>
      </c>
      <c r="L112" s="654">
        <v>0.112</v>
      </c>
      <c r="M112" s="654">
        <v>0.52800000000000002</v>
      </c>
    </row>
    <row r="113" spans="1:13">
      <c r="A113" s="655" t="s">
        <v>939</v>
      </c>
      <c r="B113" s="656">
        <v>0.02</v>
      </c>
      <c r="C113" s="656">
        <v>0.90200000000000002</v>
      </c>
      <c r="D113" s="656">
        <v>7.8E-2</v>
      </c>
      <c r="E113" s="656">
        <v>6.3E-2</v>
      </c>
      <c r="F113" s="656">
        <v>0.61499999999999999</v>
      </c>
      <c r="G113" s="656">
        <v>0.32300000000000001</v>
      </c>
      <c r="H113" s="656">
        <v>9.2999999999999999E-2</v>
      </c>
      <c r="I113" s="656">
        <v>0.6</v>
      </c>
      <c r="J113" s="656">
        <v>0.307</v>
      </c>
      <c r="K113" s="656">
        <v>0.34</v>
      </c>
      <c r="L113" s="656">
        <v>0.126</v>
      </c>
      <c r="M113" s="656">
        <v>0.53300000000000003</v>
      </c>
    </row>
    <row r="114" spans="1:13">
      <c r="A114" s="653" t="s">
        <v>937</v>
      </c>
      <c r="B114" s="654">
        <v>2.1999999999999999E-2</v>
      </c>
      <c r="C114" s="654">
        <v>0.89800000000000002</v>
      </c>
      <c r="D114" s="654">
        <v>8.1000000000000003E-2</v>
      </c>
      <c r="E114" s="654">
        <v>0.161</v>
      </c>
      <c r="F114" s="654">
        <v>0.60799999999999998</v>
      </c>
      <c r="G114" s="654">
        <v>0.23100000000000001</v>
      </c>
      <c r="H114" s="654">
        <v>0.124</v>
      </c>
      <c r="I114" s="654">
        <v>0.58799999999999997</v>
      </c>
      <c r="J114" s="654">
        <v>0.28799999999999998</v>
      </c>
      <c r="K114" s="654">
        <v>0.34200000000000003</v>
      </c>
      <c r="L114" s="654">
        <v>0.19700000000000001</v>
      </c>
      <c r="M114" s="654">
        <v>0.46200000000000002</v>
      </c>
    </row>
    <row r="115" spans="1:13">
      <c r="A115" s="655" t="s">
        <v>942</v>
      </c>
      <c r="B115" s="656">
        <v>3.1E-2</v>
      </c>
      <c r="C115" s="656">
        <v>0.90300000000000002</v>
      </c>
      <c r="D115" s="656">
        <v>6.6000000000000003E-2</v>
      </c>
      <c r="E115" s="656">
        <v>8.3000000000000004E-2</v>
      </c>
      <c r="F115" s="656">
        <v>0.73299999999999998</v>
      </c>
      <c r="G115" s="656">
        <v>0.184</v>
      </c>
      <c r="H115" s="656">
        <v>0.16</v>
      </c>
      <c r="I115" s="656">
        <v>0.55900000000000005</v>
      </c>
      <c r="J115" s="656">
        <v>0.28100000000000003</v>
      </c>
      <c r="K115" s="656">
        <v>0.377</v>
      </c>
      <c r="L115" s="656">
        <v>0.11700000000000001</v>
      </c>
      <c r="M115" s="656">
        <v>0.50600000000000001</v>
      </c>
    </row>
    <row r="116" spans="1:13">
      <c r="A116" s="653" t="s">
        <v>371</v>
      </c>
      <c r="B116" s="654">
        <v>2.5999999999999999E-2</v>
      </c>
      <c r="C116" s="654">
        <v>0.91200000000000003</v>
      </c>
      <c r="D116" s="654">
        <v>6.2E-2</v>
      </c>
      <c r="E116" s="654">
        <v>0.123</v>
      </c>
      <c r="F116" s="654">
        <v>0.63100000000000001</v>
      </c>
      <c r="G116" s="654">
        <v>0.246</v>
      </c>
      <c r="H116" s="654">
        <v>0.16</v>
      </c>
      <c r="I116" s="654">
        <v>0.51800000000000002</v>
      </c>
      <c r="J116" s="654">
        <v>0.32200000000000001</v>
      </c>
      <c r="K116" s="654">
        <v>0.318</v>
      </c>
      <c r="L116" s="654">
        <v>0.126</v>
      </c>
      <c r="M116" s="654">
        <v>0.55600000000000005</v>
      </c>
    </row>
    <row r="117" spans="1:13">
      <c r="A117" s="655" t="s">
        <v>947</v>
      </c>
      <c r="B117" s="656">
        <v>2.1999999999999999E-2</v>
      </c>
      <c r="C117" s="656">
        <v>0.91500000000000004</v>
      </c>
      <c r="D117" s="656">
        <v>6.2E-2</v>
      </c>
      <c r="E117" s="656">
        <v>5.3999999999999999E-2</v>
      </c>
      <c r="F117" s="656">
        <v>0.74</v>
      </c>
      <c r="G117" s="656">
        <v>0.20599999999999999</v>
      </c>
      <c r="H117" s="656">
        <v>0.17100000000000001</v>
      </c>
      <c r="I117" s="656">
        <v>0.53600000000000003</v>
      </c>
      <c r="J117" s="656">
        <v>0.29299999999999998</v>
      </c>
      <c r="K117" s="656">
        <v>0.34300000000000003</v>
      </c>
      <c r="L117" s="656">
        <v>0.159</v>
      </c>
      <c r="M117" s="656">
        <v>0.498</v>
      </c>
    </row>
    <row r="118" spans="1:13" ht="20.399999999999999">
      <c r="A118" s="653" t="s">
        <v>1021</v>
      </c>
      <c r="B118" s="654">
        <v>2.3E-2</v>
      </c>
      <c r="C118" s="654">
        <v>0.90500000000000003</v>
      </c>
      <c r="D118" s="654">
        <v>7.1999999999999995E-2</v>
      </c>
      <c r="E118" s="654">
        <v>0.10299999999999999</v>
      </c>
      <c r="F118" s="654">
        <v>0.63600000000000001</v>
      </c>
      <c r="G118" s="654">
        <v>0.26100000000000001</v>
      </c>
      <c r="H118" s="654">
        <v>0.129</v>
      </c>
      <c r="I118" s="654">
        <v>0.56699999999999995</v>
      </c>
      <c r="J118" s="654">
        <v>0.30399999999999999</v>
      </c>
      <c r="K118" s="654">
        <v>0.33800000000000002</v>
      </c>
      <c r="L118" s="654">
        <v>0.13900000000000001</v>
      </c>
      <c r="M118" s="654">
        <v>0.52300000000000002</v>
      </c>
    </row>
    <row r="119" spans="1:13">
      <c r="A119" s="655" t="s">
        <v>931</v>
      </c>
      <c r="B119" s="656">
        <v>1.2999999999999999E-2</v>
      </c>
      <c r="C119" s="656">
        <v>0.92100000000000004</v>
      </c>
      <c r="D119" s="656">
        <v>6.6000000000000003E-2</v>
      </c>
      <c r="E119" s="656">
        <v>5.0999999999999997E-2</v>
      </c>
      <c r="F119" s="656">
        <v>0.70299999999999996</v>
      </c>
      <c r="G119" s="656">
        <v>0.246</v>
      </c>
      <c r="H119" s="656">
        <v>8.8999999999999996E-2</v>
      </c>
      <c r="I119" s="656">
        <v>0.63100000000000001</v>
      </c>
      <c r="J119" s="656">
        <v>0.28000000000000003</v>
      </c>
      <c r="K119" s="656">
        <v>0.435</v>
      </c>
      <c r="L119" s="656">
        <v>0.13500000000000001</v>
      </c>
      <c r="M119" s="656">
        <v>0.43</v>
      </c>
    </row>
    <row r="120" spans="1:13">
      <c r="A120" s="653" t="s">
        <v>934</v>
      </c>
      <c r="B120" s="654">
        <v>1.4999999999999999E-2</v>
      </c>
      <c r="C120" s="654">
        <v>0.91</v>
      </c>
      <c r="D120" s="654">
        <v>7.4999999999999997E-2</v>
      </c>
      <c r="E120" s="654">
        <v>3.3000000000000002E-2</v>
      </c>
      <c r="F120" s="654">
        <v>0.628</v>
      </c>
      <c r="G120" s="654">
        <v>0.33900000000000002</v>
      </c>
      <c r="H120" s="654">
        <v>0.10100000000000001</v>
      </c>
      <c r="I120" s="654">
        <v>0.56200000000000006</v>
      </c>
      <c r="J120" s="654">
        <v>0.33700000000000002</v>
      </c>
      <c r="K120" s="654">
        <v>0.28899999999999998</v>
      </c>
      <c r="L120" s="654">
        <v>0.14899999999999999</v>
      </c>
      <c r="M120" s="654">
        <v>0.56200000000000006</v>
      </c>
    </row>
    <row r="121" spans="1:13">
      <c r="A121" s="655" t="s">
        <v>936</v>
      </c>
      <c r="B121" s="656">
        <v>1.6E-2</v>
      </c>
      <c r="C121" s="656">
        <v>0.90900000000000003</v>
      </c>
      <c r="D121" s="656">
        <v>7.4999999999999997E-2</v>
      </c>
      <c r="E121" s="656">
        <v>6.7000000000000004E-2</v>
      </c>
      <c r="F121" s="656">
        <v>0.66</v>
      </c>
      <c r="G121" s="656">
        <v>0.27200000000000002</v>
      </c>
      <c r="H121" s="656">
        <v>8.8999999999999996E-2</v>
      </c>
      <c r="I121" s="656">
        <v>0.59499999999999997</v>
      </c>
      <c r="J121" s="656">
        <v>0.316</v>
      </c>
      <c r="K121" s="656">
        <v>0.35699999999999998</v>
      </c>
      <c r="L121" s="656">
        <v>0.14299999999999999</v>
      </c>
      <c r="M121" s="656">
        <v>0.501</v>
      </c>
    </row>
    <row r="122" spans="1:13">
      <c r="A122" s="653" t="s">
        <v>938</v>
      </c>
      <c r="B122" s="654">
        <v>0.02</v>
      </c>
      <c r="C122" s="654">
        <v>0.91900000000000004</v>
      </c>
      <c r="D122" s="654">
        <v>6.0999999999999999E-2</v>
      </c>
      <c r="E122" s="654">
        <v>5.8999999999999997E-2</v>
      </c>
      <c r="F122" s="654">
        <v>0.7</v>
      </c>
      <c r="G122" s="654">
        <v>0.24099999999999999</v>
      </c>
      <c r="H122" s="654">
        <v>0.114</v>
      </c>
      <c r="I122" s="654">
        <v>0.58499999999999996</v>
      </c>
      <c r="J122" s="654">
        <v>0.30099999999999999</v>
      </c>
      <c r="K122" s="654">
        <v>0.42</v>
      </c>
      <c r="L122" s="654">
        <v>0.19600000000000001</v>
      </c>
      <c r="M122" s="654">
        <v>0.38500000000000001</v>
      </c>
    </row>
    <row r="123" spans="1:13">
      <c r="A123" s="655" t="s">
        <v>941</v>
      </c>
      <c r="B123" s="656">
        <v>1.7000000000000001E-2</v>
      </c>
      <c r="C123" s="656">
        <v>0.90400000000000003</v>
      </c>
      <c r="D123" s="656">
        <v>7.9000000000000001E-2</v>
      </c>
      <c r="E123" s="656">
        <v>5.1999999999999998E-2</v>
      </c>
      <c r="F123" s="656">
        <v>0.67300000000000004</v>
      </c>
      <c r="G123" s="656">
        <v>0.27600000000000002</v>
      </c>
      <c r="H123" s="656">
        <v>8.8999999999999996E-2</v>
      </c>
      <c r="I123" s="656">
        <v>0.57899999999999996</v>
      </c>
      <c r="J123" s="656">
        <v>0.33200000000000002</v>
      </c>
      <c r="K123" s="656">
        <v>0.19900000000000001</v>
      </c>
      <c r="L123" s="656">
        <v>0.159</v>
      </c>
      <c r="M123" s="656">
        <v>0.64200000000000002</v>
      </c>
    </row>
    <row r="124" spans="1:13">
      <c r="A124" s="653" t="s">
        <v>944</v>
      </c>
      <c r="B124" s="654">
        <v>8.9999999999999993E-3</v>
      </c>
      <c r="C124" s="654">
        <v>0.94399999999999995</v>
      </c>
      <c r="D124" s="654">
        <v>4.7E-2</v>
      </c>
      <c r="E124" s="654">
        <v>4.2999999999999997E-2</v>
      </c>
      <c r="F124" s="654">
        <v>0.754</v>
      </c>
      <c r="G124" s="654">
        <v>0.20300000000000001</v>
      </c>
      <c r="H124" s="654">
        <v>7.0000000000000007E-2</v>
      </c>
      <c r="I124" s="654">
        <v>0.69499999999999995</v>
      </c>
      <c r="J124" s="654">
        <v>0.23499999999999999</v>
      </c>
      <c r="K124" s="654">
        <v>0.26600000000000001</v>
      </c>
      <c r="L124" s="654">
        <v>0.17399999999999999</v>
      </c>
      <c r="M124" s="654">
        <v>0.56000000000000005</v>
      </c>
    </row>
    <row r="125" spans="1:13">
      <c r="A125" s="655" t="s">
        <v>946</v>
      </c>
      <c r="B125" s="656">
        <v>7.0000000000000001E-3</v>
      </c>
      <c r="C125" s="656">
        <v>0.92600000000000005</v>
      </c>
      <c r="D125" s="656">
        <v>6.7000000000000004E-2</v>
      </c>
      <c r="E125" s="656">
        <v>5.2999999999999999E-2</v>
      </c>
      <c r="F125" s="656">
        <v>0.72799999999999998</v>
      </c>
      <c r="G125" s="656">
        <v>0.219</v>
      </c>
      <c r="H125" s="656">
        <v>5.6000000000000001E-2</v>
      </c>
      <c r="I125" s="656">
        <v>0.65900000000000003</v>
      </c>
      <c r="J125" s="656">
        <v>0.28499999999999998</v>
      </c>
      <c r="K125" s="656">
        <v>0.33800000000000002</v>
      </c>
      <c r="L125" s="656">
        <v>0.17599999999999999</v>
      </c>
      <c r="M125" s="656">
        <v>0.48699999999999999</v>
      </c>
    </row>
    <row r="126" spans="1:13">
      <c r="A126" s="653" t="s">
        <v>949</v>
      </c>
      <c r="B126" s="654">
        <v>0.01</v>
      </c>
      <c r="C126" s="654">
        <v>0.91800000000000004</v>
      </c>
      <c r="D126" s="654">
        <v>7.1999999999999995E-2</v>
      </c>
      <c r="E126" s="654">
        <v>6.0999999999999999E-2</v>
      </c>
      <c r="F126" s="654">
        <v>0.66</v>
      </c>
      <c r="G126" s="654">
        <v>0.27900000000000003</v>
      </c>
      <c r="H126" s="654">
        <v>6.6000000000000003E-2</v>
      </c>
      <c r="I126" s="654">
        <v>0.65800000000000003</v>
      </c>
      <c r="J126" s="654">
        <v>0.27600000000000002</v>
      </c>
      <c r="K126" s="654">
        <v>0.187</v>
      </c>
      <c r="L126" s="654">
        <v>0.28299999999999997</v>
      </c>
      <c r="M126" s="654">
        <v>0.53100000000000003</v>
      </c>
    </row>
    <row r="127" spans="1:13">
      <c r="A127" s="655" t="s">
        <v>951</v>
      </c>
      <c r="B127" s="656">
        <v>1.0999999999999999E-2</v>
      </c>
      <c r="C127" s="656">
        <v>0.93</v>
      </c>
      <c r="D127" s="656">
        <v>5.8999999999999997E-2</v>
      </c>
      <c r="E127" s="656">
        <v>0.03</v>
      </c>
      <c r="F127" s="656">
        <v>0.72</v>
      </c>
      <c r="G127" s="656">
        <v>0.25</v>
      </c>
      <c r="H127" s="656">
        <v>6.0999999999999999E-2</v>
      </c>
      <c r="I127" s="656">
        <v>0.61499999999999999</v>
      </c>
      <c r="J127" s="656">
        <v>0.32400000000000001</v>
      </c>
      <c r="K127" s="656">
        <v>0.29399999999999998</v>
      </c>
      <c r="L127" s="656">
        <v>0.13400000000000001</v>
      </c>
      <c r="M127" s="656">
        <v>0.57299999999999995</v>
      </c>
    </row>
    <row r="128" spans="1:13">
      <c r="A128" s="653" t="s">
        <v>1022</v>
      </c>
      <c r="B128" s="654">
        <v>1.2999999999999999E-2</v>
      </c>
      <c r="C128" s="654">
        <v>0.92200000000000004</v>
      </c>
      <c r="D128" s="654">
        <v>6.5000000000000002E-2</v>
      </c>
      <c r="E128" s="654">
        <v>5.1999999999999998E-2</v>
      </c>
      <c r="F128" s="654">
        <v>0.69699999999999995</v>
      </c>
      <c r="G128" s="654">
        <v>0.252</v>
      </c>
      <c r="H128" s="654">
        <v>7.9000000000000001E-2</v>
      </c>
      <c r="I128" s="654">
        <v>0.629</v>
      </c>
      <c r="J128" s="654">
        <v>0.29099999999999998</v>
      </c>
      <c r="K128" s="654">
        <v>0.30199999999999999</v>
      </c>
      <c r="L128" s="654">
        <v>0.16300000000000001</v>
      </c>
      <c r="M128" s="654">
        <v>0.53500000000000003</v>
      </c>
    </row>
    <row r="129" spans="1:13">
      <c r="A129" s="655" t="s">
        <v>917</v>
      </c>
      <c r="B129" s="656">
        <v>5.0000000000000001E-3</v>
      </c>
      <c r="C129" s="656">
        <v>0.96099999999999997</v>
      </c>
      <c r="D129" s="656">
        <v>3.4000000000000002E-2</v>
      </c>
      <c r="E129" s="656">
        <v>5.5E-2</v>
      </c>
      <c r="F129" s="656">
        <v>0.76500000000000001</v>
      </c>
      <c r="G129" s="656">
        <v>0.17899999999999999</v>
      </c>
      <c r="H129" s="656">
        <v>5.8999999999999997E-2</v>
      </c>
      <c r="I129" s="656">
        <v>0.69599999999999995</v>
      </c>
      <c r="J129" s="656">
        <v>0.245</v>
      </c>
      <c r="K129" s="656">
        <v>0.35799999999999998</v>
      </c>
      <c r="L129" s="656">
        <v>0.16800000000000001</v>
      </c>
      <c r="M129" s="656">
        <v>0.47299999999999998</v>
      </c>
    </row>
    <row r="130" spans="1:13">
      <c r="A130" s="653" t="s">
        <v>920</v>
      </c>
      <c r="B130" s="654">
        <v>6.0000000000000001E-3</v>
      </c>
      <c r="C130" s="654">
        <v>0.96299999999999997</v>
      </c>
      <c r="D130" s="654">
        <v>0.03</v>
      </c>
      <c r="E130" s="654">
        <v>2.9000000000000001E-2</v>
      </c>
      <c r="F130" s="654">
        <v>0.86799999999999999</v>
      </c>
      <c r="G130" s="654">
        <v>0.10199999999999999</v>
      </c>
      <c r="H130" s="654">
        <v>0.09</v>
      </c>
      <c r="I130" s="654">
        <v>0.71299999999999997</v>
      </c>
      <c r="J130" s="654">
        <v>0.19600000000000001</v>
      </c>
      <c r="K130" s="654">
        <v>0.41299999999999998</v>
      </c>
      <c r="L130" s="654">
        <v>0.186</v>
      </c>
      <c r="M130" s="654">
        <v>0.40100000000000002</v>
      </c>
    </row>
    <row r="131" spans="1:13">
      <c r="A131" s="655" t="s">
        <v>922</v>
      </c>
      <c r="B131" s="656">
        <v>5.0000000000000001E-3</v>
      </c>
      <c r="C131" s="656">
        <v>0.95899999999999996</v>
      </c>
      <c r="D131" s="656">
        <v>3.5999999999999997E-2</v>
      </c>
      <c r="E131" s="656">
        <v>2.7E-2</v>
      </c>
      <c r="F131" s="656">
        <v>0.80400000000000005</v>
      </c>
      <c r="G131" s="656">
        <v>0.16900000000000001</v>
      </c>
      <c r="H131" s="656">
        <v>6.7000000000000004E-2</v>
      </c>
      <c r="I131" s="656">
        <v>0.67</v>
      </c>
      <c r="J131" s="656">
        <v>0.26200000000000001</v>
      </c>
      <c r="K131" s="656">
        <v>0.23699999999999999</v>
      </c>
      <c r="L131" s="656">
        <v>0.154</v>
      </c>
      <c r="M131" s="656">
        <v>0.60799999999999998</v>
      </c>
    </row>
    <row r="132" spans="1:13">
      <c r="A132" s="653" t="s">
        <v>924</v>
      </c>
      <c r="B132" s="654">
        <v>8.0000000000000002E-3</v>
      </c>
      <c r="C132" s="654">
        <v>0.93899999999999995</v>
      </c>
      <c r="D132" s="654">
        <v>5.2999999999999999E-2</v>
      </c>
      <c r="E132" s="654">
        <v>3.3000000000000002E-2</v>
      </c>
      <c r="F132" s="654">
        <v>0.73099999999999998</v>
      </c>
      <c r="G132" s="654">
        <v>0.23599999999999999</v>
      </c>
      <c r="H132" s="654">
        <v>6.6000000000000003E-2</v>
      </c>
      <c r="I132" s="654">
        <v>0.628</v>
      </c>
      <c r="J132" s="654">
        <v>0.30599999999999999</v>
      </c>
      <c r="K132" s="654">
        <v>0.38100000000000001</v>
      </c>
      <c r="L132" s="654">
        <v>0.14199999999999999</v>
      </c>
      <c r="M132" s="654">
        <v>0.47699999999999998</v>
      </c>
    </row>
    <row r="133" spans="1:13">
      <c r="A133" s="655" t="s">
        <v>927</v>
      </c>
      <c r="B133" s="656">
        <v>8.0000000000000002E-3</v>
      </c>
      <c r="C133" s="656">
        <v>0.95599999999999996</v>
      </c>
      <c r="D133" s="656">
        <v>3.6999999999999998E-2</v>
      </c>
      <c r="E133" s="656">
        <v>0.11600000000000001</v>
      </c>
      <c r="F133" s="656">
        <v>0.73599999999999999</v>
      </c>
      <c r="G133" s="656">
        <v>0.14799999999999999</v>
      </c>
      <c r="H133" s="656">
        <v>7.0999999999999994E-2</v>
      </c>
      <c r="I133" s="656">
        <v>0.65300000000000002</v>
      </c>
      <c r="J133" s="656">
        <v>0.27600000000000002</v>
      </c>
      <c r="K133" s="656">
        <v>0.42399999999999999</v>
      </c>
      <c r="L133" s="656">
        <v>0.109</v>
      </c>
      <c r="M133" s="656">
        <v>0.46700000000000003</v>
      </c>
    </row>
    <row r="134" spans="1:13" ht="20.399999999999999">
      <c r="A134" s="653" t="s">
        <v>1023</v>
      </c>
      <c r="B134" s="654">
        <v>6.0000000000000001E-3</v>
      </c>
      <c r="C134" s="654">
        <v>0.95399999999999996</v>
      </c>
      <c r="D134" s="654">
        <v>3.9E-2</v>
      </c>
      <c r="E134" s="654">
        <v>5.0999999999999997E-2</v>
      </c>
      <c r="F134" s="654">
        <v>0.76700000000000002</v>
      </c>
      <c r="G134" s="654">
        <v>0.182</v>
      </c>
      <c r="H134" s="654">
        <v>6.7000000000000004E-2</v>
      </c>
      <c r="I134" s="654">
        <v>0.67100000000000004</v>
      </c>
      <c r="J134" s="654">
        <v>0.26200000000000001</v>
      </c>
      <c r="K134" s="654">
        <v>0.37</v>
      </c>
      <c r="L134" s="654">
        <v>0.153</v>
      </c>
      <c r="M134" s="654">
        <v>0.47799999999999998</v>
      </c>
    </row>
    <row r="135" spans="1:13">
      <c r="A135" s="655" t="s">
        <v>1024</v>
      </c>
      <c r="B135" s="656">
        <v>4.0000000000000001E-3</v>
      </c>
      <c r="C135" s="656">
        <v>0.93400000000000005</v>
      </c>
      <c r="D135" s="656">
        <v>6.2E-2</v>
      </c>
      <c r="E135" s="656">
        <v>7.6999999999999999E-2</v>
      </c>
      <c r="F135" s="656">
        <v>0.626</v>
      </c>
      <c r="G135" s="656">
        <v>0.29699999999999999</v>
      </c>
      <c r="H135" s="656">
        <v>1.7999999999999999E-2</v>
      </c>
      <c r="I135" s="656">
        <v>0.71799999999999997</v>
      </c>
      <c r="J135" s="656">
        <v>0.26500000000000001</v>
      </c>
      <c r="K135" s="656">
        <v>4.8000000000000001E-2</v>
      </c>
      <c r="L135" s="656">
        <v>0.192</v>
      </c>
      <c r="M135" s="656">
        <v>0.76</v>
      </c>
    </row>
    <row r="136" spans="1:13">
      <c r="A136" s="653" t="s">
        <v>2001</v>
      </c>
      <c r="B136" s="654">
        <v>1.0999999999999999E-2</v>
      </c>
      <c r="C136" s="654">
        <v>0.91800000000000004</v>
      </c>
      <c r="D136" s="654">
        <v>7.0999999999999994E-2</v>
      </c>
      <c r="E136" s="654">
        <v>6.3E-2</v>
      </c>
      <c r="F136" s="654">
        <v>0.56399999999999995</v>
      </c>
      <c r="G136" s="654">
        <v>0.372</v>
      </c>
      <c r="H136" s="654">
        <v>5.5E-2</v>
      </c>
      <c r="I136" s="654">
        <v>0.52500000000000002</v>
      </c>
      <c r="J136" s="654">
        <v>0.42</v>
      </c>
      <c r="K136" s="654">
        <v>0.27900000000000003</v>
      </c>
      <c r="L136" s="654">
        <v>0.14699999999999999</v>
      </c>
      <c r="M136" s="654">
        <v>0.57399999999999995</v>
      </c>
    </row>
    <row r="137" spans="1:13">
      <c r="A137" s="655" t="s">
        <v>1106</v>
      </c>
      <c r="B137" s="656">
        <v>8.9999999999999993E-3</v>
      </c>
      <c r="C137" s="656">
        <v>0.93</v>
      </c>
      <c r="D137" s="656">
        <v>6.0999999999999999E-2</v>
      </c>
      <c r="E137" s="656">
        <v>4.4999999999999998E-2</v>
      </c>
      <c r="F137" s="656">
        <v>0.71099999999999997</v>
      </c>
      <c r="G137" s="656">
        <v>0.24399999999999999</v>
      </c>
      <c r="H137" s="656">
        <v>5.8999999999999997E-2</v>
      </c>
      <c r="I137" s="656">
        <v>0.69</v>
      </c>
      <c r="J137" s="656">
        <v>0.251</v>
      </c>
      <c r="K137" s="656">
        <v>0.29099999999999998</v>
      </c>
      <c r="L137" s="656">
        <v>0.188</v>
      </c>
      <c r="M137" s="656">
        <v>0.52100000000000002</v>
      </c>
    </row>
    <row r="138" spans="1:13" ht="21" thickBot="1">
      <c r="A138" s="657" t="s">
        <v>1107</v>
      </c>
      <c r="B138" s="658">
        <v>8.9999999999999993E-3</v>
      </c>
      <c r="C138" s="658">
        <v>0.93</v>
      </c>
      <c r="D138" s="658">
        <v>6.0999999999999999E-2</v>
      </c>
      <c r="E138" s="658">
        <v>4.4999999999999998E-2</v>
      </c>
      <c r="F138" s="658">
        <v>0.71099999999999997</v>
      </c>
      <c r="G138" s="658">
        <v>0.24399999999999999</v>
      </c>
      <c r="H138" s="658">
        <v>5.8999999999999997E-2</v>
      </c>
      <c r="I138" s="658">
        <v>0.69</v>
      </c>
      <c r="J138" s="658">
        <v>0.251</v>
      </c>
      <c r="K138" s="658">
        <v>0.28899999999999998</v>
      </c>
      <c r="L138" s="658">
        <v>0.188</v>
      </c>
      <c r="M138" s="658">
        <v>0.52300000000000002</v>
      </c>
    </row>
    <row r="140" spans="1:13">
      <c r="A140" s="1808" t="s">
        <v>1048</v>
      </c>
      <c r="B140" s="1808"/>
    </row>
  </sheetData>
  <mergeCells count="10">
    <mergeCell ref="A3:M3"/>
    <mergeCell ref="A2:M2"/>
    <mergeCell ref="A140:B140"/>
    <mergeCell ref="A4:M4"/>
    <mergeCell ref="B5:G5"/>
    <mergeCell ref="H5:M5"/>
    <mergeCell ref="B6:D6"/>
    <mergeCell ref="E6:G6"/>
    <mergeCell ref="H6:J6"/>
    <mergeCell ref="K6:M6"/>
  </mergeCells>
  <printOptions horizontalCentered="1"/>
  <pageMargins left="0.59055118110236227" right="0.59055118110236227" top="0.59055118110236227" bottom="0.39370078740157483" header="0.31496062992125984" footer="0.31496062992125984"/>
  <pageSetup paperSize="9" scale="95" fitToHeight="2"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2">
    <tabColor rgb="FF00B050"/>
  </sheetPr>
  <dimension ref="A1:ALH139"/>
  <sheetViews>
    <sheetView showGridLines="0" zoomScaleNormal="100" workbookViewId="0">
      <selection activeCell="C1" sqref="C1"/>
    </sheetView>
  </sheetViews>
  <sheetFormatPr defaultColWidth="10" defaultRowHeight="13.8"/>
  <cols>
    <col min="1" max="1" width="27" style="478" customWidth="1"/>
    <col min="2" max="9" width="10.21875" style="478" customWidth="1"/>
    <col min="10" max="996" width="10" style="478"/>
    <col min="997" max="1023" width="11.77734375" style="479" customWidth="1"/>
    <col min="1024" max="16384" width="10" style="479"/>
  </cols>
  <sheetData>
    <row r="1" spans="1:996" s="1438" customFormat="1" ht="15">
      <c r="A1" s="1409" t="str">
        <f ca="1">(MID(CELL("nomefile",J2),FIND("]",CELL("nomefile",J2),1)+1,20))</f>
        <v>Tavola II.2.6</v>
      </c>
      <c r="B1" s="1436"/>
      <c r="C1" s="1436"/>
      <c r="D1" s="1436"/>
      <c r="E1" s="1436"/>
      <c r="F1" s="1436"/>
      <c r="G1" s="1436"/>
      <c r="H1" s="1436"/>
      <c r="I1" s="1435"/>
      <c r="J1" s="1426"/>
      <c r="K1" s="1436"/>
      <c r="L1" s="1437"/>
      <c r="M1" s="1437"/>
      <c r="N1" s="1437"/>
      <c r="O1" s="1437"/>
      <c r="P1" s="1437"/>
      <c r="Q1" s="1437"/>
      <c r="R1" s="1437"/>
      <c r="S1" s="1437"/>
      <c r="T1" s="1437"/>
      <c r="U1" s="1437"/>
      <c r="V1" s="1437"/>
      <c r="W1" s="1437"/>
      <c r="X1" s="1437"/>
      <c r="Y1" s="1437"/>
      <c r="Z1" s="1437"/>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7"/>
      <c r="BO1" s="1437"/>
      <c r="BP1" s="1437"/>
      <c r="BQ1" s="1437"/>
      <c r="BR1" s="1437"/>
      <c r="BS1" s="1437"/>
      <c r="BT1" s="1437"/>
      <c r="BU1" s="1437"/>
      <c r="BV1" s="1437"/>
      <c r="BW1" s="1437"/>
      <c r="BX1" s="1437"/>
      <c r="BY1" s="1437"/>
      <c r="BZ1" s="1437"/>
      <c r="CA1" s="1437"/>
      <c r="CB1" s="1437"/>
      <c r="CC1" s="1437"/>
      <c r="CD1" s="1437"/>
      <c r="CE1" s="1437"/>
      <c r="CF1" s="1437"/>
      <c r="CG1" s="1437"/>
      <c r="CH1" s="1437"/>
      <c r="CI1" s="1437"/>
      <c r="CJ1" s="1437"/>
      <c r="CK1" s="1437"/>
      <c r="CL1" s="1437"/>
      <c r="CM1" s="1437"/>
      <c r="CN1" s="1437"/>
      <c r="CO1" s="1437"/>
      <c r="CP1" s="1437"/>
      <c r="CQ1" s="1437"/>
      <c r="CR1" s="1437"/>
      <c r="CS1" s="1437"/>
      <c r="CT1" s="1437"/>
      <c r="CU1" s="1437"/>
      <c r="CV1" s="1437"/>
      <c r="CW1" s="1437"/>
      <c r="CX1" s="1437"/>
      <c r="CY1" s="1437"/>
      <c r="CZ1" s="1437"/>
      <c r="DA1" s="1437"/>
      <c r="DB1" s="1437"/>
      <c r="DC1" s="1437"/>
      <c r="DD1" s="1437"/>
      <c r="DE1" s="1437"/>
      <c r="DF1" s="1437"/>
      <c r="DG1" s="1437"/>
      <c r="DH1" s="1437"/>
      <c r="DI1" s="1437"/>
      <c r="DJ1" s="1437"/>
      <c r="DK1" s="1437"/>
      <c r="DL1" s="1437"/>
      <c r="DM1" s="1437"/>
      <c r="DN1" s="1437"/>
      <c r="DO1" s="1437"/>
      <c r="DP1" s="1437"/>
      <c r="DQ1" s="1437"/>
      <c r="DR1" s="1437"/>
      <c r="DS1" s="1437"/>
      <c r="DT1" s="1437"/>
      <c r="DU1" s="1437"/>
      <c r="DV1" s="1437"/>
      <c r="DW1" s="1437"/>
      <c r="DX1" s="1437"/>
      <c r="DY1" s="1437"/>
      <c r="DZ1" s="1437"/>
      <c r="EA1" s="1437"/>
      <c r="EB1" s="1437"/>
      <c r="EC1" s="1437"/>
      <c r="ED1" s="1437"/>
      <c r="EE1" s="1437"/>
      <c r="EF1" s="1437"/>
      <c r="EG1" s="1437"/>
      <c r="EH1" s="1437"/>
      <c r="EI1" s="1437"/>
      <c r="EJ1" s="1437"/>
      <c r="EK1" s="1437"/>
      <c r="EL1" s="1437"/>
      <c r="EM1" s="1437"/>
      <c r="EN1" s="1437"/>
      <c r="EO1" s="1437"/>
      <c r="EP1" s="1437"/>
      <c r="EQ1" s="1437"/>
      <c r="ER1" s="1437"/>
      <c r="ES1" s="1437"/>
      <c r="ET1" s="1437"/>
      <c r="EU1" s="1437"/>
      <c r="EV1" s="1437"/>
      <c r="EW1" s="1437"/>
      <c r="EX1" s="1437"/>
      <c r="EY1" s="1437"/>
      <c r="EZ1" s="1437"/>
      <c r="FA1" s="1437"/>
      <c r="FB1" s="1437"/>
      <c r="FC1" s="1437"/>
      <c r="FD1" s="1437"/>
      <c r="FE1" s="1437"/>
      <c r="FF1" s="1437"/>
      <c r="FG1" s="1437"/>
      <c r="FH1" s="1437"/>
      <c r="FI1" s="1437"/>
      <c r="FJ1" s="1437"/>
      <c r="FK1" s="1437"/>
      <c r="FL1" s="1437"/>
      <c r="FM1" s="1437"/>
      <c r="FN1" s="1437"/>
      <c r="FO1" s="1437"/>
      <c r="FP1" s="1437"/>
      <c r="FQ1" s="1437"/>
      <c r="FR1" s="1437"/>
      <c r="FS1" s="1437"/>
      <c r="FT1" s="1437"/>
      <c r="FU1" s="1437"/>
      <c r="FV1" s="1437"/>
      <c r="FW1" s="1437"/>
      <c r="FX1" s="1437"/>
      <c r="FY1" s="1437"/>
      <c r="FZ1" s="1437"/>
      <c r="GA1" s="1437"/>
      <c r="GB1" s="1437"/>
      <c r="GC1" s="1437"/>
      <c r="GD1" s="1437"/>
      <c r="GE1" s="1437"/>
      <c r="GF1" s="1437"/>
      <c r="GG1" s="1437"/>
      <c r="GH1" s="1437"/>
      <c r="GI1" s="1437"/>
      <c r="GJ1" s="1437"/>
      <c r="GK1" s="1437"/>
      <c r="GL1" s="1437"/>
      <c r="GM1" s="1437"/>
      <c r="GN1" s="1437"/>
      <c r="GO1" s="1437"/>
      <c r="GP1" s="1437"/>
      <c r="GQ1" s="1437"/>
      <c r="GR1" s="1437"/>
      <c r="GS1" s="1437"/>
      <c r="GT1" s="1437"/>
      <c r="GU1" s="1437"/>
      <c r="GV1" s="1437"/>
      <c r="GW1" s="1437"/>
      <c r="GX1" s="1437"/>
      <c r="GY1" s="1437"/>
      <c r="GZ1" s="1437"/>
      <c r="HA1" s="1437"/>
      <c r="HB1" s="1437"/>
      <c r="HC1" s="1437"/>
      <c r="HD1" s="1437"/>
      <c r="HE1" s="1437"/>
      <c r="HF1" s="1437"/>
      <c r="HG1" s="1437"/>
      <c r="HH1" s="1437"/>
      <c r="HI1" s="1437"/>
      <c r="HJ1" s="1437"/>
      <c r="HK1" s="1437"/>
      <c r="HL1" s="1437"/>
      <c r="HM1" s="1437"/>
      <c r="HN1" s="1437"/>
      <c r="HO1" s="1437"/>
      <c r="HP1" s="1437"/>
      <c r="HQ1" s="1437"/>
      <c r="HR1" s="1437"/>
      <c r="HS1" s="1437"/>
      <c r="HT1" s="1437"/>
      <c r="HU1" s="1437"/>
      <c r="HV1" s="1437"/>
      <c r="HW1" s="1437"/>
      <c r="HX1" s="1437"/>
      <c r="HY1" s="1437"/>
      <c r="HZ1" s="1437"/>
      <c r="IA1" s="1437"/>
      <c r="IB1" s="1437"/>
      <c r="IC1" s="1437"/>
      <c r="ID1" s="1437"/>
      <c r="IE1" s="1437"/>
      <c r="IF1" s="1437"/>
      <c r="IG1" s="1437"/>
      <c r="IH1" s="1437"/>
      <c r="II1" s="1437"/>
      <c r="IJ1" s="1437"/>
      <c r="IK1" s="1437"/>
      <c r="IL1" s="1437"/>
      <c r="IM1" s="1437"/>
      <c r="IN1" s="1437"/>
      <c r="IO1" s="1437"/>
      <c r="IP1" s="1437"/>
      <c r="IQ1" s="1437"/>
      <c r="IR1" s="1437"/>
      <c r="IS1" s="1437"/>
      <c r="IT1" s="1437"/>
      <c r="IU1" s="1437"/>
      <c r="IV1" s="1437"/>
      <c r="IW1" s="1437"/>
      <c r="IX1" s="1437"/>
      <c r="IY1" s="1437"/>
      <c r="IZ1" s="1437"/>
      <c r="JA1" s="1437"/>
      <c r="JB1" s="1437"/>
      <c r="JC1" s="1437"/>
      <c r="JD1" s="1437"/>
      <c r="JE1" s="1437"/>
      <c r="JF1" s="1437"/>
      <c r="JG1" s="1437"/>
      <c r="JH1" s="1437"/>
      <c r="JI1" s="1437"/>
      <c r="JJ1" s="1437"/>
      <c r="JK1" s="1437"/>
      <c r="JL1" s="1437"/>
      <c r="JM1" s="1437"/>
      <c r="JN1" s="1437"/>
      <c r="JO1" s="1437"/>
      <c r="JP1" s="1437"/>
      <c r="JQ1" s="1437"/>
      <c r="JR1" s="1437"/>
      <c r="JS1" s="1437"/>
      <c r="JT1" s="1437"/>
      <c r="JU1" s="1437"/>
      <c r="JV1" s="1437"/>
      <c r="JW1" s="1437"/>
      <c r="JX1" s="1437"/>
      <c r="JY1" s="1437"/>
      <c r="JZ1" s="1437"/>
      <c r="KA1" s="1437"/>
      <c r="KB1" s="1437"/>
      <c r="KC1" s="1437"/>
      <c r="KD1" s="1437"/>
      <c r="KE1" s="1437"/>
      <c r="KF1" s="1437"/>
      <c r="KG1" s="1437"/>
      <c r="KH1" s="1437"/>
      <c r="KI1" s="1437"/>
      <c r="KJ1" s="1437"/>
      <c r="KK1" s="1437"/>
      <c r="KL1" s="1437"/>
      <c r="KM1" s="1437"/>
      <c r="KN1" s="1437"/>
      <c r="KO1" s="1437"/>
      <c r="KP1" s="1437"/>
      <c r="KQ1" s="1437"/>
      <c r="KR1" s="1437"/>
      <c r="KS1" s="1437"/>
      <c r="KT1" s="1437"/>
      <c r="KU1" s="1437"/>
      <c r="KV1" s="1437"/>
      <c r="KW1" s="1437"/>
      <c r="KX1" s="1437"/>
      <c r="KY1" s="1437"/>
      <c r="KZ1" s="1437"/>
      <c r="LA1" s="1437"/>
      <c r="LB1" s="1437"/>
      <c r="LC1" s="1437"/>
      <c r="LD1" s="1437"/>
      <c r="LE1" s="1437"/>
      <c r="LF1" s="1437"/>
      <c r="LG1" s="1437"/>
      <c r="LH1" s="1437"/>
      <c r="LI1" s="1437"/>
      <c r="LJ1" s="1437"/>
      <c r="LK1" s="1437"/>
      <c r="LL1" s="1437"/>
      <c r="LM1" s="1437"/>
      <c r="LN1" s="1437"/>
      <c r="LO1" s="1437"/>
      <c r="LP1" s="1437"/>
      <c r="LQ1" s="1437"/>
      <c r="LR1" s="1437"/>
      <c r="LS1" s="1437"/>
      <c r="LT1" s="1437"/>
      <c r="LU1" s="1437"/>
      <c r="LV1" s="1437"/>
      <c r="LW1" s="1437"/>
      <c r="LX1" s="1437"/>
      <c r="LY1" s="1437"/>
      <c r="LZ1" s="1437"/>
      <c r="MA1" s="1437"/>
      <c r="MB1" s="1437"/>
      <c r="MC1" s="1437"/>
      <c r="MD1" s="1437"/>
      <c r="ME1" s="1437"/>
      <c r="MF1" s="1437"/>
      <c r="MG1" s="1437"/>
      <c r="MH1" s="1437"/>
      <c r="MI1" s="1437"/>
      <c r="MJ1" s="1437"/>
      <c r="MK1" s="1437"/>
      <c r="ML1" s="1437"/>
      <c r="MM1" s="1437"/>
      <c r="MN1" s="1437"/>
      <c r="MO1" s="1437"/>
      <c r="MP1" s="1437"/>
      <c r="MQ1" s="1437"/>
      <c r="MR1" s="1437"/>
      <c r="MS1" s="1437"/>
      <c r="MT1" s="1437"/>
      <c r="MU1" s="1437"/>
      <c r="MV1" s="1437"/>
      <c r="MW1" s="1437"/>
      <c r="MX1" s="1437"/>
      <c r="MY1" s="1437"/>
      <c r="MZ1" s="1437"/>
      <c r="NA1" s="1437"/>
      <c r="NB1" s="1437"/>
      <c r="NC1" s="1437"/>
      <c r="ND1" s="1437"/>
      <c r="NE1" s="1437"/>
      <c r="NF1" s="1437"/>
      <c r="NG1" s="1437"/>
      <c r="NH1" s="1437"/>
      <c r="NI1" s="1437"/>
      <c r="NJ1" s="1437"/>
      <c r="NK1" s="1437"/>
      <c r="NL1" s="1437"/>
      <c r="NM1" s="1437"/>
      <c r="NN1" s="1437"/>
      <c r="NO1" s="1437"/>
      <c r="NP1" s="1437"/>
      <c r="NQ1" s="1437"/>
      <c r="NR1" s="1437"/>
      <c r="NS1" s="1437"/>
      <c r="NT1" s="1437"/>
      <c r="NU1" s="1437"/>
      <c r="NV1" s="1437"/>
      <c r="NW1" s="1437"/>
      <c r="NX1" s="1437"/>
      <c r="NY1" s="1437"/>
      <c r="NZ1" s="1437"/>
      <c r="OA1" s="1437"/>
      <c r="OB1" s="1437"/>
      <c r="OC1" s="1437"/>
      <c r="OD1" s="1437"/>
      <c r="OE1" s="1437"/>
      <c r="OF1" s="1437"/>
      <c r="OG1" s="1437"/>
      <c r="OH1" s="1437"/>
      <c r="OI1" s="1437"/>
      <c r="OJ1" s="1437"/>
      <c r="OK1" s="1437"/>
      <c r="OL1" s="1437"/>
      <c r="OM1" s="1437"/>
      <c r="ON1" s="1437"/>
      <c r="OO1" s="1437"/>
      <c r="OP1" s="1437"/>
      <c r="OQ1" s="1437"/>
      <c r="OR1" s="1437"/>
      <c r="OS1" s="1437"/>
      <c r="OT1" s="1437"/>
      <c r="OU1" s="1437"/>
      <c r="OV1" s="1437"/>
      <c r="OW1" s="1437"/>
      <c r="OX1" s="1437"/>
      <c r="OY1" s="1437"/>
      <c r="OZ1" s="1437"/>
      <c r="PA1" s="1437"/>
      <c r="PB1" s="1437"/>
      <c r="PC1" s="1437"/>
      <c r="PD1" s="1437"/>
      <c r="PE1" s="1437"/>
      <c r="PF1" s="1437"/>
      <c r="PG1" s="1437"/>
      <c r="PH1" s="1437"/>
      <c r="PI1" s="1437"/>
      <c r="PJ1" s="1437"/>
      <c r="PK1" s="1437"/>
      <c r="PL1" s="1437"/>
      <c r="PM1" s="1437"/>
      <c r="PN1" s="1437"/>
      <c r="PO1" s="1437"/>
      <c r="PP1" s="1437"/>
      <c r="PQ1" s="1437"/>
      <c r="PR1" s="1437"/>
      <c r="PS1" s="1437"/>
      <c r="PT1" s="1437"/>
      <c r="PU1" s="1437"/>
      <c r="PV1" s="1437"/>
      <c r="PW1" s="1437"/>
      <c r="PX1" s="1437"/>
      <c r="PY1" s="1437"/>
      <c r="PZ1" s="1437"/>
      <c r="QA1" s="1437"/>
      <c r="QB1" s="1437"/>
      <c r="QC1" s="1437"/>
      <c r="QD1" s="1437"/>
      <c r="QE1" s="1437"/>
      <c r="QF1" s="1437"/>
      <c r="QG1" s="1437"/>
      <c r="QH1" s="1437"/>
      <c r="QI1" s="1437"/>
      <c r="QJ1" s="1437"/>
      <c r="QK1" s="1437"/>
      <c r="QL1" s="1437"/>
      <c r="QM1" s="1437"/>
      <c r="QN1" s="1437"/>
      <c r="QO1" s="1437"/>
      <c r="QP1" s="1437"/>
      <c r="QQ1" s="1437"/>
      <c r="QR1" s="1437"/>
      <c r="QS1" s="1437"/>
      <c r="QT1" s="1437"/>
      <c r="QU1" s="1437"/>
      <c r="QV1" s="1437"/>
      <c r="QW1" s="1437"/>
      <c r="QX1" s="1437"/>
      <c r="QY1" s="1437"/>
      <c r="QZ1" s="1437"/>
      <c r="RA1" s="1437"/>
      <c r="RB1" s="1437"/>
      <c r="RC1" s="1437"/>
      <c r="RD1" s="1437"/>
      <c r="RE1" s="1437"/>
      <c r="RF1" s="1437"/>
      <c r="RG1" s="1437"/>
      <c r="RH1" s="1437"/>
      <c r="RI1" s="1437"/>
      <c r="RJ1" s="1437"/>
      <c r="RK1" s="1437"/>
      <c r="RL1" s="1437"/>
      <c r="RM1" s="1437"/>
      <c r="RN1" s="1437"/>
      <c r="RO1" s="1437"/>
      <c r="RP1" s="1437"/>
      <c r="RQ1" s="1437"/>
      <c r="RR1" s="1437"/>
      <c r="RS1" s="1437"/>
      <c r="RT1" s="1437"/>
      <c r="RU1" s="1437"/>
      <c r="RV1" s="1437"/>
      <c r="RW1" s="1437"/>
      <c r="RX1" s="1437"/>
      <c r="RY1" s="1437"/>
      <c r="RZ1" s="1437"/>
      <c r="SA1" s="1437"/>
      <c r="SB1" s="1437"/>
      <c r="SC1" s="1437"/>
      <c r="SD1" s="1437"/>
      <c r="SE1" s="1437"/>
      <c r="SF1" s="1437"/>
      <c r="SG1" s="1437"/>
      <c r="SH1" s="1437"/>
      <c r="SI1" s="1437"/>
      <c r="SJ1" s="1437"/>
      <c r="SK1" s="1437"/>
      <c r="SL1" s="1437"/>
      <c r="SM1" s="1437"/>
      <c r="SN1" s="1437"/>
      <c r="SO1" s="1437"/>
      <c r="SP1" s="1437"/>
      <c r="SQ1" s="1437"/>
      <c r="SR1" s="1437"/>
      <c r="SS1" s="1437"/>
      <c r="ST1" s="1437"/>
      <c r="SU1" s="1437"/>
      <c r="SV1" s="1437"/>
      <c r="SW1" s="1437"/>
      <c r="SX1" s="1437"/>
      <c r="SY1" s="1437"/>
      <c r="SZ1" s="1437"/>
      <c r="TA1" s="1437"/>
      <c r="TB1" s="1437"/>
      <c r="TC1" s="1437"/>
      <c r="TD1" s="1437"/>
      <c r="TE1" s="1437"/>
      <c r="TF1" s="1437"/>
      <c r="TG1" s="1437"/>
      <c r="TH1" s="1437"/>
      <c r="TI1" s="1437"/>
      <c r="TJ1" s="1437"/>
      <c r="TK1" s="1437"/>
      <c r="TL1" s="1437"/>
      <c r="TM1" s="1437"/>
      <c r="TN1" s="1437"/>
      <c r="TO1" s="1437"/>
      <c r="TP1" s="1437"/>
      <c r="TQ1" s="1437"/>
      <c r="TR1" s="1437"/>
      <c r="TS1" s="1437"/>
      <c r="TT1" s="1437"/>
      <c r="TU1" s="1437"/>
      <c r="TV1" s="1437"/>
      <c r="TW1" s="1437"/>
      <c r="TX1" s="1437"/>
      <c r="TY1" s="1437"/>
      <c r="TZ1" s="1437"/>
      <c r="UA1" s="1437"/>
      <c r="UB1" s="1437"/>
      <c r="UC1" s="1437"/>
      <c r="UD1" s="1437"/>
      <c r="UE1" s="1437"/>
      <c r="UF1" s="1437"/>
      <c r="UG1" s="1437"/>
      <c r="UH1" s="1437"/>
      <c r="UI1" s="1437"/>
      <c r="UJ1" s="1437"/>
      <c r="UK1" s="1437"/>
      <c r="UL1" s="1437"/>
      <c r="UM1" s="1437"/>
      <c r="UN1" s="1437"/>
      <c r="UO1" s="1437"/>
      <c r="UP1" s="1437"/>
      <c r="UQ1" s="1437"/>
      <c r="UR1" s="1437"/>
      <c r="US1" s="1437"/>
      <c r="UT1" s="1437"/>
      <c r="UU1" s="1437"/>
      <c r="UV1" s="1437"/>
      <c r="UW1" s="1437"/>
      <c r="UX1" s="1437"/>
      <c r="UY1" s="1437"/>
      <c r="UZ1" s="1437"/>
      <c r="VA1" s="1437"/>
      <c r="VB1" s="1437"/>
      <c r="VC1" s="1437"/>
      <c r="VD1" s="1437"/>
      <c r="VE1" s="1437"/>
      <c r="VF1" s="1437"/>
      <c r="VG1" s="1437"/>
      <c r="VH1" s="1437"/>
      <c r="VI1" s="1437"/>
      <c r="VJ1" s="1437"/>
      <c r="VK1" s="1437"/>
      <c r="VL1" s="1437"/>
      <c r="VM1" s="1437"/>
      <c r="VN1" s="1437"/>
      <c r="VO1" s="1437"/>
      <c r="VP1" s="1437"/>
      <c r="VQ1" s="1437"/>
      <c r="VR1" s="1437"/>
      <c r="VS1" s="1437"/>
      <c r="VT1" s="1437"/>
      <c r="VU1" s="1437"/>
      <c r="VV1" s="1437"/>
      <c r="VW1" s="1437"/>
      <c r="VX1" s="1437"/>
      <c r="VY1" s="1437"/>
      <c r="VZ1" s="1437"/>
      <c r="WA1" s="1437"/>
      <c r="WB1" s="1437"/>
      <c r="WC1" s="1437"/>
      <c r="WD1" s="1437"/>
      <c r="WE1" s="1437"/>
      <c r="WF1" s="1437"/>
      <c r="WG1" s="1437"/>
      <c r="WH1" s="1437"/>
      <c r="WI1" s="1437"/>
      <c r="WJ1" s="1437"/>
      <c r="WK1" s="1437"/>
      <c r="WL1" s="1437"/>
      <c r="WM1" s="1437"/>
      <c r="WN1" s="1437"/>
      <c r="WO1" s="1437"/>
      <c r="WP1" s="1437"/>
      <c r="WQ1" s="1437"/>
      <c r="WR1" s="1437"/>
      <c r="WS1" s="1437"/>
      <c r="WT1" s="1437"/>
      <c r="WU1" s="1437"/>
      <c r="WV1" s="1437"/>
      <c r="WW1" s="1437"/>
      <c r="WX1" s="1437"/>
      <c r="WY1" s="1437"/>
      <c r="WZ1" s="1437"/>
      <c r="XA1" s="1437"/>
      <c r="XB1" s="1437"/>
      <c r="XC1" s="1437"/>
      <c r="XD1" s="1437"/>
      <c r="XE1" s="1437"/>
      <c r="XF1" s="1437"/>
      <c r="XG1" s="1437"/>
      <c r="XH1" s="1437"/>
      <c r="XI1" s="1437"/>
      <c r="XJ1" s="1437"/>
      <c r="XK1" s="1437"/>
      <c r="XL1" s="1437"/>
      <c r="XM1" s="1437"/>
      <c r="XN1" s="1437"/>
      <c r="XO1" s="1437"/>
      <c r="XP1" s="1437"/>
      <c r="XQ1" s="1437"/>
      <c r="XR1" s="1437"/>
      <c r="XS1" s="1437"/>
      <c r="XT1" s="1437"/>
      <c r="XU1" s="1437"/>
      <c r="XV1" s="1437"/>
      <c r="XW1" s="1437"/>
      <c r="XX1" s="1437"/>
      <c r="XY1" s="1437"/>
      <c r="XZ1" s="1437"/>
      <c r="YA1" s="1437"/>
      <c r="YB1" s="1437"/>
      <c r="YC1" s="1437"/>
      <c r="YD1" s="1437"/>
      <c r="YE1" s="1437"/>
      <c r="YF1" s="1437"/>
      <c r="YG1" s="1437"/>
      <c r="YH1" s="1437"/>
      <c r="YI1" s="1437"/>
      <c r="YJ1" s="1437"/>
      <c r="YK1" s="1437"/>
      <c r="YL1" s="1437"/>
      <c r="YM1" s="1437"/>
      <c r="YN1" s="1437"/>
      <c r="YO1" s="1437"/>
      <c r="YP1" s="1437"/>
      <c r="YQ1" s="1437"/>
      <c r="YR1" s="1437"/>
      <c r="YS1" s="1437"/>
      <c r="YT1" s="1437"/>
      <c r="YU1" s="1437"/>
      <c r="YV1" s="1437"/>
      <c r="YW1" s="1437"/>
      <c r="YX1" s="1437"/>
      <c r="YY1" s="1437"/>
      <c r="YZ1" s="1437"/>
      <c r="ZA1" s="1437"/>
      <c r="ZB1" s="1437"/>
      <c r="ZC1" s="1437"/>
      <c r="ZD1" s="1437"/>
      <c r="ZE1" s="1437"/>
      <c r="ZF1" s="1437"/>
      <c r="ZG1" s="1437"/>
      <c r="ZH1" s="1437"/>
      <c r="ZI1" s="1437"/>
      <c r="ZJ1" s="1437"/>
      <c r="ZK1" s="1437"/>
      <c r="ZL1" s="1437"/>
      <c r="ZM1" s="1437"/>
      <c r="ZN1" s="1437"/>
      <c r="ZO1" s="1437"/>
      <c r="ZP1" s="1437"/>
      <c r="ZQ1" s="1437"/>
      <c r="ZR1" s="1437"/>
      <c r="ZS1" s="1437"/>
      <c r="ZT1" s="1437"/>
      <c r="ZU1" s="1437"/>
      <c r="ZV1" s="1437"/>
      <c r="ZW1" s="1437"/>
      <c r="ZX1" s="1437"/>
      <c r="ZY1" s="1437"/>
      <c r="ZZ1" s="1437"/>
      <c r="AAA1" s="1437"/>
      <c r="AAB1" s="1437"/>
      <c r="AAC1" s="1437"/>
      <c r="AAD1" s="1437"/>
      <c r="AAE1" s="1437"/>
      <c r="AAF1" s="1437"/>
      <c r="AAG1" s="1437"/>
      <c r="AAH1" s="1437"/>
      <c r="AAI1" s="1437"/>
      <c r="AAJ1" s="1437"/>
      <c r="AAK1" s="1437"/>
      <c r="AAL1" s="1437"/>
      <c r="AAM1" s="1437"/>
      <c r="AAN1" s="1437"/>
      <c r="AAO1" s="1437"/>
      <c r="AAP1" s="1437"/>
      <c r="AAQ1" s="1437"/>
      <c r="AAR1" s="1437"/>
      <c r="AAS1" s="1437"/>
      <c r="AAT1" s="1437"/>
      <c r="AAU1" s="1437"/>
      <c r="AAV1" s="1437"/>
      <c r="AAW1" s="1437"/>
      <c r="AAX1" s="1437"/>
      <c r="AAY1" s="1437"/>
      <c r="AAZ1" s="1437"/>
      <c r="ABA1" s="1437"/>
      <c r="ABB1" s="1437"/>
      <c r="ABC1" s="1437"/>
      <c r="ABD1" s="1437"/>
      <c r="ABE1" s="1437"/>
      <c r="ABF1" s="1437"/>
      <c r="ABG1" s="1437"/>
      <c r="ABH1" s="1437"/>
      <c r="ABI1" s="1437"/>
      <c r="ABJ1" s="1437"/>
      <c r="ABK1" s="1437"/>
      <c r="ABL1" s="1437"/>
      <c r="ABM1" s="1437"/>
      <c r="ABN1" s="1437"/>
      <c r="ABO1" s="1437"/>
      <c r="ABP1" s="1437"/>
      <c r="ABQ1" s="1437"/>
      <c r="ABR1" s="1437"/>
      <c r="ABS1" s="1437"/>
      <c r="ABT1" s="1437"/>
      <c r="ABU1" s="1437"/>
      <c r="ABV1" s="1437"/>
      <c r="ABW1" s="1437"/>
      <c r="ABX1" s="1437"/>
      <c r="ABY1" s="1437"/>
      <c r="ABZ1" s="1437"/>
      <c r="ACA1" s="1437"/>
      <c r="ACB1" s="1437"/>
      <c r="ACC1" s="1437"/>
      <c r="ACD1" s="1437"/>
      <c r="ACE1" s="1437"/>
      <c r="ACF1" s="1437"/>
      <c r="ACG1" s="1437"/>
      <c r="ACH1" s="1437"/>
      <c r="ACI1" s="1437"/>
      <c r="ACJ1" s="1437"/>
      <c r="ACK1" s="1437"/>
      <c r="ACL1" s="1437"/>
      <c r="ACM1" s="1437"/>
      <c r="ACN1" s="1437"/>
      <c r="ACO1" s="1437"/>
      <c r="ACP1" s="1437"/>
      <c r="ACQ1" s="1437"/>
      <c r="ACR1" s="1437"/>
      <c r="ACS1" s="1437"/>
      <c r="ACT1" s="1437"/>
      <c r="ACU1" s="1437"/>
      <c r="ACV1" s="1437"/>
      <c r="ACW1" s="1437"/>
      <c r="ACX1" s="1437"/>
      <c r="ACY1" s="1437"/>
      <c r="ACZ1" s="1437"/>
      <c r="ADA1" s="1437"/>
      <c r="ADB1" s="1437"/>
      <c r="ADC1" s="1437"/>
      <c r="ADD1" s="1437"/>
      <c r="ADE1" s="1437"/>
      <c r="ADF1" s="1437"/>
      <c r="ADG1" s="1437"/>
      <c r="ADH1" s="1437"/>
      <c r="ADI1" s="1437"/>
      <c r="ADJ1" s="1437"/>
      <c r="ADK1" s="1437"/>
      <c r="ADL1" s="1437"/>
      <c r="ADM1" s="1437"/>
      <c r="ADN1" s="1437"/>
      <c r="ADO1" s="1437"/>
      <c r="ADP1" s="1437"/>
      <c r="ADQ1" s="1437"/>
      <c r="ADR1" s="1437"/>
      <c r="ADS1" s="1437"/>
      <c r="ADT1" s="1437"/>
      <c r="ADU1" s="1437"/>
      <c r="ADV1" s="1437"/>
      <c r="ADW1" s="1437"/>
      <c r="ADX1" s="1437"/>
      <c r="ADY1" s="1437"/>
      <c r="ADZ1" s="1437"/>
      <c r="AEA1" s="1437"/>
      <c r="AEB1" s="1437"/>
      <c r="AEC1" s="1437"/>
      <c r="AED1" s="1437"/>
      <c r="AEE1" s="1437"/>
      <c r="AEF1" s="1437"/>
      <c r="AEG1" s="1437"/>
      <c r="AEH1" s="1437"/>
      <c r="AEI1" s="1437"/>
      <c r="AEJ1" s="1437"/>
      <c r="AEK1" s="1437"/>
      <c r="AEL1" s="1437"/>
      <c r="AEM1" s="1437"/>
      <c r="AEN1" s="1437"/>
      <c r="AEO1" s="1437"/>
      <c r="AEP1" s="1437"/>
      <c r="AEQ1" s="1437"/>
      <c r="AER1" s="1437"/>
      <c r="AES1" s="1437"/>
      <c r="AET1" s="1437"/>
      <c r="AEU1" s="1437"/>
      <c r="AEV1" s="1437"/>
      <c r="AEW1" s="1437"/>
      <c r="AEX1" s="1437"/>
      <c r="AEY1" s="1437"/>
      <c r="AEZ1" s="1437"/>
      <c r="AFA1" s="1437"/>
      <c r="AFB1" s="1437"/>
      <c r="AFC1" s="1437"/>
      <c r="AFD1" s="1437"/>
      <c r="AFE1" s="1437"/>
      <c r="AFF1" s="1437"/>
      <c r="AFG1" s="1437"/>
      <c r="AFH1" s="1437"/>
      <c r="AFI1" s="1437"/>
      <c r="AFJ1" s="1437"/>
      <c r="AFK1" s="1437"/>
      <c r="AFL1" s="1437"/>
      <c r="AFM1" s="1437"/>
      <c r="AFN1" s="1437"/>
      <c r="AFO1" s="1437"/>
      <c r="AFP1" s="1437"/>
      <c r="AFQ1" s="1437"/>
      <c r="AFR1" s="1437"/>
      <c r="AFS1" s="1437"/>
      <c r="AFT1" s="1437"/>
      <c r="AFU1" s="1437"/>
      <c r="AFV1" s="1437"/>
      <c r="AFW1" s="1437"/>
      <c r="AFX1" s="1437"/>
      <c r="AFY1" s="1437"/>
      <c r="AFZ1" s="1437"/>
      <c r="AGA1" s="1437"/>
      <c r="AGB1" s="1437"/>
      <c r="AGC1" s="1437"/>
      <c r="AGD1" s="1437"/>
      <c r="AGE1" s="1437"/>
      <c r="AGF1" s="1437"/>
      <c r="AGG1" s="1437"/>
      <c r="AGH1" s="1437"/>
      <c r="AGI1" s="1437"/>
      <c r="AGJ1" s="1437"/>
      <c r="AGK1" s="1437"/>
      <c r="AGL1" s="1437"/>
      <c r="AGM1" s="1437"/>
      <c r="AGN1" s="1437"/>
      <c r="AGO1" s="1437"/>
      <c r="AGP1" s="1437"/>
      <c r="AGQ1" s="1437"/>
      <c r="AGR1" s="1437"/>
      <c r="AGS1" s="1437"/>
      <c r="AGT1" s="1437"/>
      <c r="AGU1" s="1437"/>
      <c r="AGV1" s="1437"/>
      <c r="AGW1" s="1437"/>
      <c r="AGX1" s="1437"/>
      <c r="AGY1" s="1437"/>
      <c r="AGZ1" s="1437"/>
      <c r="AHA1" s="1437"/>
      <c r="AHB1" s="1437"/>
      <c r="AHC1" s="1437"/>
      <c r="AHD1" s="1437"/>
      <c r="AHE1" s="1437"/>
      <c r="AHF1" s="1437"/>
      <c r="AHG1" s="1437"/>
      <c r="AHH1" s="1437"/>
      <c r="AHI1" s="1437"/>
      <c r="AHJ1" s="1437"/>
      <c r="AHK1" s="1437"/>
      <c r="AHL1" s="1437"/>
      <c r="AHM1" s="1437"/>
      <c r="AHN1" s="1437"/>
      <c r="AHO1" s="1437"/>
      <c r="AHP1" s="1437"/>
      <c r="AHQ1" s="1437"/>
      <c r="AHR1" s="1437"/>
      <c r="AHS1" s="1437"/>
      <c r="AHT1" s="1437"/>
      <c r="AHU1" s="1437"/>
      <c r="AHV1" s="1437"/>
      <c r="AHW1" s="1437"/>
      <c r="AHX1" s="1437"/>
      <c r="AHY1" s="1437"/>
      <c r="AHZ1" s="1437"/>
      <c r="AIA1" s="1437"/>
      <c r="AIB1" s="1437"/>
      <c r="AIC1" s="1437"/>
      <c r="AID1" s="1437"/>
      <c r="AIE1" s="1437"/>
      <c r="AIF1" s="1437"/>
      <c r="AIG1" s="1437"/>
      <c r="AIH1" s="1437"/>
      <c r="AII1" s="1437"/>
      <c r="AIJ1" s="1437"/>
      <c r="AIK1" s="1437"/>
      <c r="AIL1" s="1437"/>
      <c r="AIM1" s="1437"/>
      <c r="AIN1" s="1437"/>
      <c r="AIO1" s="1437"/>
      <c r="AIP1" s="1437"/>
      <c r="AIQ1" s="1437"/>
      <c r="AIR1" s="1437"/>
      <c r="AIS1" s="1437"/>
      <c r="AIT1" s="1437"/>
      <c r="AIU1" s="1437"/>
      <c r="AIV1" s="1437"/>
      <c r="AIW1" s="1437"/>
      <c r="AIX1" s="1437"/>
      <c r="AIY1" s="1437"/>
      <c r="AIZ1" s="1437"/>
      <c r="AJA1" s="1437"/>
      <c r="AJB1" s="1437"/>
      <c r="AJC1" s="1437"/>
      <c r="AJD1" s="1437"/>
      <c r="AJE1" s="1437"/>
      <c r="AJF1" s="1437"/>
      <c r="AJG1" s="1437"/>
      <c r="AJH1" s="1437"/>
      <c r="AJI1" s="1437"/>
      <c r="AJJ1" s="1437"/>
      <c r="AJK1" s="1437"/>
      <c r="AJL1" s="1437"/>
      <c r="AJM1" s="1437"/>
      <c r="AJN1" s="1437"/>
      <c r="AJO1" s="1437"/>
      <c r="AJP1" s="1437"/>
      <c r="AJQ1" s="1437"/>
      <c r="AJR1" s="1437"/>
      <c r="AJS1" s="1437"/>
      <c r="AJT1" s="1437"/>
      <c r="AJU1" s="1437"/>
      <c r="AJV1" s="1437"/>
      <c r="AJW1" s="1437"/>
      <c r="AJX1" s="1437"/>
      <c r="AJY1" s="1437"/>
      <c r="AJZ1" s="1437"/>
      <c r="AKA1" s="1437"/>
      <c r="AKB1" s="1437"/>
      <c r="AKC1" s="1437"/>
      <c r="AKD1" s="1437"/>
      <c r="AKE1" s="1437"/>
      <c r="AKF1" s="1437"/>
      <c r="AKG1" s="1437"/>
      <c r="AKH1" s="1437"/>
      <c r="AKI1" s="1437"/>
      <c r="AKJ1" s="1437"/>
      <c r="AKK1" s="1437"/>
      <c r="AKL1" s="1437"/>
      <c r="AKM1" s="1437"/>
      <c r="AKN1" s="1437"/>
      <c r="AKO1" s="1437"/>
      <c r="AKP1" s="1437"/>
      <c r="AKQ1" s="1437"/>
      <c r="AKR1" s="1437"/>
      <c r="AKS1" s="1437"/>
      <c r="AKT1" s="1437"/>
      <c r="AKU1" s="1437"/>
      <c r="AKV1" s="1437"/>
      <c r="AKW1" s="1437"/>
      <c r="AKX1" s="1437"/>
      <c r="AKY1" s="1437"/>
      <c r="AKZ1" s="1437"/>
      <c r="ALA1" s="1437"/>
      <c r="ALB1" s="1437"/>
      <c r="ALC1" s="1437"/>
      <c r="ALD1" s="1437"/>
      <c r="ALE1" s="1437"/>
      <c r="ALF1" s="1437"/>
      <c r="ALG1" s="1437"/>
      <c r="ALH1" s="1437"/>
    </row>
    <row r="2" spans="1:996">
      <c r="A2" s="1811" t="s">
        <v>2017</v>
      </c>
      <c r="B2" s="1811"/>
      <c r="C2" s="1811"/>
      <c r="D2" s="1811"/>
      <c r="E2" s="1811"/>
      <c r="F2" s="1811"/>
      <c r="G2" s="1811"/>
      <c r="H2" s="1811"/>
      <c r="I2" s="1811"/>
    </row>
    <row r="3" spans="1:996">
      <c r="A3" s="1570" t="s">
        <v>1067</v>
      </c>
      <c r="B3" s="1570"/>
      <c r="C3" s="1570"/>
      <c r="D3" s="1570"/>
      <c r="E3" s="1570"/>
      <c r="F3" s="1570"/>
      <c r="G3" s="1570"/>
      <c r="H3" s="1570"/>
      <c r="I3" s="1570"/>
    </row>
    <row r="4" spans="1:996">
      <c r="A4" s="1812" t="s">
        <v>372</v>
      </c>
      <c r="B4" s="1812"/>
      <c r="C4" s="1812"/>
      <c r="D4" s="1812"/>
      <c r="E4" s="1812"/>
      <c r="F4" s="1812"/>
      <c r="G4" s="1812"/>
      <c r="H4" s="1812"/>
      <c r="I4" s="1812"/>
    </row>
    <row r="5" spans="1:996">
      <c r="A5" s="484"/>
      <c r="B5" s="1813" t="s">
        <v>1049</v>
      </c>
      <c r="C5" s="1813"/>
      <c r="D5" s="1813"/>
      <c r="E5" s="1813"/>
      <c r="F5" s="1814" t="s">
        <v>1050</v>
      </c>
      <c r="G5" s="1814"/>
      <c r="H5" s="1814"/>
      <c r="I5" s="1814"/>
    </row>
    <row r="6" spans="1:996" ht="36">
      <c r="A6" s="480" t="s">
        <v>1000</v>
      </c>
      <c r="B6" s="485" t="s">
        <v>1</v>
      </c>
      <c r="C6" s="486" t="s">
        <v>1042</v>
      </c>
      <c r="D6" s="486" t="s">
        <v>1043</v>
      </c>
      <c r="E6" s="487" t="s">
        <v>1044</v>
      </c>
      <c r="F6" s="485" t="s">
        <v>1</v>
      </c>
      <c r="G6" s="486" t="s">
        <v>1042</v>
      </c>
      <c r="H6" s="486" t="s">
        <v>1043</v>
      </c>
      <c r="I6" s="487" t="s">
        <v>1044</v>
      </c>
    </row>
    <row r="7" spans="1:996">
      <c r="A7" s="111" t="s">
        <v>852</v>
      </c>
      <c r="B7" s="641">
        <v>0.78800000000000003</v>
      </c>
      <c r="C7" s="641">
        <v>0.36799999999999999</v>
      </c>
      <c r="D7" s="641">
        <v>0.82</v>
      </c>
      <c r="E7" s="641">
        <v>0.52200000000000002</v>
      </c>
      <c r="F7" s="641">
        <v>0.5</v>
      </c>
      <c r="G7" s="641">
        <v>0.11700000000000001</v>
      </c>
      <c r="H7" s="641">
        <v>0.78800000000000003</v>
      </c>
      <c r="I7" s="641">
        <v>0.26700000000000002</v>
      </c>
    </row>
    <row r="8" spans="1:996">
      <c r="A8" s="1" t="s">
        <v>854</v>
      </c>
      <c r="B8" s="221">
        <v>0.78600000000000003</v>
      </c>
      <c r="C8" s="221">
        <v>0.41199999999999998</v>
      </c>
      <c r="D8" s="221">
        <v>0.82399999999999995</v>
      </c>
      <c r="E8" s="221">
        <v>0.48399999999999999</v>
      </c>
      <c r="F8" s="221">
        <v>0.45400000000000001</v>
      </c>
      <c r="G8" s="221">
        <v>9.8000000000000004E-2</v>
      </c>
      <c r="H8" s="221">
        <v>0.79500000000000004</v>
      </c>
      <c r="I8" s="221">
        <v>0.223</v>
      </c>
    </row>
    <row r="9" spans="1:996">
      <c r="A9" s="111" t="s">
        <v>857</v>
      </c>
      <c r="B9" s="641">
        <v>0.77800000000000002</v>
      </c>
      <c r="C9" s="641">
        <v>0.26500000000000001</v>
      </c>
      <c r="D9" s="641">
        <v>0.81</v>
      </c>
      <c r="E9" s="641">
        <v>0.51100000000000001</v>
      </c>
      <c r="F9" s="641">
        <v>0.54300000000000004</v>
      </c>
      <c r="G9" s="641">
        <v>0.183</v>
      </c>
      <c r="H9" s="641">
        <v>0.77900000000000003</v>
      </c>
      <c r="I9" s="641">
        <v>0.45400000000000001</v>
      </c>
    </row>
    <row r="10" spans="1:996">
      <c r="A10" s="1" t="s">
        <v>860</v>
      </c>
      <c r="B10" s="221">
        <v>0.78900000000000003</v>
      </c>
      <c r="C10" s="221">
        <v>0.372</v>
      </c>
      <c r="D10" s="221">
        <v>0.82599999999999996</v>
      </c>
      <c r="E10" s="221">
        <v>0.47699999999999998</v>
      </c>
      <c r="F10" s="221">
        <v>0.46</v>
      </c>
      <c r="G10" s="221">
        <v>0.13</v>
      </c>
      <c r="H10" s="221">
        <v>0.79300000000000004</v>
      </c>
      <c r="I10" s="221">
        <v>0.24099999999999999</v>
      </c>
    </row>
    <row r="11" spans="1:996">
      <c r="A11" s="111" t="s">
        <v>863</v>
      </c>
      <c r="B11" s="641">
        <v>0.75600000000000001</v>
      </c>
      <c r="C11" s="641">
        <v>0.312</v>
      </c>
      <c r="D11" s="641">
        <v>0.79400000000000004</v>
      </c>
      <c r="E11" s="641">
        <v>0.44600000000000001</v>
      </c>
      <c r="F11" s="641">
        <v>0.45200000000000001</v>
      </c>
      <c r="G11" s="641">
        <v>0.159</v>
      </c>
      <c r="H11" s="641">
        <v>0.75</v>
      </c>
      <c r="I11" s="641">
        <v>0.24</v>
      </c>
    </row>
    <row r="12" spans="1:996">
      <c r="A12" s="1" t="s">
        <v>866</v>
      </c>
      <c r="B12" s="221">
        <v>0.73599999999999999</v>
      </c>
      <c r="C12" s="221">
        <v>0.311</v>
      </c>
      <c r="D12" s="221">
        <v>0.78800000000000003</v>
      </c>
      <c r="E12" s="221">
        <v>0.40799999999999997</v>
      </c>
      <c r="F12" s="221">
        <v>0.50800000000000001</v>
      </c>
      <c r="G12" s="221">
        <v>0.104</v>
      </c>
      <c r="H12" s="221">
        <v>0.76600000000000001</v>
      </c>
      <c r="I12" s="221">
        <v>0.32200000000000001</v>
      </c>
    </row>
    <row r="13" spans="1:996">
      <c r="A13" s="111" t="s">
        <v>868</v>
      </c>
      <c r="B13" s="641">
        <v>0.80300000000000005</v>
      </c>
      <c r="C13" s="641">
        <v>0.33900000000000002</v>
      </c>
      <c r="D13" s="641">
        <v>0.83599999999999997</v>
      </c>
      <c r="E13" s="641">
        <v>0.46200000000000002</v>
      </c>
      <c r="F13" s="641">
        <v>0.54300000000000004</v>
      </c>
      <c r="G13" s="641">
        <v>7.0999999999999994E-2</v>
      </c>
      <c r="H13" s="641">
        <v>0.79500000000000004</v>
      </c>
      <c r="I13" s="641">
        <v>0.34200000000000003</v>
      </c>
    </row>
    <row r="14" spans="1:996">
      <c r="A14" s="1" t="s">
        <v>871</v>
      </c>
      <c r="B14" s="221">
        <v>0.77600000000000002</v>
      </c>
      <c r="C14" s="221">
        <v>0.35099999999999998</v>
      </c>
      <c r="D14" s="221">
        <v>0.81799999999999995</v>
      </c>
      <c r="E14" s="221">
        <v>0.44500000000000001</v>
      </c>
      <c r="F14" s="221">
        <v>0.35699999999999998</v>
      </c>
      <c r="G14" s="221">
        <v>4.7E-2</v>
      </c>
      <c r="H14" s="221">
        <v>0.77300000000000002</v>
      </c>
      <c r="I14" s="221">
        <v>0.155</v>
      </c>
    </row>
    <row r="15" spans="1:996">
      <c r="A15" s="111" t="s">
        <v>1006</v>
      </c>
      <c r="B15" s="641">
        <v>0.75700000000000001</v>
      </c>
      <c r="C15" s="641">
        <v>0.32900000000000001</v>
      </c>
      <c r="D15" s="641">
        <v>0.80200000000000005</v>
      </c>
      <c r="E15" s="641">
        <v>0.436</v>
      </c>
      <c r="F15" s="641">
        <v>0.49</v>
      </c>
      <c r="G15" s="641">
        <v>0.113</v>
      </c>
      <c r="H15" s="641">
        <v>0.77400000000000002</v>
      </c>
      <c r="I15" s="641">
        <v>0.29399999999999998</v>
      </c>
    </row>
    <row r="16" spans="1:996">
      <c r="A16" s="1" t="s">
        <v>847</v>
      </c>
      <c r="B16" s="221">
        <v>0.75800000000000001</v>
      </c>
      <c r="C16" s="221">
        <v>0.26100000000000001</v>
      </c>
      <c r="D16" s="221">
        <v>0.80400000000000005</v>
      </c>
      <c r="E16" s="221">
        <v>0.39700000000000002</v>
      </c>
      <c r="F16" s="221">
        <v>0.45</v>
      </c>
      <c r="G16" s="221">
        <v>5.2999999999999999E-2</v>
      </c>
      <c r="H16" s="221">
        <v>0.77300000000000002</v>
      </c>
      <c r="I16" s="221">
        <v>0.27200000000000002</v>
      </c>
    </row>
    <row r="17" spans="1:9">
      <c r="A17" s="111" t="s">
        <v>1007</v>
      </c>
      <c r="B17" s="641">
        <v>0.75800000000000001</v>
      </c>
      <c r="C17" s="641">
        <v>0.26100000000000001</v>
      </c>
      <c r="D17" s="641">
        <v>0.80400000000000005</v>
      </c>
      <c r="E17" s="641">
        <v>0.39700000000000002</v>
      </c>
      <c r="F17" s="641">
        <v>0.45</v>
      </c>
      <c r="G17" s="641">
        <v>5.2999999999999999E-2</v>
      </c>
      <c r="H17" s="641">
        <v>0.77300000000000002</v>
      </c>
      <c r="I17" s="641">
        <v>0.27200000000000002</v>
      </c>
    </row>
    <row r="18" spans="1:9">
      <c r="A18" s="1" t="s">
        <v>848</v>
      </c>
      <c r="B18" s="221">
        <v>0.77500000000000002</v>
      </c>
      <c r="C18" s="221">
        <v>0.32800000000000001</v>
      </c>
      <c r="D18" s="221">
        <v>0.81499999999999995</v>
      </c>
      <c r="E18" s="221">
        <v>0.46400000000000002</v>
      </c>
      <c r="F18" s="221">
        <v>0.46800000000000003</v>
      </c>
      <c r="G18" s="221">
        <v>7.9000000000000001E-2</v>
      </c>
      <c r="H18" s="221">
        <v>0.78900000000000003</v>
      </c>
      <c r="I18" s="221">
        <v>0.24299999999999999</v>
      </c>
    </row>
    <row r="19" spans="1:9">
      <c r="A19" s="111" t="s">
        <v>850</v>
      </c>
      <c r="B19" s="641">
        <v>0.78100000000000003</v>
      </c>
      <c r="C19" s="641">
        <v>0.372</v>
      </c>
      <c r="D19" s="641">
        <v>0.81499999999999995</v>
      </c>
      <c r="E19" s="641">
        <v>0.46700000000000003</v>
      </c>
      <c r="F19" s="641">
        <v>0.49199999999999999</v>
      </c>
      <c r="G19" s="641">
        <v>7.1999999999999995E-2</v>
      </c>
      <c r="H19" s="641">
        <v>0.79200000000000004</v>
      </c>
      <c r="I19" s="641">
        <v>0.28599999999999998</v>
      </c>
    </row>
    <row r="20" spans="1:9">
      <c r="A20" s="1" t="s">
        <v>853</v>
      </c>
      <c r="B20" s="221">
        <v>0.747</v>
      </c>
      <c r="C20" s="221">
        <v>0.32600000000000001</v>
      </c>
      <c r="D20" s="221">
        <v>0.78600000000000003</v>
      </c>
      <c r="E20" s="221">
        <v>0.43099999999999999</v>
      </c>
      <c r="F20" s="221">
        <v>0.499</v>
      </c>
      <c r="G20" s="221">
        <v>9.0999999999999998E-2</v>
      </c>
      <c r="H20" s="221">
        <v>0.73399999999999999</v>
      </c>
      <c r="I20" s="221">
        <v>0.30099999999999999</v>
      </c>
    </row>
    <row r="21" spans="1:9">
      <c r="A21" s="111" t="s">
        <v>855</v>
      </c>
      <c r="B21" s="641">
        <v>0.77300000000000002</v>
      </c>
      <c r="C21" s="641">
        <v>0.36199999999999999</v>
      </c>
      <c r="D21" s="641">
        <v>0.81499999999999995</v>
      </c>
      <c r="E21" s="641">
        <v>0.47099999999999997</v>
      </c>
      <c r="F21" s="641">
        <v>0.45400000000000001</v>
      </c>
      <c r="G21" s="641">
        <v>3.9E-2</v>
      </c>
      <c r="H21" s="641">
        <v>0.78700000000000003</v>
      </c>
      <c r="I21" s="641">
        <v>0.27</v>
      </c>
    </row>
    <row r="22" spans="1:9">
      <c r="A22" s="1" t="s">
        <v>858</v>
      </c>
      <c r="B22" s="221">
        <v>0.77600000000000002</v>
      </c>
      <c r="C22" s="221">
        <v>0.371</v>
      </c>
      <c r="D22" s="221">
        <v>0.81599999999999995</v>
      </c>
      <c r="E22" s="221">
        <v>0.442</v>
      </c>
      <c r="F22" s="221">
        <v>0.45700000000000002</v>
      </c>
      <c r="G22" s="221">
        <v>6.2E-2</v>
      </c>
      <c r="H22" s="221">
        <v>0.77800000000000002</v>
      </c>
      <c r="I22" s="221">
        <v>0.25700000000000001</v>
      </c>
    </row>
    <row r="23" spans="1:9">
      <c r="A23" s="111" t="s">
        <v>861</v>
      </c>
      <c r="B23" s="641">
        <v>0.751</v>
      </c>
      <c r="C23" s="641">
        <v>0.32</v>
      </c>
      <c r="D23" s="641">
        <v>0.80400000000000005</v>
      </c>
      <c r="E23" s="641">
        <v>0.45100000000000001</v>
      </c>
      <c r="F23" s="641">
        <v>0.42</v>
      </c>
      <c r="G23" s="641">
        <v>0.11799999999999999</v>
      </c>
      <c r="H23" s="641">
        <v>0.746</v>
      </c>
      <c r="I23" s="641">
        <v>0.26300000000000001</v>
      </c>
    </row>
    <row r="24" spans="1:9">
      <c r="A24" s="1" t="s">
        <v>1590</v>
      </c>
      <c r="B24" s="221">
        <v>0.751</v>
      </c>
      <c r="C24" s="221">
        <v>0.3</v>
      </c>
      <c r="D24" s="221">
        <v>0.79900000000000004</v>
      </c>
      <c r="E24" s="221">
        <v>0.42399999999999999</v>
      </c>
      <c r="F24" s="221">
        <v>0.50600000000000001</v>
      </c>
      <c r="G24" s="221">
        <v>8.6999999999999994E-2</v>
      </c>
      <c r="H24" s="221">
        <v>0.77800000000000002</v>
      </c>
      <c r="I24" s="221">
        <v>0.35199999999999998</v>
      </c>
    </row>
    <row r="25" spans="1:9">
      <c r="A25" s="111" t="s">
        <v>867</v>
      </c>
      <c r="B25" s="641">
        <v>0.68700000000000006</v>
      </c>
      <c r="C25" s="641">
        <v>0.28699999999999998</v>
      </c>
      <c r="D25" s="641">
        <v>0.72499999999999998</v>
      </c>
      <c r="E25" s="641">
        <v>0.39</v>
      </c>
      <c r="F25" s="641">
        <v>0.46</v>
      </c>
      <c r="G25" s="641">
        <v>0.122</v>
      </c>
      <c r="H25" s="641">
        <v>0.68600000000000005</v>
      </c>
      <c r="I25" s="641">
        <v>0.28399999999999997</v>
      </c>
    </row>
    <row r="26" spans="1:9">
      <c r="A26" s="1" t="s">
        <v>864</v>
      </c>
      <c r="B26" s="221">
        <v>0.77200000000000002</v>
      </c>
      <c r="C26" s="221">
        <v>0.251</v>
      </c>
      <c r="D26" s="221">
        <v>0.81699999999999995</v>
      </c>
      <c r="E26" s="221">
        <v>0.44900000000000001</v>
      </c>
      <c r="F26" s="221">
        <v>0.42399999999999999</v>
      </c>
      <c r="G26" s="221">
        <v>0.187</v>
      </c>
      <c r="H26" s="221">
        <v>0.80700000000000005</v>
      </c>
      <c r="I26" s="221">
        <v>0.186</v>
      </c>
    </row>
    <row r="27" spans="1:9">
      <c r="A27" s="111" t="s">
        <v>872</v>
      </c>
      <c r="B27" s="641">
        <v>0.78400000000000003</v>
      </c>
      <c r="C27" s="641">
        <v>0.34</v>
      </c>
      <c r="D27" s="641">
        <v>0.83599999999999997</v>
      </c>
      <c r="E27" s="641">
        <v>0.42399999999999999</v>
      </c>
      <c r="F27" s="641">
        <v>0.46500000000000002</v>
      </c>
      <c r="G27" s="641">
        <v>0.12</v>
      </c>
      <c r="H27" s="641">
        <v>0.80100000000000005</v>
      </c>
      <c r="I27" s="641">
        <v>0.27900000000000003</v>
      </c>
    </row>
    <row r="28" spans="1:9">
      <c r="A28" s="1" t="s">
        <v>874</v>
      </c>
      <c r="B28" s="221">
        <v>0.76700000000000002</v>
      </c>
      <c r="C28" s="221">
        <v>0.33300000000000002</v>
      </c>
      <c r="D28" s="221">
        <v>0.80200000000000005</v>
      </c>
      <c r="E28" s="221">
        <v>0.48199999999999998</v>
      </c>
      <c r="F28" s="221">
        <v>0.45500000000000002</v>
      </c>
      <c r="G28" s="221">
        <v>3.1E-2</v>
      </c>
      <c r="H28" s="221">
        <v>0.77400000000000002</v>
      </c>
      <c r="I28" s="221">
        <v>0.35099999999999998</v>
      </c>
    </row>
    <row r="29" spans="1:9">
      <c r="A29" s="111" t="s">
        <v>877</v>
      </c>
      <c r="B29" s="641">
        <v>0.746</v>
      </c>
      <c r="C29" s="641">
        <v>0.32800000000000001</v>
      </c>
      <c r="D29" s="641">
        <v>0.79</v>
      </c>
      <c r="E29" s="641">
        <v>0.43099999999999999</v>
      </c>
      <c r="F29" s="641">
        <v>0.48599999999999999</v>
      </c>
      <c r="G29" s="641">
        <v>0.11899999999999999</v>
      </c>
      <c r="H29" s="641">
        <v>0.76100000000000001</v>
      </c>
      <c r="I29" s="641">
        <v>0.27500000000000002</v>
      </c>
    </row>
    <row r="30" spans="1:9">
      <c r="A30" s="1" t="s">
        <v>1009</v>
      </c>
      <c r="B30" s="221">
        <v>0.73299999999999998</v>
      </c>
      <c r="C30" s="221">
        <v>0.311</v>
      </c>
      <c r="D30" s="221">
        <v>0.77400000000000002</v>
      </c>
      <c r="E30" s="221">
        <v>0.42299999999999999</v>
      </c>
      <c r="F30" s="221">
        <v>0.47</v>
      </c>
      <c r="G30" s="221">
        <v>0.10299999999999999</v>
      </c>
      <c r="H30" s="221">
        <v>0.74</v>
      </c>
      <c r="I30" s="221">
        <v>0.28000000000000003</v>
      </c>
    </row>
    <row r="31" spans="1:9">
      <c r="A31" s="111" t="s">
        <v>849</v>
      </c>
      <c r="B31" s="641">
        <v>0.73299999999999998</v>
      </c>
      <c r="C31" s="641">
        <v>0.224</v>
      </c>
      <c r="D31" s="641">
        <v>0.76700000000000002</v>
      </c>
      <c r="E31" s="641">
        <v>0.37</v>
      </c>
      <c r="F31" s="641">
        <v>0.46500000000000002</v>
      </c>
      <c r="G31" s="641">
        <v>4.7E-2</v>
      </c>
      <c r="H31" s="641">
        <v>0.72099999999999997</v>
      </c>
      <c r="I31" s="641">
        <v>0.246</v>
      </c>
    </row>
    <row r="32" spans="1:9">
      <c r="A32" s="1" t="s">
        <v>851</v>
      </c>
      <c r="B32" s="221">
        <v>0.78100000000000003</v>
      </c>
      <c r="C32" s="221">
        <v>0.30099999999999999</v>
      </c>
      <c r="D32" s="221">
        <v>0.81699999999999995</v>
      </c>
      <c r="E32" s="221">
        <v>0.42499999999999999</v>
      </c>
      <c r="F32" s="221">
        <v>0.46899999999999997</v>
      </c>
      <c r="G32" s="221">
        <v>7.3999999999999996E-2</v>
      </c>
      <c r="H32" s="221">
        <v>0.79</v>
      </c>
      <c r="I32" s="221">
        <v>0.23899999999999999</v>
      </c>
    </row>
    <row r="33" spans="1:9">
      <c r="A33" s="111" t="s">
        <v>1103</v>
      </c>
      <c r="B33" s="641">
        <v>0.76100000000000001</v>
      </c>
      <c r="C33" s="641">
        <v>0.26800000000000002</v>
      </c>
      <c r="D33" s="641">
        <v>0.79500000000000004</v>
      </c>
      <c r="E33" s="641">
        <v>0.40200000000000002</v>
      </c>
      <c r="F33" s="641">
        <v>0.46700000000000003</v>
      </c>
      <c r="G33" s="641">
        <v>6.5000000000000002E-2</v>
      </c>
      <c r="H33" s="641">
        <v>0.75800000000000001</v>
      </c>
      <c r="I33" s="641">
        <v>0.24199999999999999</v>
      </c>
    </row>
    <row r="34" spans="1:9">
      <c r="A34" s="1" t="s">
        <v>870</v>
      </c>
      <c r="B34" s="221">
        <v>0.77700000000000002</v>
      </c>
      <c r="C34" s="221">
        <v>0.32800000000000001</v>
      </c>
      <c r="D34" s="221">
        <v>0.81299999999999994</v>
      </c>
      <c r="E34" s="221">
        <v>0.46600000000000003</v>
      </c>
      <c r="F34" s="221">
        <v>0.53800000000000003</v>
      </c>
      <c r="G34" s="221">
        <v>0.1</v>
      </c>
      <c r="H34" s="221">
        <v>0.76600000000000001</v>
      </c>
      <c r="I34" s="221">
        <v>0.31900000000000001</v>
      </c>
    </row>
    <row r="35" spans="1:9">
      <c r="A35" s="111" t="s">
        <v>873</v>
      </c>
      <c r="B35" s="641">
        <v>0.72799999999999998</v>
      </c>
      <c r="C35" s="641">
        <v>0.27100000000000002</v>
      </c>
      <c r="D35" s="641">
        <v>0.80700000000000005</v>
      </c>
      <c r="E35" s="641">
        <v>0.3</v>
      </c>
      <c r="F35" s="641">
        <v>0.47399999999999998</v>
      </c>
      <c r="G35" s="641">
        <v>0.13400000000000001</v>
      </c>
      <c r="H35" s="641">
        <v>0.79100000000000004</v>
      </c>
      <c r="I35" s="641">
        <v>0.312</v>
      </c>
    </row>
    <row r="36" spans="1:9">
      <c r="A36" s="1" t="s">
        <v>875</v>
      </c>
      <c r="B36" s="221">
        <v>0.75900000000000001</v>
      </c>
      <c r="C36" s="221">
        <v>0.35</v>
      </c>
      <c r="D36" s="221">
        <v>0.83099999999999996</v>
      </c>
      <c r="E36" s="221">
        <v>0.34200000000000003</v>
      </c>
      <c r="F36" s="221">
        <v>0.36699999999999999</v>
      </c>
      <c r="G36" s="221">
        <v>0.14799999999999999</v>
      </c>
      <c r="H36" s="221">
        <v>0.78700000000000003</v>
      </c>
      <c r="I36" s="221">
        <v>0.21</v>
      </c>
    </row>
    <row r="37" spans="1:9">
      <c r="A37" s="111" t="s">
        <v>878</v>
      </c>
      <c r="B37" s="641">
        <v>0.73499999999999999</v>
      </c>
      <c r="C37" s="641">
        <v>0.24099999999999999</v>
      </c>
      <c r="D37" s="641">
        <v>0.80700000000000005</v>
      </c>
      <c r="E37" s="641">
        <v>0.34100000000000003</v>
      </c>
      <c r="F37" s="641">
        <v>0.42199999999999999</v>
      </c>
      <c r="G37" s="641">
        <v>7.6999999999999999E-2</v>
      </c>
      <c r="H37" s="641">
        <v>0.80400000000000005</v>
      </c>
      <c r="I37" s="641">
        <v>0.26800000000000002</v>
      </c>
    </row>
    <row r="38" spans="1:9">
      <c r="A38" s="1" t="s">
        <v>880</v>
      </c>
      <c r="B38" s="221">
        <v>0.70899999999999996</v>
      </c>
      <c r="C38" s="221">
        <v>0.23300000000000001</v>
      </c>
      <c r="D38" s="221">
        <v>0.8</v>
      </c>
      <c r="E38" s="221">
        <v>0.28100000000000003</v>
      </c>
      <c r="F38" s="221">
        <v>0.45400000000000001</v>
      </c>
      <c r="G38" s="221">
        <v>0.15</v>
      </c>
      <c r="H38" s="221">
        <v>0.77</v>
      </c>
      <c r="I38" s="221">
        <v>0.311</v>
      </c>
    </row>
    <row r="39" spans="1:9">
      <c r="A39" s="111" t="s">
        <v>886</v>
      </c>
      <c r="B39" s="641">
        <v>0.75700000000000001</v>
      </c>
      <c r="C39" s="641">
        <v>0.249</v>
      </c>
      <c r="D39" s="641">
        <v>0.81599999999999995</v>
      </c>
      <c r="E39" s="641">
        <v>0.378</v>
      </c>
      <c r="F39" s="641">
        <v>0.442</v>
      </c>
      <c r="G39" s="641">
        <v>0.104</v>
      </c>
      <c r="H39" s="641">
        <v>0.80800000000000005</v>
      </c>
      <c r="I39" s="641">
        <v>0.24199999999999999</v>
      </c>
    </row>
    <row r="40" spans="1:9">
      <c r="A40" s="1" t="s">
        <v>883</v>
      </c>
      <c r="B40" s="221">
        <v>0.76800000000000002</v>
      </c>
      <c r="C40" s="221">
        <v>0.26400000000000001</v>
      </c>
      <c r="D40" s="221">
        <v>0.81399999999999995</v>
      </c>
      <c r="E40" s="221">
        <v>0.44500000000000001</v>
      </c>
      <c r="F40" s="221">
        <v>0.40400000000000003</v>
      </c>
      <c r="G40" s="221">
        <v>0.05</v>
      </c>
      <c r="H40" s="221">
        <v>0.78700000000000003</v>
      </c>
      <c r="I40" s="221">
        <v>0.246</v>
      </c>
    </row>
    <row r="41" spans="1:9">
      <c r="A41" s="111" t="s">
        <v>1010</v>
      </c>
      <c r="B41" s="641">
        <v>0.74299999999999999</v>
      </c>
      <c r="C41" s="641">
        <v>0.25800000000000001</v>
      </c>
      <c r="D41" s="641">
        <v>0.81</v>
      </c>
      <c r="E41" s="641">
        <v>0.34899999999999998</v>
      </c>
      <c r="F41" s="641">
        <v>0.437</v>
      </c>
      <c r="G41" s="641">
        <v>9.5000000000000001E-2</v>
      </c>
      <c r="H41" s="641">
        <v>0.79200000000000004</v>
      </c>
      <c r="I41" s="641">
        <v>0.27300000000000002</v>
      </c>
    </row>
    <row r="42" spans="1:9">
      <c r="A42" s="1" t="s">
        <v>856</v>
      </c>
      <c r="B42" s="221">
        <v>0.73299999999999998</v>
      </c>
      <c r="C42" s="221">
        <v>0.26100000000000001</v>
      </c>
      <c r="D42" s="221">
        <v>0.79300000000000004</v>
      </c>
      <c r="E42" s="221">
        <v>0.35899999999999999</v>
      </c>
      <c r="F42" s="221">
        <v>0.47499999999999998</v>
      </c>
      <c r="G42" s="221">
        <v>6.2E-2</v>
      </c>
      <c r="H42" s="221">
        <v>0.78</v>
      </c>
      <c r="I42" s="221">
        <v>0.28299999999999997</v>
      </c>
    </row>
    <row r="43" spans="1:9">
      <c r="A43" s="111" t="s">
        <v>859</v>
      </c>
      <c r="B43" s="641">
        <v>0.74199999999999999</v>
      </c>
      <c r="C43" s="641">
        <v>0.27900000000000003</v>
      </c>
      <c r="D43" s="641">
        <v>0.79700000000000004</v>
      </c>
      <c r="E43" s="641">
        <v>0.39400000000000002</v>
      </c>
      <c r="F43" s="641">
        <v>0.40699999999999997</v>
      </c>
      <c r="G43" s="641">
        <v>9.0999999999999998E-2</v>
      </c>
      <c r="H43" s="641">
        <v>0.77900000000000003</v>
      </c>
      <c r="I43" s="641">
        <v>0.20699999999999999</v>
      </c>
    </row>
    <row r="44" spans="1:9">
      <c r="A44" s="1" t="s">
        <v>862</v>
      </c>
      <c r="B44" s="221">
        <v>0.73799999999999999</v>
      </c>
      <c r="C44" s="221">
        <v>0.217</v>
      </c>
      <c r="D44" s="221">
        <v>0.78800000000000003</v>
      </c>
      <c r="E44" s="221">
        <v>0.34599999999999997</v>
      </c>
      <c r="F44" s="221">
        <v>0.50900000000000001</v>
      </c>
      <c r="G44" s="221">
        <v>0.26700000000000002</v>
      </c>
      <c r="H44" s="221">
        <v>0.751</v>
      </c>
      <c r="I44" s="221">
        <v>0.28499999999999998</v>
      </c>
    </row>
    <row r="45" spans="1:9">
      <c r="A45" s="111" t="s">
        <v>865</v>
      </c>
      <c r="B45" s="641">
        <v>0.75900000000000001</v>
      </c>
      <c r="C45" s="641">
        <v>0.28899999999999998</v>
      </c>
      <c r="D45" s="641">
        <v>0.81100000000000005</v>
      </c>
      <c r="E45" s="641">
        <v>0.38700000000000001</v>
      </c>
      <c r="F45" s="641">
        <v>0.5</v>
      </c>
      <c r="G45" s="641">
        <v>0.24099999999999999</v>
      </c>
      <c r="H45" s="641">
        <v>0.79300000000000004</v>
      </c>
      <c r="I45" s="641">
        <v>0.25800000000000001</v>
      </c>
    </row>
    <row r="46" spans="1:9">
      <c r="A46" s="1" t="s">
        <v>1104</v>
      </c>
      <c r="B46" s="221">
        <v>0.748</v>
      </c>
      <c r="C46" s="221">
        <v>0.26700000000000002</v>
      </c>
      <c r="D46" s="221">
        <v>0.80100000000000005</v>
      </c>
      <c r="E46" s="221">
        <v>0.379</v>
      </c>
      <c r="F46" s="221">
        <v>0.47299999999999998</v>
      </c>
      <c r="G46" s="221">
        <v>0.19</v>
      </c>
      <c r="H46" s="221">
        <v>0.78</v>
      </c>
      <c r="I46" s="221">
        <v>0.247</v>
      </c>
    </row>
    <row r="47" spans="1:9">
      <c r="A47" s="111" t="s">
        <v>876</v>
      </c>
      <c r="B47" s="641">
        <v>0.72799999999999998</v>
      </c>
      <c r="C47" s="641">
        <v>0.27300000000000002</v>
      </c>
      <c r="D47" s="641">
        <v>0.76</v>
      </c>
      <c r="E47" s="641">
        <v>0.373</v>
      </c>
      <c r="F47" s="641">
        <v>0.52200000000000002</v>
      </c>
      <c r="G47" s="641">
        <v>0.115</v>
      </c>
      <c r="H47" s="641">
        <v>0.77300000000000002</v>
      </c>
      <c r="I47" s="641">
        <v>0.20200000000000001</v>
      </c>
    </row>
    <row r="48" spans="1:9">
      <c r="A48" s="1" t="s">
        <v>879</v>
      </c>
      <c r="B48" s="221">
        <v>0.77900000000000003</v>
      </c>
      <c r="C48" s="221">
        <v>0.35599999999999998</v>
      </c>
      <c r="D48" s="221">
        <v>0.81699999999999995</v>
      </c>
      <c r="E48" s="221">
        <v>0.44</v>
      </c>
      <c r="F48" s="221">
        <v>0.39500000000000002</v>
      </c>
      <c r="G48" s="221">
        <v>4.5999999999999999E-2</v>
      </c>
      <c r="H48" s="221">
        <v>0.76300000000000001</v>
      </c>
      <c r="I48" s="221">
        <v>0.223</v>
      </c>
    </row>
    <row r="49" spans="1:9">
      <c r="A49" s="111" t="s">
        <v>881</v>
      </c>
      <c r="B49" s="641">
        <v>0.76100000000000001</v>
      </c>
      <c r="C49" s="641">
        <v>0.33600000000000002</v>
      </c>
      <c r="D49" s="641">
        <v>0.81699999999999995</v>
      </c>
      <c r="E49" s="641">
        <v>0.39100000000000001</v>
      </c>
      <c r="F49" s="641">
        <v>0.55400000000000005</v>
      </c>
      <c r="G49" s="641">
        <v>0.127</v>
      </c>
      <c r="H49" s="641">
        <v>0.81499999999999995</v>
      </c>
      <c r="I49" s="641">
        <v>0.33900000000000002</v>
      </c>
    </row>
    <row r="50" spans="1:9">
      <c r="A50" s="1" t="s">
        <v>884</v>
      </c>
      <c r="B50" s="221">
        <v>0.79300000000000004</v>
      </c>
      <c r="C50" s="221">
        <v>0.38100000000000001</v>
      </c>
      <c r="D50" s="221">
        <v>0.83399999999999996</v>
      </c>
      <c r="E50" s="221">
        <v>0.434</v>
      </c>
      <c r="F50" s="221">
        <v>0.46500000000000002</v>
      </c>
      <c r="G50" s="221">
        <v>0.11</v>
      </c>
      <c r="H50" s="221">
        <v>0.79</v>
      </c>
      <c r="I50" s="221">
        <v>0.26</v>
      </c>
    </row>
    <row r="51" spans="1:9">
      <c r="A51" s="111" t="s">
        <v>1008</v>
      </c>
      <c r="B51" s="641">
        <v>0.75</v>
      </c>
      <c r="C51" s="641">
        <v>0.314</v>
      </c>
      <c r="D51" s="641">
        <v>0.78800000000000003</v>
      </c>
      <c r="E51" s="641">
        <v>0.39700000000000002</v>
      </c>
      <c r="F51" s="641">
        <v>0.503</v>
      </c>
      <c r="G51" s="641">
        <v>9.9000000000000005E-2</v>
      </c>
      <c r="H51" s="641">
        <v>0.78100000000000003</v>
      </c>
      <c r="I51" s="641">
        <v>0.246</v>
      </c>
    </row>
    <row r="52" spans="1:9">
      <c r="A52" s="1" t="s">
        <v>882</v>
      </c>
      <c r="B52" s="221">
        <v>0.73399999999999999</v>
      </c>
      <c r="C52" s="221">
        <v>0.308</v>
      </c>
      <c r="D52" s="221">
        <v>0.78900000000000003</v>
      </c>
      <c r="E52" s="221">
        <v>0.39600000000000002</v>
      </c>
      <c r="F52" s="221">
        <v>0.45700000000000002</v>
      </c>
      <c r="G52" s="221">
        <v>0.125</v>
      </c>
      <c r="H52" s="221">
        <v>0.75700000000000001</v>
      </c>
      <c r="I52" s="221">
        <v>0.30499999999999999</v>
      </c>
    </row>
    <row r="53" spans="1:9">
      <c r="A53" s="111" t="s">
        <v>1718</v>
      </c>
      <c r="B53" s="641">
        <v>0.78800000000000003</v>
      </c>
      <c r="C53" s="641">
        <v>0.33200000000000002</v>
      </c>
      <c r="D53" s="641">
        <v>0.84599999999999997</v>
      </c>
      <c r="E53" s="641">
        <v>0.438</v>
      </c>
      <c r="F53" s="641">
        <v>0.42899999999999999</v>
      </c>
      <c r="G53" s="641">
        <v>8.1000000000000003E-2</v>
      </c>
      <c r="H53" s="641">
        <v>0.82799999999999996</v>
      </c>
      <c r="I53" s="641">
        <v>0.27200000000000002</v>
      </c>
    </row>
    <row r="54" spans="1:9">
      <c r="A54" s="1" t="s">
        <v>885</v>
      </c>
      <c r="B54" s="221">
        <v>0.751</v>
      </c>
      <c r="C54" s="221">
        <v>0.28499999999999998</v>
      </c>
      <c r="D54" s="221">
        <v>0.81699999999999995</v>
      </c>
      <c r="E54" s="221">
        <v>0.39500000000000002</v>
      </c>
      <c r="F54" s="221">
        <v>0.39100000000000001</v>
      </c>
      <c r="G54" s="221">
        <v>0.21</v>
      </c>
      <c r="H54" s="221">
        <v>0.78200000000000003</v>
      </c>
      <c r="I54" s="221">
        <v>0.24099999999999999</v>
      </c>
    </row>
    <row r="55" spans="1:9">
      <c r="A55" s="111" t="s">
        <v>889</v>
      </c>
      <c r="B55" s="641">
        <v>0.75700000000000001</v>
      </c>
      <c r="C55" s="641">
        <v>0.32600000000000001</v>
      </c>
      <c r="D55" s="641">
        <v>0.80500000000000005</v>
      </c>
      <c r="E55" s="641">
        <v>0.42</v>
      </c>
      <c r="F55" s="641">
        <v>0.41899999999999998</v>
      </c>
      <c r="G55" s="641">
        <v>0.11799999999999999</v>
      </c>
      <c r="H55" s="641">
        <v>0.77900000000000003</v>
      </c>
      <c r="I55" s="641">
        <v>0.23599999999999999</v>
      </c>
    </row>
    <row r="56" spans="1:9">
      <c r="A56" s="1" t="s">
        <v>895</v>
      </c>
      <c r="B56" s="221">
        <v>0.754</v>
      </c>
      <c r="C56" s="221">
        <v>0.27</v>
      </c>
      <c r="D56" s="221">
        <v>0.79900000000000004</v>
      </c>
      <c r="E56" s="221">
        <v>0.45200000000000001</v>
      </c>
      <c r="F56" s="221">
        <v>0.40300000000000002</v>
      </c>
      <c r="G56" s="221">
        <v>3.9E-2</v>
      </c>
      <c r="H56" s="221">
        <v>0.77</v>
      </c>
      <c r="I56" s="221">
        <v>0.30099999999999999</v>
      </c>
    </row>
    <row r="57" spans="1:9">
      <c r="A57" s="111" t="s">
        <v>892</v>
      </c>
      <c r="B57" s="641">
        <v>0.76500000000000001</v>
      </c>
      <c r="C57" s="641">
        <v>0.34899999999999998</v>
      </c>
      <c r="D57" s="641">
        <v>0.80900000000000005</v>
      </c>
      <c r="E57" s="641">
        <v>0.436</v>
      </c>
      <c r="F57" s="641">
        <v>0.41099999999999998</v>
      </c>
      <c r="G57" s="641">
        <v>8.6999999999999994E-2</v>
      </c>
      <c r="H57" s="641">
        <v>0.77800000000000002</v>
      </c>
      <c r="I57" s="641">
        <v>0.251</v>
      </c>
    </row>
    <row r="58" spans="1:9">
      <c r="A58" s="1" t="s">
        <v>897</v>
      </c>
      <c r="B58" s="221">
        <v>0.76200000000000001</v>
      </c>
      <c r="C58" s="221">
        <v>0.24099999999999999</v>
      </c>
      <c r="D58" s="221">
        <v>0.82</v>
      </c>
      <c r="E58" s="221">
        <v>0.41599999999999998</v>
      </c>
      <c r="F58" s="221">
        <v>0.40500000000000003</v>
      </c>
      <c r="G58" s="221">
        <v>5.8000000000000003E-2</v>
      </c>
      <c r="H58" s="221">
        <v>0.79300000000000004</v>
      </c>
      <c r="I58" s="221">
        <v>0.27200000000000002</v>
      </c>
    </row>
    <row r="59" spans="1:9">
      <c r="A59" s="111" t="s">
        <v>900</v>
      </c>
      <c r="B59" s="641">
        <v>0.76200000000000001</v>
      </c>
      <c r="C59" s="641">
        <v>0.29699999999999999</v>
      </c>
      <c r="D59" s="641">
        <v>0.81100000000000005</v>
      </c>
      <c r="E59" s="641">
        <v>0.41799999999999998</v>
      </c>
      <c r="F59" s="641">
        <v>0.39300000000000002</v>
      </c>
      <c r="G59" s="641">
        <v>5.6000000000000001E-2</v>
      </c>
      <c r="H59" s="641">
        <v>0.79900000000000004</v>
      </c>
      <c r="I59" s="641">
        <v>0.20499999999999999</v>
      </c>
    </row>
    <row r="60" spans="1:9">
      <c r="A60" s="1" t="s">
        <v>903</v>
      </c>
      <c r="B60" s="221">
        <v>0.77100000000000002</v>
      </c>
      <c r="C60" s="221">
        <v>0.38</v>
      </c>
      <c r="D60" s="221">
        <v>0.85</v>
      </c>
      <c r="E60" s="221">
        <v>0.40200000000000002</v>
      </c>
      <c r="F60" s="221">
        <v>0.373</v>
      </c>
      <c r="G60" s="221">
        <v>0.108</v>
      </c>
      <c r="H60" s="221">
        <v>0.82299999999999995</v>
      </c>
      <c r="I60" s="221">
        <v>0.20699999999999999</v>
      </c>
    </row>
    <row r="61" spans="1:9">
      <c r="A61" s="111" t="s">
        <v>1011</v>
      </c>
      <c r="B61" s="641">
        <v>0.75700000000000001</v>
      </c>
      <c r="C61" s="641">
        <v>0.313</v>
      </c>
      <c r="D61" s="641">
        <v>0.81100000000000005</v>
      </c>
      <c r="E61" s="641">
        <v>0.41499999999999998</v>
      </c>
      <c r="F61" s="641">
        <v>0.41599999999999998</v>
      </c>
      <c r="G61" s="641">
        <v>0.1</v>
      </c>
      <c r="H61" s="641">
        <v>0.78400000000000003</v>
      </c>
      <c r="I61" s="641">
        <v>0.25600000000000001</v>
      </c>
    </row>
    <row r="62" spans="1:9">
      <c r="A62" s="1" t="s">
        <v>888</v>
      </c>
      <c r="B62" s="221">
        <v>0.78800000000000003</v>
      </c>
      <c r="C62" s="221">
        <v>0.34499999999999997</v>
      </c>
      <c r="D62" s="221">
        <v>0.83899999999999997</v>
      </c>
      <c r="E62" s="221">
        <v>0.45100000000000001</v>
      </c>
      <c r="F62" s="221">
        <v>0.52600000000000002</v>
      </c>
      <c r="G62" s="221">
        <v>9.5000000000000001E-2</v>
      </c>
      <c r="H62" s="221">
        <v>0.81399999999999995</v>
      </c>
      <c r="I62" s="221">
        <v>0.36099999999999999</v>
      </c>
    </row>
    <row r="63" spans="1:9">
      <c r="A63" s="111" t="s">
        <v>891</v>
      </c>
      <c r="B63" s="641">
        <v>0.71099999999999997</v>
      </c>
      <c r="C63" s="641">
        <v>0.27900000000000003</v>
      </c>
      <c r="D63" s="641">
        <v>0.75800000000000001</v>
      </c>
      <c r="E63" s="641">
        <v>0.36799999999999999</v>
      </c>
      <c r="F63" s="641">
        <v>0.52500000000000002</v>
      </c>
      <c r="G63" s="641">
        <v>0.16500000000000001</v>
      </c>
      <c r="H63" s="641">
        <v>0.77400000000000002</v>
      </c>
      <c r="I63" s="641">
        <v>0.314</v>
      </c>
    </row>
    <row r="64" spans="1:9">
      <c r="A64" s="1" t="s">
        <v>894</v>
      </c>
      <c r="B64" s="221">
        <v>0.78200000000000003</v>
      </c>
      <c r="C64" s="221">
        <v>0.36199999999999999</v>
      </c>
      <c r="D64" s="221">
        <v>0.83</v>
      </c>
      <c r="E64" s="221">
        <v>0.439</v>
      </c>
      <c r="F64" s="221">
        <v>0.40500000000000003</v>
      </c>
      <c r="G64" s="221">
        <v>6.4000000000000001E-2</v>
      </c>
      <c r="H64" s="221">
        <v>0.79800000000000004</v>
      </c>
      <c r="I64" s="221">
        <v>0.255</v>
      </c>
    </row>
    <row r="65" spans="1:9">
      <c r="A65" s="111" t="s">
        <v>896</v>
      </c>
      <c r="B65" s="641">
        <v>0.75900000000000001</v>
      </c>
      <c r="C65" s="641">
        <v>0.3</v>
      </c>
      <c r="D65" s="641">
        <v>0.80800000000000005</v>
      </c>
      <c r="E65" s="641">
        <v>0.40300000000000002</v>
      </c>
      <c r="F65" s="641">
        <v>0.441</v>
      </c>
      <c r="G65" s="641">
        <v>7.3999999999999996E-2</v>
      </c>
      <c r="H65" s="641">
        <v>0.79800000000000004</v>
      </c>
      <c r="I65" s="641">
        <v>0.28799999999999998</v>
      </c>
    </row>
    <row r="66" spans="1:9">
      <c r="A66" s="1" t="s">
        <v>899</v>
      </c>
      <c r="B66" s="221">
        <v>0.74399999999999999</v>
      </c>
      <c r="C66" s="221">
        <v>0.40899999999999997</v>
      </c>
      <c r="D66" s="221">
        <v>0.80800000000000005</v>
      </c>
      <c r="E66" s="221">
        <v>0.41799999999999998</v>
      </c>
      <c r="F66" s="221">
        <v>0.48799999999999999</v>
      </c>
      <c r="G66" s="221">
        <v>0.106</v>
      </c>
      <c r="H66" s="221">
        <v>0.82399999999999995</v>
      </c>
      <c r="I66" s="221">
        <v>0.32600000000000001</v>
      </c>
    </row>
    <row r="67" spans="1:9">
      <c r="A67" s="111" t="s">
        <v>902</v>
      </c>
      <c r="B67" s="641">
        <v>0.70699999999999996</v>
      </c>
      <c r="C67" s="641">
        <v>0.35899999999999999</v>
      </c>
      <c r="D67" s="641">
        <v>0.78100000000000003</v>
      </c>
      <c r="E67" s="641">
        <v>0.36799999999999999</v>
      </c>
      <c r="F67" s="641">
        <v>0.55400000000000005</v>
      </c>
      <c r="G67" s="641">
        <v>0.14099999999999999</v>
      </c>
      <c r="H67" s="641">
        <v>0.81299999999999994</v>
      </c>
      <c r="I67" s="641">
        <v>0.35199999999999998</v>
      </c>
    </row>
    <row r="68" spans="1:9">
      <c r="A68" s="1" t="s">
        <v>905</v>
      </c>
      <c r="B68" s="221">
        <v>0.74</v>
      </c>
      <c r="C68" s="221">
        <v>0.27500000000000002</v>
      </c>
      <c r="D68" s="221">
        <v>0.81</v>
      </c>
      <c r="E68" s="221">
        <v>0.38400000000000001</v>
      </c>
      <c r="F68" s="221">
        <v>0.51100000000000001</v>
      </c>
      <c r="G68" s="221">
        <v>0.11</v>
      </c>
      <c r="H68" s="221">
        <v>0.80100000000000005</v>
      </c>
      <c r="I68" s="221">
        <v>0.376</v>
      </c>
    </row>
    <row r="69" spans="1:9">
      <c r="A69" s="111" t="s">
        <v>909</v>
      </c>
      <c r="B69" s="641">
        <v>0.73299999999999998</v>
      </c>
      <c r="C69" s="641">
        <v>0.35699999999999998</v>
      </c>
      <c r="D69" s="641">
        <v>0.78500000000000003</v>
      </c>
      <c r="E69" s="641">
        <v>0.36799999999999999</v>
      </c>
      <c r="F69" s="641">
        <v>0.53800000000000003</v>
      </c>
      <c r="G69" s="641">
        <v>0.17699999999999999</v>
      </c>
      <c r="H69" s="641">
        <v>0.81200000000000006</v>
      </c>
      <c r="I69" s="641">
        <v>0.26200000000000001</v>
      </c>
    </row>
    <row r="70" spans="1:9">
      <c r="A70" s="1" t="s">
        <v>907</v>
      </c>
      <c r="B70" s="221">
        <v>0.73299999999999998</v>
      </c>
      <c r="C70" s="221">
        <v>0.35499999999999998</v>
      </c>
      <c r="D70" s="221">
        <v>0.79300000000000004</v>
      </c>
      <c r="E70" s="221">
        <v>0.40500000000000003</v>
      </c>
      <c r="F70" s="221">
        <v>0.55000000000000004</v>
      </c>
      <c r="G70" s="221">
        <v>0.152</v>
      </c>
      <c r="H70" s="221">
        <v>0.82599999999999996</v>
      </c>
      <c r="I70" s="221">
        <v>0.41599999999999998</v>
      </c>
    </row>
    <row r="71" spans="1:9">
      <c r="A71" s="111" t="s">
        <v>912</v>
      </c>
      <c r="B71" s="641">
        <v>0.77600000000000002</v>
      </c>
      <c r="C71" s="641">
        <v>0.316</v>
      </c>
      <c r="D71" s="641">
        <v>0.82099999999999995</v>
      </c>
      <c r="E71" s="641">
        <v>0.41199999999999998</v>
      </c>
      <c r="F71" s="641">
        <v>0.48699999999999999</v>
      </c>
      <c r="G71" s="641">
        <v>0.17</v>
      </c>
      <c r="H71" s="641">
        <v>0.76400000000000001</v>
      </c>
      <c r="I71" s="641">
        <v>0.32</v>
      </c>
    </row>
    <row r="72" spans="1:9">
      <c r="A72" s="1" t="s">
        <v>1013</v>
      </c>
      <c r="B72" s="221">
        <v>0.73799999999999999</v>
      </c>
      <c r="C72" s="221">
        <v>0.32500000000000001</v>
      </c>
      <c r="D72" s="221">
        <v>0.79200000000000004</v>
      </c>
      <c r="E72" s="221">
        <v>0.39300000000000002</v>
      </c>
      <c r="F72" s="221">
        <v>0.50700000000000001</v>
      </c>
      <c r="G72" s="221">
        <v>0.128</v>
      </c>
      <c r="H72" s="221">
        <v>0.79700000000000004</v>
      </c>
      <c r="I72" s="221">
        <v>0.32400000000000001</v>
      </c>
    </row>
    <row r="73" spans="1:9">
      <c r="A73" s="111" t="s">
        <v>890</v>
      </c>
      <c r="B73" s="641">
        <v>0.79400000000000004</v>
      </c>
      <c r="C73" s="641">
        <v>0.34699999999999998</v>
      </c>
      <c r="D73" s="641">
        <v>0.86299999999999999</v>
      </c>
      <c r="E73" s="641">
        <v>0.41599999999999998</v>
      </c>
      <c r="F73" s="641">
        <v>0.47699999999999998</v>
      </c>
      <c r="G73" s="641">
        <v>6.7000000000000004E-2</v>
      </c>
      <c r="H73" s="641">
        <v>0.84599999999999997</v>
      </c>
      <c r="I73" s="641">
        <v>0.42299999999999999</v>
      </c>
    </row>
    <row r="74" spans="1:9">
      <c r="A74" s="1" t="s">
        <v>893</v>
      </c>
      <c r="B74" s="221">
        <v>0.749</v>
      </c>
      <c r="C74" s="221">
        <v>0.3</v>
      </c>
      <c r="D74" s="221">
        <v>0.83299999999999996</v>
      </c>
      <c r="E74" s="221">
        <v>0.30499999999999999</v>
      </c>
      <c r="F74" s="221">
        <v>0.51400000000000001</v>
      </c>
      <c r="G74" s="221">
        <v>0.24099999999999999</v>
      </c>
      <c r="H74" s="221">
        <v>0.81499999999999995</v>
      </c>
      <c r="I74" s="221">
        <v>0.314</v>
      </c>
    </row>
    <row r="75" spans="1:9">
      <c r="A75" s="111" t="s">
        <v>1014</v>
      </c>
      <c r="B75" s="641">
        <v>0.78300000000000003</v>
      </c>
      <c r="C75" s="641">
        <v>0.33500000000000002</v>
      </c>
      <c r="D75" s="641">
        <v>0.85499999999999998</v>
      </c>
      <c r="E75" s="641">
        <v>0.38700000000000001</v>
      </c>
      <c r="F75" s="641">
        <v>0.48599999999999999</v>
      </c>
      <c r="G75" s="641">
        <v>8.4000000000000005E-2</v>
      </c>
      <c r="H75" s="641">
        <v>0.83799999999999997</v>
      </c>
      <c r="I75" s="641">
        <v>0.39</v>
      </c>
    </row>
    <row r="76" spans="1:9">
      <c r="A76" s="1" t="s">
        <v>911</v>
      </c>
      <c r="B76" s="221">
        <v>0.753</v>
      </c>
      <c r="C76" s="221">
        <v>0.33100000000000002</v>
      </c>
      <c r="D76" s="221">
        <v>0.83399999999999996</v>
      </c>
      <c r="E76" s="221">
        <v>0.39300000000000002</v>
      </c>
      <c r="F76" s="221">
        <v>0.439</v>
      </c>
      <c r="G76" s="221">
        <v>0.13900000000000001</v>
      </c>
      <c r="H76" s="221">
        <v>0.83199999999999996</v>
      </c>
      <c r="I76" s="221">
        <v>0.311</v>
      </c>
    </row>
    <row r="77" spans="1:9">
      <c r="A77" s="111" t="s">
        <v>914</v>
      </c>
      <c r="B77" s="641">
        <v>0.75</v>
      </c>
      <c r="C77" s="641">
        <v>0.315</v>
      </c>
      <c r="D77" s="641">
        <v>0.82</v>
      </c>
      <c r="E77" s="641">
        <v>0.40699999999999997</v>
      </c>
      <c r="F77" s="641">
        <v>0.373</v>
      </c>
      <c r="G77" s="641">
        <v>8.3000000000000004E-2</v>
      </c>
      <c r="H77" s="641">
        <v>0.78600000000000003</v>
      </c>
      <c r="I77" s="641">
        <v>0.26500000000000001</v>
      </c>
    </row>
    <row r="78" spans="1:9">
      <c r="A78" s="1" t="s">
        <v>916</v>
      </c>
      <c r="B78" s="221">
        <v>0.73299999999999998</v>
      </c>
      <c r="C78" s="221">
        <v>0.27400000000000002</v>
      </c>
      <c r="D78" s="221">
        <v>0.81699999999999995</v>
      </c>
      <c r="E78" s="221">
        <v>0.36699999999999999</v>
      </c>
      <c r="F78" s="221">
        <v>0.40600000000000003</v>
      </c>
      <c r="G78" s="221">
        <v>6.8000000000000005E-2</v>
      </c>
      <c r="H78" s="221">
        <v>0.78100000000000003</v>
      </c>
      <c r="I78" s="221">
        <v>0.31</v>
      </c>
    </row>
    <row r="79" spans="1:9">
      <c r="A79" s="111" t="s">
        <v>919</v>
      </c>
      <c r="B79" s="641">
        <v>0.75</v>
      </c>
      <c r="C79" s="641">
        <v>0.27400000000000002</v>
      </c>
      <c r="D79" s="641">
        <v>0.83499999999999996</v>
      </c>
      <c r="E79" s="641">
        <v>0.38500000000000001</v>
      </c>
      <c r="F79" s="641">
        <v>0.46500000000000002</v>
      </c>
      <c r="G79" s="641">
        <v>0.183</v>
      </c>
      <c r="H79" s="641">
        <v>0.82899999999999996</v>
      </c>
      <c r="I79" s="641">
        <v>0.32500000000000001</v>
      </c>
    </row>
    <row r="80" spans="1:9">
      <c r="A80" s="1" t="s">
        <v>1818</v>
      </c>
      <c r="B80" s="221">
        <v>0.77400000000000002</v>
      </c>
      <c r="C80" s="221">
        <v>0.35099999999999998</v>
      </c>
      <c r="D80" s="221">
        <v>0.84299999999999997</v>
      </c>
      <c r="E80" s="221">
        <v>0.435</v>
      </c>
      <c r="F80" s="221">
        <v>0.47899999999999998</v>
      </c>
      <c r="G80" s="221">
        <v>0.121</v>
      </c>
      <c r="H80" s="221">
        <v>0.82</v>
      </c>
      <c r="I80" s="221">
        <v>0.29299999999999998</v>
      </c>
    </row>
    <row r="81" spans="1:9">
      <c r="A81" s="111" t="s">
        <v>1012</v>
      </c>
      <c r="B81" s="641">
        <v>0.755</v>
      </c>
      <c r="C81" s="641">
        <v>0.313</v>
      </c>
      <c r="D81" s="641">
        <v>0.83199999999999996</v>
      </c>
      <c r="E81" s="641">
        <v>0.39900000000000002</v>
      </c>
      <c r="F81" s="641">
        <v>0.44</v>
      </c>
      <c r="G81" s="641">
        <v>0.13</v>
      </c>
      <c r="H81" s="641">
        <v>0.81799999999999995</v>
      </c>
      <c r="I81" s="641">
        <v>0.30299999999999999</v>
      </c>
    </row>
    <row r="82" spans="1:9">
      <c r="A82" s="1" t="s">
        <v>908</v>
      </c>
      <c r="B82" s="221">
        <v>0.70299999999999996</v>
      </c>
      <c r="C82" s="221">
        <v>0.32400000000000001</v>
      </c>
      <c r="D82" s="221">
        <v>0.78900000000000003</v>
      </c>
      <c r="E82" s="221">
        <v>0.38200000000000001</v>
      </c>
      <c r="F82" s="221">
        <v>0.434</v>
      </c>
      <c r="G82" s="221">
        <v>9.6000000000000002E-2</v>
      </c>
      <c r="H82" s="221">
        <v>0.747</v>
      </c>
      <c r="I82" s="221">
        <v>0.32500000000000001</v>
      </c>
    </row>
    <row r="83" spans="1:9">
      <c r="A83" s="111" t="s">
        <v>910</v>
      </c>
      <c r="B83" s="641">
        <v>0.70399999999999996</v>
      </c>
      <c r="C83" s="641">
        <v>0.30499999999999999</v>
      </c>
      <c r="D83" s="641">
        <v>0.77900000000000003</v>
      </c>
      <c r="E83" s="641">
        <v>0.39100000000000001</v>
      </c>
      <c r="F83" s="641">
        <v>0.42599999999999999</v>
      </c>
      <c r="G83" s="641">
        <v>0.22500000000000001</v>
      </c>
      <c r="H83" s="641">
        <v>0.75700000000000001</v>
      </c>
      <c r="I83" s="641">
        <v>0.26</v>
      </c>
    </row>
    <row r="84" spans="1:9">
      <c r="A84" s="1" t="s">
        <v>913</v>
      </c>
      <c r="B84" s="221">
        <v>0.745</v>
      </c>
      <c r="C84" s="221">
        <v>0.26700000000000002</v>
      </c>
      <c r="D84" s="221">
        <v>0.81899999999999995</v>
      </c>
      <c r="E84" s="221">
        <v>0.34799999999999998</v>
      </c>
      <c r="F84" s="221">
        <v>0.42699999999999999</v>
      </c>
      <c r="G84" s="221">
        <v>3.5999999999999997E-2</v>
      </c>
      <c r="H84" s="221">
        <v>0.82199999999999995</v>
      </c>
      <c r="I84" s="221">
        <v>0.37</v>
      </c>
    </row>
    <row r="85" spans="1:9">
      <c r="A85" s="111" t="s">
        <v>915</v>
      </c>
      <c r="B85" s="641">
        <v>0.70199999999999996</v>
      </c>
      <c r="C85" s="641">
        <v>0.25800000000000001</v>
      </c>
      <c r="D85" s="641">
        <v>0.753</v>
      </c>
      <c r="E85" s="641">
        <v>0.33500000000000002</v>
      </c>
      <c r="F85" s="641">
        <v>0.47299999999999998</v>
      </c>
      <c r="G85" s="641">
        <v>0.111</v>
      </c>
      <c r="H85" s="641">
        <v>0.75900000000000001</v>
      </c>
      <c r="I85" s="641">
        <v>0.26900000000000002</v>
      </c>
    </row>
    <row r="86" spans="1:9">
      <c r="A86" s="1" t="s">
        <v>918</v>
      </c>
      <c r="B86" s="221">
        <v>0.79100000000000004</v>
      </c>
      <c r="C86" s="221">
        <v>0.28199999999999997</v>
      </c>
      <c r="D86" s="221">
        <v>0.83699999999999997</v>
      </c>
      <c r="E86" s="221">
        <v>0.46</v>
      </c>
      <c r="F86" s="221">
        <v>0.50700000000000001</v>
      </c>
      <c r="G86" s="221">
        <v>0.125</v>
      </c>
      <c r="H86" s="221">
        <v>0.79900000000000004</v>
      </c>
      <c r="I86" s="221">
        <v>0.314</v>
      </c>
    </row>
    <row r="87" spans="1:9">
      <c r="A87" s="111" t="s">
        <v>1015</v>
      </c>
      <c r="B87" s="641">
        <v>0.70699999999999996</v>
      </c>
      <c r="C87" s="641">
        <v>0.27</v>
      </c>
      <c r="D87" s="641">
        <v>0.76200000000000001</v>
      </c>
      <c r="E87" s="641">
        <v>0.35099999999999998</v>
      </c>
      <c r="F87" s="641">
        <v>0.46600000000000003</v>
      </c>
      <c r="G87" s="641">
        <v>0.11799999999999999</v>
      </c>
      <c r="H87" s="641">
        <v>0.76100000000000001</v>
      </c>
      <c r="I87" s="641">
        <v>0.27600000000000002</v>
      </c>
    </row>
    <row r="88" spans="1:9">
      <c r="A88" s="1" t="s">
        <v>1849</v>
      </c>
      <c r="B88" s="221">
        <v>0.78700000000000003</v>
      </c>
      <c r="C88" s="221">
        <v>0.36499999999999999</v>
      </c>
      <c r="D88" s="221">
        <v>0.84599999999999997</v>
      </c>
      <c r="E88" s="221">
        <v>0.41899999999999998</v>
      </c>
      <c r="F88" s="221">
        <v>0.46899999999999997</v>
      </c>
      <c r="G88" s="221">
        <v>0.106</v>
      </c>
      <c r="H88" s="221">
        <v>0.79900000000000004</v>
      </c>
      <c r="I88" s="221">
        <v>0.30499999999999999</v>
      </c>
    </row>
    <row r="89" spans="1:9">
      <c r="A89" s="111" t="s">
        <v>898</v>
      </c>
      <c r="B89" s="641">
        <v>0.77300000000000002</v>
      </c>
      <c r="C89" s="641">
        <v>0.376</v>
      </c>
      <c r="D89" s="641">
        <v>0.83899999999999997</v>
      </c>
      <c r="E89" s="641">
        <v>0.46</v>
      </c>
      <c r="F89" s="641">
        <v>0.41099999999999998</v>
      </c>
      <c r="G89" s="641">
        <v>8.1000000000000003E-2</v>
      </c>
      <c r="H89" s="641">
        <v>0.78</v>
      </c>
      <c r="I89" s="641">
        <v>0.27800000000000002</v>
      </c>
    </row>
    <row r="90" spans="1:9">
      <c r="A90" s="1" t="s">
        <v>904</v>
      </c>
      <c r="B90" s="221">
        <v>0.77700000000000002</v>
      </c>
      <c r="C90" s="221">
        <v>0.40500000000000003</v>
      </c>
      <c r="D90" s="221">
        <v>0.84</v>
      </c>
      <c r="E90" s="221">
        <v>0.47499999999999998</v>
      </c>
      <c r="F90" s="221">
        <v>0.48399999999999999</v>
      </c>
      <c r="G90" s="221">
        <v>0.13</v>
      </c>
      <c r="H90" s="221">
        <v>0.80100000000000005</v>
      </c>
      <c r="I90" s="221">
        <v>0.34</v>
      </c>
    </row>
    <row r="91" spans="1:9">
      <c r="A91" s="111" t="s">
        <v>906</v>
      </c>
      <c r="B91" s="641">
        <v>0.77600000000000002</v>
      </c>
      <c r="C91" s="641">
        <v>0.33200000000000002</v>
      </c>
      <c r="D91" s="641">
        <v>0.84699999999999998</v>
      </c>
      <c r="E91" s="641">
        <v>0.437</v>
      </c>
      <c r="F91" s="641">
        <v>0.41499999999999998</v>
      </c>
      <c r="G91" s="641">
        <v>8.6999999999999994E-2</v>
      </c>
      <c r="H91" s="641">
        <v>0.80600000000000005</v>
      </c>
      <c r="I91" s="641">
        <v>0.28299999999999997</v>
      </c>
    </row>
    <row r="92" spans="1:9">
      <c r="A92" s="1" t="s">
        <v>1017</v>
      </c>
      <c r="B92" s="221">
        <v>0.77800000000000002</v>
      </c>
      <c r="C92" s="221">
        <v>0.372</v>
      </c>
      <c r="D92" s="221">
        <v>0.84299999999999997</v>
      </c>
      <c r="E92" s="221">
        <v>0.45100000000000001</v>
      </c>
      <c r="F92" s="221">
        <v>0.443</v>
      </c>
      <c r="G92" s="221">
        <v>9.9000000000000005E-2</v>
      </c>
      <c r="H92" s="221">
        <v>0.79600000000000004</v>
      </c>
      <c r="I92" s="221">
        <v>0.29899999999999999</v>
      </c>
    </row>
    <row r="93" spans="1:9">
      <c r="A93" s="111" t="s">
        <v>926</v>
      </c>
      <c r="B93" s="641">
        <v>0.78300000000000003</v>
      </c>
      <c r="C93" s="641">
        <v>0.41299999999999998</v>
      </c>
      <c r="D93" s="641">
        <v>0.83399999999999996</v>
      </c>
      <c r="E93" s="641">
        <v>0.42899999999999999</v>
      </c>
      <c r="F93" s="641">
        <v>0.34899999999999998</v>
      </c>
      <c r="G93" s="641">
        <v>0.113</v>
      </c>
      <c r="H93" s="641">
        <v>0.73</v>
      </c>
      <c r="I93" s="641">
        <v>0.154</v>
      </c>
    </row>
    <row r="94" spans="1:9">
      <c r="A94" s="1" t="s">
        <v>929</v>
      </c>
      <c r="B94" s="221">
        <v>0.76</v>
      </c>
      <c r="C94" s="221">
        <v>0.36599999999999999</v>
      </c>
      <c r="D94" s="221">
        <v>0.81499999999999995</v>
      </c>
      <c r="E94" s="221">
        <v>0.42199999999999999</v>
      </c>
      <c r="F94" s="221">
        <v>0.46300000000000002</v>
      </c>
      <c r="G94" s="221">
        <v>8.1000000000000003E-2</v>
      </c>
      <c r="H94" s="221">
        <v>0.74199999999999999</v>
      </c>
      <c r="I94" s="221">
        <v>0.254</v>
      </c>
    </row>
    <row r="95" spans="1:9">
      <c r="A95" s="111" t="s">
        <v>1018</v>
      </c>
      <c r="B95" s="641">
        <v>0.77700000000000002</v>
      </c>
      <c r="C95" s="641">
        <v>0.4</v>
      </c>
      <c r="D95" s="641">
        <v>0.82899999999999996</v>
      </c>
      <c r="E95" s="641">
        <v>0.42699999999999999</v>
      </c>
      <c r="F95" s="641">
        <v>0.374</v>
      </c>
      <c r="G95" s="641">
        <v>0.107</v>
      </c>
      <c r="H95" s="641">
        <v>0.73299999999999998</v>
      </c>
      <c r="I95" s="641">
        <v>0.17399999999999999</v>
      </c>
    </row>
    <row r="96" spans="1:9">
      <c r="A96" s="1" t="s">
        <v>923</v>
      </c>
      <c r="B96" s="221">
        <v>0.69699999999999995</v>
      </c>
      <c r="C96" s="221">
        <v>0.23400000000000001</v>
      </c>
      <c r="D96" s="221">
        <v>0.77500000000000002</v>
      </c>
      <c r="E96" s="221">
        <v>0.39200000000000002</v>
      </c>
      <c r="F96" s="221">
        <v>0.35799999999999998</v>
      </c>
      <c r="G96" s="221">
        <v>7.8E-2</v>
      </c>
      <c r="H96" s="221">
        <v>0.68600000000000005</v>
      </c>
      <c r="I96" s="221">
        <v>0.26600000000000001</v>
      </c>
    </row>
    <row r="97" spans="1:9">
      <c r="A97" s="111" t="s">
        <v>925</v>
      </c>
      <c r="B97" s="641">
        <v>0.71099999999999997</v>
      </c>
      <c r="C97" s="641">
        <v>0.25600000000000001</v>
      </c>
      <c r="D97" s="641">
        <v>0.76700000000000002</v>
      </c>
      <c r="E97" s="641">
        <v>0.45400000000000001</v>
      </c>
      <c r="F97" s="641">
        <v>0.42299999999999999</v>
      </c>
      <c r="G97" s="641">
        <v>0.14299999999999999</v>
      </c>
      <c r="H97" s="641">
        <v>0.68600000000000005</v>
      </c>
      <c r="I97" s="641">
        <v>0.253</v>
      </c>
    </row>
    <row r="98" spans="1:9">
      <c r="A98" s="1" t="s">
        <v>928</v>
      </c>
      <c r="B98" s="221">
        <v>0.67100000000000004</v>
      </c>
      <c r="C98" s="221">
        <v>0.252</v>
      </c>
      <c r="D98" s="221">
        <v>0.72099999999999997</v>
      </c>
      <c r="E98" s="221">
        <v>0.42099999999999999</v>
      </c>
      <c r="F98" s="221">
        <v>0.41499999999999998</v>
      </c>
      <c r="G98" s="221">
        <v>0.109</v>
      </c>
      <c r="H98" s="221">
        <v>0.64800000000000002</v>
      </c>
      <c r="I98" s="221">
        <v>0.28100000000000003</v>
      </c>
    </row>
    <row r="99" spans="1:9">
      <c r="A99" s="111" t="s">
        <v>930</v>
      </c>
      <c r="B99" s="641">
        <v>0.65200000000000002</v>
      </c>
      <c r="C99" s="641">
        <v>0.23400000000000001</v>
      </c>
      <c r="D99" s="641">
        <v>0.68899999999999995</v>
      </c>
      <c r="E99" s="641">
        <v>0.34</v>
      </c>
      <c r="F99" s="641">
        <v>0.44800000000000001</v>
      </c>
      <c r="G99" s="641">
        <v>9.9000000000000005E-2</v>
      </c>
      <c r="H99" s="641">
        <v>0.63900000000000001</v>
      </c>
      <c r="I99" s="641">
        <v>0.26</v>
      </c>
    </row>
    <row r="100" spans="1:9">
      <c r="A100" s="1" t="s">
        <v>932</v>
      </c>
      <c r="B100" s="221">
        <v>0.68100000000000005</v>
      </c>
      <c r="C100" s="221">
        <v>0.34399999999999997</v>
      </c>
      <c r="D100" s="221">
        <v>0.748</v>
      </c>
      <c r="E100" s="221">
        <v>0.41499999999999998</v>
      </c>
      <c r="F100" s="221">
        <v>0.42</v>
      </c>
      <c r="G100" s="221">
        <v>0.16900000000000001</v>
      </c>
      <c r="H100" s="221">
        <v>0.67700000000000005</v>
      </c>
      <c r="I100" s="221">
        <v>0.33200000000000002</v>
      </c>
    </row>
    <row r="101" spans="1:9">
      <c r="A101" s="111" t="s">
        <v>1016</v>
      </c>
      <c r="B101" s="641">
        <v>0.66700000000000004</v>
      </c>
      <c r="C101" s="641">
        <v>0.26800000000000002</v>
      </c>
      <c r="D101" s="641">
        <v>0.71399999999999997</v>
      </c>
      <c r="E101" s="641">
        <v>0.38700000000000001</v>
      </c>
      <c r="F101" s="641">
        <v>0.42799999999999999</v>
      </c>
      <c r="G101" s="641">
        <v>0.11899999999999999</v>
      </c>
      <c r="H101" s="641">
        <v>0.65200000000000002</v>
      </c>
      <c r="I101" s="641">
        <v>0.28100000000000003</v>
      </c>
    </row>
    <row r="102" spans="1:9">
      <c r="A102" s="1" t="s">
        <v>940</v>
      </c>
      <c r="B102" s="221">
        <v>0.73899999999999999</v>
      </c>
      <c r="C102" s="221">
        <v>0.371</v>
      </c>
      <c r="D102" s="221">
        <v>0.80700000000000005</v>
      </c>
      <c r="E102" s="221">
        <v>0.48699999999999999</v>
      </c>
      <c r="F102" s="221">
        <v>0.42599999999999999</v>
      </c>
      <c r="G102" s="221">
        <v>0.16400000000000001</v>
      </c>
      <c r="H102" s="221">
        <v>0.73</v>
      </c>
      <c r="I102" s="221">
        <v>0.28899999999999998</v>
      </c>
    </row>
    <row r="103" spans="1:9">
      <c r="A103" s="111" t="s">
        <v>945</v>
      </c>
      <c r="B103" s="641">
        <v>0.74199999999999999</v>
      </c>
      <c r="C103" s="641">
        <v>0.39400000000000002</v>
      </c>
      <c r="D103" s="641">
        <v>0.81799999999999995</v>
      </c>
      <c r="E103" s="641">
        <v>0.433</v>
      </c>
      <c r="F103" s="641">
        <v>0.49099999999999999</v>
      </c>
      <c r="G103" s="641">
        <v>0.14799999999999999</v>
      </c>
      <c r="H103" s="641">
        <v>0.754</v>
      </c>
      <c r="I103" s="641">
        <v>0.36599999999999999</v>
      </c>
    </row>
    <row r="104" spans="1:9">
      <c r="A104" s="1" t="s">
        <v>943</v>
      </c>
      <c r="B104" s="221">
        <v>0.72699999999999998</v>
      </c>
      <c r="C104" s="221">
        <v>0.35</v>
      </c>
      <c r="D104" s="221">
        <v>0.81200000000000006</v>
      </c>
      <c r="E104" s="221">
        <v>0.46</v>
      </c>
      <c r="F104" s="221">
        <v>0.40500000000000003</v>
      </c>
      <c r="G104" s="221">
        <v>0.16</v>
      </c>
      <c r="H104" s="221">
        <v>0.73599999999999999</v>
      </c>
      <c r="I104" s="221">
        <v>0.27300000000000002</v>
      </c>
    </row>
    <row r="105" spans="1:9">
      <c r="A105" s="111" t="s">
        <v>948</v>
      </c>
      <c r="B105" s="641">
        <v>0.7</v>
      </c>
      <c r="C105" s="641">
        <v>0.22700000000000001</v>
      </c>
      <c r="D105" s="641">
        <v>0.8</v>
      </c>
      <c r="E105" s="641">
        <v>0.42099999999999999</v>
      </c>
      <c r="F105" s="641">
        <v>0.32900000000000001</v>
      </c>
      <c r="G105" s="641">
        <v>0.13500000000000001</v>
      </c>
      <c r="H105" s="641">
        <v>0.69599999999999995</v>
      </c>
      <c r="I105" s="641">
        <v>0.222</v>
      </c>
    </row>
    <row r="106" spans="1:9">
      <c r="A106" s="1" t="s">
        <v>950</v>
      </c>
      <c r="B106" s="221">
        <v>0.73399999999999999</v>
      </c>
      <c r="C106" s="221">
        <v>0.39</v>
      </c>
      <c r="D106" s="221">
        <v>0.80500000000000005</v>
      </c>
      <c r="E106" s="221">
        <v>0.497</v>
      </c>
      <c r="F106" s="221">
        <v>0.45800000000000002</v>
      </c>
      <c r="G106" s="221">
        <v>0.14299999999999999</v>
      </c>
      <c r="H106" s="221">
        <v>0.78100000000000003</v>
      </c>
      <c r="I106" s="221">
        <v>0.32700000000000001</v>
      </c>
    </row>
    <row r="107" spans="1:9">
      <c r="A107" s="111" t="s">
        <v>952</v>
      </c>
      <c r="B107" s="641">
        <v>0.70399999999999996</v>
      </c>
      <c r="C107" s="641">
        <v>0.33900000000000002</v>
      </c>
      <c r="D107" s="641">
        <v>0.79800000000000004</v>
      </c>
      <c r="E107" s="641">
        <v>0.38800000000000001</v>
      </c>
      <c r="F107" s="641">
        <v>0.44900000000000001</v>
      </c>
      <c r="G107" s="641">
        <v>0.128</v>
      </c>
      <c r="H107" s="641">
        <v>0.75800000000000001</v>
      </c>
      <c r="I107" s="641">
        <v>0.33700000000000002</v>
      </c>
    </row>
    <row r="108" spans="1:9">
      <c r="A108" s="1" t="s">
        <v>1019</v>
      </c>
      <c r="B108" s="221">
        <v>0.72799999999999998</v>
      </c>
      <c r="C108" s="221">
        <v>0.34499999999999997</v>
      </c>
      <c r="D108" s="221">
        <v>0.80600000000000005</v>
      </c>
      <c r="E108" s="221">
        <v>0.45900000000000002</v>
      </c>
      <c r="F108" s="221">
        <v>0.42399999999999999</v>
      </c>
      <c r="G108" s="221">
        <v>0.14699999999999999</v>
      </c>
      <c r="H108" s="221">
        <v>0.74299999999999999</v>
      </c>
      <c r="I108" s="221">
        <v>0.29599999999999999</v>
      </c>
    </row>
    <row r="109" spans="1:9">
      <c r="A109" s="111" t="s">
        <v>933</v>
      </c>
      <c r="B109" s="641">
        <v>0.75700000000000001</v>
      </c>
      <c r="C109" s="641">
        <v>0.32900000000000001</v>
      </c>
      <c r="D109" s="641">
        <v>0.82899999999999996</v>
      </c>
      <c r="E109" s="641">
        <v>0.38300000000000001</v>
      </c>
      <c r="F109" s="641">
        <v>0.40600000000000003</v>
      </c>
      <c r="G109" s="641">
        <v>0.11799999999999999</v>
      </c>
      <c r="H109" s="641">
        <v>0.77700000000000002</v>
      </c>
      <c r="I109" s="641">
        <v>0.38400000000000001</v>
      </c>
    </row>
    <row r="110" spans="1:9">
      <c r="A110" s="1" t="s">
        <v>935</v>
      </c>
      <c r="B110" s="221">
        <v>0.76</v>
      </c>
      <c r="C110" s="221">
        <v>0.33200000000000002</v>
      </c>
      <c r="D110" s="221">
        <v>0.82699999999999996</v>
      </c>
      <c r="E110" s="221">
        <v>0.42499999999999999</v>
      </c>
      <c r="F110" s="221">
        <v>0.4</v>
      </c>
      <c r="G110" s="221">
        <v>7.4999999999999997E-2</v>
      </c>
      <c r="H110" s="221">
        <v>0.77600000000000002</v>
      </c>
      <c r="I110" s="221">
        <v>0.27700000000000002</v>
      </c>
    </row>
    <row r="111" spans="1:9">
      <c r="A111" s="111" t="s">
        <v>1020</v>
      </c>
      <c r="B111" s="641">
        <v>0.75900000000000001</v>
      </c>
      <c r="C111" s="641">
        <v>0.33100000000000002</v>
      </c>
      <c r="D111" s="641">
        <v>0.82799999999999996</v>
      </c>
      <c r="E111" s="641">
        <v>0.41</v>
      </c>
      <c r="F111" s="641">
        <v>0.40300000000000002</v>
      </c>
      <c r="G111" s="641">
        <v>9.8000000000000004E-2</v>
      </c>
      <c r="H111" s="641">
        <v>0.77600000000000002</v>
      </c>
      <c r="I111" s="641">
        <v>0.317</v>
      </c>
    </row>
    <row r="112" spans="1:9">
      <c r="A112" s="1" t="s">
        <v>939</v>
      </c>
      <c r="B112" s="221">
        <v>0.75700000000000001</v>
      </c>
      <c r="C112" s="221">
        <v>0.40699999999999997</v>
      </c>
      <c r="D112" s="221">
        <v>0.82399999999999995</v>
      </c>
      <c r="E112" s="221">
        <v>0.441</v>
      </c>
      <c r="F112" s="221">
        <v>0.40100000000000002</v>
      </c>
      <c r="G112" s="221">
        <v>0.11</v>
      </c>
      <c r="H112" s="221">
        <v>0.76500000000000001</v>
      </c>
      <c r="I112" s="221">
        <v>0.28799999999999998</v>
      </c>
    </row>
    <row r="113" spans="1:9">
      <c r="A113" s="111" t="s">
        <v>937</v>
      </c>
      <c r="B113" s="641">
        <v>0.75800000000000001</v>
      </c>
      <c r="C113" s="641">
        <v>0.35099999999999998</v>
      </c>
      <c r="D113" s="641">
        <v>0.82699999999999996</v>
      </c>
      <c r="E113" s="641">
        <v>0.46800000000000003</v>
      </c>
      <c r="F113" s="641">
        <v>0.52500000000000002</v>
      </c>
      <c r="G113" s="641">
        <v>0.34200000000000003</v>
      </c>
      <c r="H113" s="641">
        <v>0.77300000000000002</v>
      </c>
      <c r="I113" s="641">
        <v>0.35599999999999998</v>
      </c>
    </row>
    <row r="114" spans="1:9">
      <c r="A114" s="1" t="s">
        <v>942</v>
      </c>
      <c r="B114" s="221">
        <v>0.70099999999999996</v>
      </c>
      <c r="C114" s="221">
        <v>0.313</v>
      </c>
      <c r="D114" s="221">
        <v>0.79100000000000004</v>
      </c>
      <c r="E114" s="221">
        <v>0.35499999999999998</v>
      </c>
      <c r="F114" s="221">
        <v>0.33800000000000002</v>
      </c>
      <c r="G114" s="221">
        <v>0.10100000000000001</v>
      </c>
      <c r="H114" s="221">
        <v>0.76200000000000001</v>
      </c>
      <c r="I114" s="221">
        <v>0.156</v>
      </c>
    </row>
    <row r="115" spans="1:9">
      <c r="A115" s="111" t="s">
        <v>371</v>
      </c>
      <c r="B115" s="641">
        <v>0.73099999999999998</v>
      </c>
      <c r="C115" s="641">
        <v>0.308</v>
      </c>
      <c r="D115" s="641">
        <v>0.82699999999999996</v>
      </c>
      <c r="E115" s="641">
        <v>0.34300000000000003</v>
      </c>
      <c r="F115" s="641">
        <v>0.42599999999999999</v>
      </c>
      <c r="G115" s="641">
        <v>0.224</v>
      </c>
      <c r="H115" s="641">
        <v>0.78800000000000003</v>
      </c>
      <c r="I115" s="641">
        <v>0.248</v>
      </c>
    </row>
    <row r="116" spans="1:9">
      <c r="A116" s="1" t="s">
        <v>947</v>
      </c>
      <c r="B116" s="221">
        <v>0.72299999999999998</v>
      </c>
      <c r="C116" s="221">
        <v>0.254</v>
      </c>
      <c r="D116" s="221">
        <v>0.81699999999999995</v>
      </c>
      <c r="E116" s="221">
        <v>0.35699999999999998</v>
      </c>
      <c r="F116" s="221">
        <v>0.42199999999999999</v>
      </c>
      <c r="G116" s="221">
        <v>0.10299999999999999</v>
      </c>
      <c r="H116" s="221">
        <v>0.77200000000000002</v>
      </c>
      <c r="I116" s="221">
        <v>0.23200000000000001</v>
      </c>
    </row>
    <row r="117" spans="1:9">
      <c r="A117" s="111" t="s">
        <v>1021</v>
      </c>
      <c r="B117" s="641">
        <v>0.74399999999999999</v>
      </c>
      <c r="C117" s="641">
        <v>0.34</v>
      </c>
      <c r="D117" s="641">
        <v>0.82299999999999995</v>
      </c>
      <c r="E117" s="641">
        <v>0.40899999999999997</v>
      </c>
      <c r="F117" s="641">
        <v>0.42699999999999999</v>
      </c>
      <c r="G117" s="641">
        <v>0.185</v>
      </c>
      <c r="H117" s="641">
        <v>0.77300000000000002</v>
      </c>
      <c r="I117" s="641">
        <v>0.27100000000000002</v>
      </c>
    </row>
    <row r="118" spans="1:9">
      <c r="A118" s="1" t="s">
        <v>931</v>
      </c>
      <c r="B118" s="221">
        <v>0.78800000000000003</v>
      </c>
      <c r="C118" s="221">
        <v>0.35399999999999998</v>
      </c>
      <c r="D118" s="221">
        <v>0.84399999999999997</v>
      </c>
      <c r="E118" s="221">
        <v>0.46600000000000003</v>
      </c>
      <c r="F118" s="221">
        <v>0.46700000000000003</v>
      </c>
      <c r="G118" s="221">
        <v>9.1999999999999998E-2</v>
      </c>
      <c r="H118" s="221">
        <v>0.82099999999999995</v>
      </c>
      <c r="I118" s="221">
        <v>0.33400000000000002</v>
      </c>
    </row>
    <row r="119" spans="1:9">
      <c r="A119" s="111" t="s">
        <v>934</v>
      </c>
      <c r="B119" s="641">
        <v>0.75600000000000001</v>
      </c>
      <c r="C119" s="641">
        <v>0.31900000000000001</v>
      </c>
      <c r="D119" s="641">
        <v>0.83399999999999996</v>
      </c>
      <c r="E119" s="641">
        <v>0.40699999999999997</v>
      </c>
      <c r="F119" s="641">
        <v>0.496</v>
      </c>
      <c r="G119" s="641">
        <v>0.10100000000000001</v>
      </c>
      <c r="H119" s="641">
        <v>0.80600000000000005</v>
      </c>
      <c r="I119" s="641">
        <v>0.373</v>
      </c>
    </row>
    <row r="120" spans="1:9">
      <c r="A120" s="1" t="s">
        <v>936</v>
      </c>
      <c r="B120" s="221">
        <v>0.74299999999999999</v>
      </c>
      <c r="C120" s="221">
        <v>0.33900000000000002</v>
      </c>
      <c r="D120" s="221">
        <v>0.81499999999999995</v>
      </c>
      <c r="E120" s="221">
        <v>0.40799999999999997</v>
      </c>
      <c r="F120" s="221">
        <v>0.42399999999999999</v>
      </c>
      <c r="G120" s="221">
        <v>0.122</v>
      </c>
      <c r="H120" s="221">
        <v>0.77300000000000002</v>
      </c>
      <c r="I120" s="221">
        <v>0.28599999999999998</v>
      </c>
    </row>
    <row r="121" spans="1:9">
      <c r="A121" s="111" t="s">
        <v>938</v>
      </c>
      <c r="B121" s="641">
        <v>0.76300000000000001</v>
      </c>
      <c r="C121" s="641">
        <v>0.36199999999999999</v>
      </c>
      <c r="D121" s="641">
        <v>0.83499999999999996</v>
      </c>
      <c r="E121" s="641">
        <v>0.39400000000000002</v>
      </c>
      <c r="F121" s="641">
        <v>0.51100000000000001</v>
      </c>
      <c r="G121" s="641">
        <v>0.129</v>
      </c>
      <c r="H121" s="641">
        <v>0.78900000000000003</v>
      </c>
      <c r="I121" s="641">
        <v>0.39500000000000002</v>
      </c>
    </row>
    <row r="122" spans="1:9">
      <c r="A122" s="1" t="s">
        <v>941</v>
      </c>
      <c r="B122" s="221">
        <v>0.74</v>
      </c>
      <c r="C122" s="221">
        <v>0.35199999999999998</v>
      </c>
      <c r="D122" s="221">
        <v>0.81699999999999995</v>
      </c>
      <c r="E122" s="221">
        <v>0.40300000000000002</v>
      </c>
      <c r="F122" s="221">
        <v>0.46300000000000002</v>
      </c>
      <c r="G122" s="221">
        <v>0.183</v>
      </c>
      <c r="H122" s="221">
        <v>0.78500000000000003</v>
      </c>
      <c r="I122" s="221">
        <v>0.27</v>
      </c>
    </row>
    <row r="123" spans="1:9">
      <c r="A123" s="111" t="s">
        <v>944</v>
      </c>
      <c r="B123" s="641">
        <v>0.75700000000000001</v>
      </c>
      <c r="C123" s="641">
        <v>0.29299999999999998</v>
      </c>
      <c r="D123" s="641">
        <v>0.80800000000000005</v>
      </c>
      <c r="E123" s="641">
        <v>0.38300000000000001</v>
      </c>
      <c r="F123" s="641">
        <v>0.41699999999999998</v>
      </c>
      <c r="G123" s="641">
        <v>0.105</v>
      </c>
      <c r="H123" s="641">
        <v>0.755</v>
      </c>
      <c r="I123" s="641">
        <v>0.20599999999999999</v>
      </c>
    </row>
    <row r="124" spans="1:9">
      <c r="A124" s="1" t="s">
        <v>946</v>
      </c>
      <c r="B124" s="221">
        <v>0.79700000000000004</v>
      </c>
      <c r="C124" s="221">
        <v>0.33500000000000002</v>
      </c>
      <c r="D124" s="221">
        <v>0.84699999999999998</v>
      </c>
      <c r="E124" s="221">
        <v>0.48</v>
      </c>
      <c r="F124" s="221">
        <v>0.54700000000000004</v>
      </c>
      <c r="G124" s="221">
        <v>0.16</v>
      </c>
      <c r="H124" s="221">
        <v>0.83299999999999996</v>
      </c>
      <c r="I124" s="221">
        <v>0.35099999999999998</v>
      </c>
    </row>
    <row r="125" spans="1:9">
      <c r="A125" s="111" t="s">
        <v>949</v>
      </c>
      <c r="B125" s="641">
        <v>0.78</v>
      </c>
      <c r="C125" s="641">
        <v>0.35499999999999998</v>
      </c>
      <c r="D125" s="641">
        <v>0.83099999999999996</v>
      </c>
      <c r="E125" s="641">
        <v>0.47899999999999998</v>
      </c>
      <c r="F125" s="641">
        <v>0.54500000000000004</v>
      </c>
      <c r="G125" s="641">
        <v>0.28100000000000003</v>
      </c>
      <c r="H125" s="641">
        <v>0.73599999999999999</v>
      </c>
      <c r="I125" s="641">
        <v>0.38700000000000001</v>
      </c>
    </row>
    <row r="126" spans="1:9">
      <c r="A126" s="1" t="s">
        <v>951</v>
      </c>
      <c r="B126" s="221">
        <v>0.79</v>
      </c>
      <c r="C126" s="221">
        <v>0.39800000000000002</v>
      </c>
      <c r="D126" s="221">
        <v>0.85099999999999998</v>
      </c>
      <c r="E126" s="221">
        <v>0.40799999999999997</v>
      </c>
      <c r="F126" s="221">
        <v>0.442</v>
      </c>
      <c r="G126" s="221">
        <v>7.4999999999999997E-2</v>
      </c>
      <c r="H126" s="221">
        <v>0.81</v>
      </c>
      <c r="I126" s="221">
        <v>0.25600000000000001</v>
      </c>
    </row>
    <row r="127" spans="1:9">
      <c r="A127" s="111" t="s">
        <v>1022</v>
      </c>
      <c r="B127" s="641">
        <v>0.76100000000000001</v>
      </c>
      <c r="C127" s="641">
        <v>0.33700000000000002</v>
      </c>
      <c r="D127" s="641">
        <v>0.82399999999999995</v>
      </c>
      <c r="E127" s="641">
        <v>0.41599999999999998</v>
      </c>
      <c r="F127" s="641">
        <v>0.45400000000000001</v>
      </c>
      <c r="G127" s="641">
        <v>0.125</v>
      </c>
      <c r="H127" s="641">
        <v>0.78100000000000003</v>
      </c>
      <c r="I127" s="641">
        <v>0.28100000000000003</v>
      </c>
    </row>
    <row r="128" spans="1:9">
      <c r="A128" s="1" t="s">
        <v>917</v>
      </c>
      <c r="B128" s="221">
        <v>0.78200000000000003</v>
      </c>
      <c r="C128" s="221">
        <v>0.23499999999999999</v>
      </c>
      <c r="D128" s="221">
        <v>0.83199999999999996</v>
      </c>
      <c r="E128" s="221">
        <v>0.33300000000000002</v>
      </c>
      <c r="F128" s="221">
        <v>0.498</v>
      </c>
      <c r="G128" s="221">
        <v>0.13300000000000001</v>
      </c>
      <c r="H128" s="221">
        <v>0.81799999999999995</v>
      </c>
      <c r="I128" s="221">
        <v>0.27300000000000002</v>
      </c>
    </row>
    <row r="129" spans="1:9">
      <c r="A129" s="111" t="s">
        <v>920</v>
      </c>
      <c r="B129" s="641">
        <v>0.79</v>
      </c>
      <c r="C129" s="641">
        <v>0.21199999999999999</v>
      </c>
      <c r="D129" s="641">
        <v>0.83599999999999997</v>
      </c>
      <c r="E129" s="641">
        <v>0.36899999999999999</v>
      </c>
      <c r="F129" s="641">
        <v>0.52800000000000002</v>
      </c>
      <c r="G129" s="641">
        <v>7.3999999999999996E-2</v>
      </c>
      <c r="H129" s="641">
        <v>0.84</v>
      </c>
      <c r="I129" s="641">
        <v>0.222</v>
      </c>
    </row>
    <row r="130" spans="1:9">
      <c r="A130" s="1" t="s">
        <v>922</v>
      </c>
      <c r="B130" s="221">
        <v>0.81399999999999995</v>
      </c>
      <c r="C130" s="221">
        <v>0.254</v>
      </c>
      <c r="D130" s="221">
        <v>0.86199999999999999</v>
      </c>
      <c r="E130" s="221">
        <v>0.374</v>
      </c>
      <c r="F130" s="221">
        <v>0.502</v>
      </c>
      <c r="G130" s="221">
        <v>0.10299999999999999</v>
      </c>
      <c r="H130" s="221">
        <v>0.84</v>
      </c>
      <c r="I130" s="221">
        <v>0.218</v>
      </c>
    </row>
    <row r="131" spans="1:9">
      <c r="A131" s="111" t="s">
        <v>924</v>
      </c>
      <c r="B131" s="641">
        <v>0.78100000000000003</v>
      </c>
      <c r="C131" s="641">
        <v>0.309</v>
      </c>
      <c r="D131" s="641">
        <v>0.84199999999999997</v>
      </c>
      <c r="E131" s="641">
        <v>0.38200000000000001</v>
      </c>
      <c r="F131" s="641">
        <v>0.49099999999999999</v>
      </c>
      <c r="G131" s="641">
        <v>7.6999999999999999E-2</v>
      </c>
      <c r="H131" s="641">
        <v>0.83299999999999996</v>
      </c>
      <c r="I131" s="641">
        <v>0.32300000000000001</v>
      </c>
    </row>
    <row r="132" spans="1:9">
      <c r="A132" s="1" t="s">
        <v>927</v>
      </c>
      <c r="B132" s="221">
        <v>0.82099999999999995</v>
      </c>
      <c r="C132" s="221">
        <v>0.33</v>
      </c>
      <c r="D132" s="221">
        <v>0.87</v>
      </c>
      <c r="E132" s="221">
        <v>0.379</v>
      </c>
      <c r="F132" s="221">
        <v>0.45700000000000002</v>
      </c>
      <c r="G132" s="221">
        <v>0.187</v>
      </c>
      <c r="H132" s="221">
        <v>0.85099999999999998</v>
      </c>
      <c r="I132" s="221">
        <v>0.21099999999999999</v>
      </c>
    </row>
    <row r="133" spans="1:9">
      <c r="A133" s="111" t="s">
        <v>1023</v>
      </c>
      <c r="B133" s="641">
        <v>0.79100000000000004</v>
      </c>
      <c r="C133" s="641">
        <v>0.26800000000000002</v>
      </c>
      <c r="D133" s="641">
        <v>0.84299999999999997</v>
      </c>
      <c r="E133" s="641">
        <v>0.36199999999999999</v>
      </c>
      <c r="F133" s="641">
        <v>0.49399999999999999</v>
      </c>
      <c r="G133" s="641">
        <v>0.11799999999999999</v>
      </c>
      <c r="H133" s="641">
        <v>0.83099999999999996</v>
      </c>
      <c r="I133" s="641">
        <v>0.27100000000000002</v>
      </c>
    </row>
    <row r="134" spans="1:9">
      <c r="A134" s="1" t="s">
        <v>1024</v>
      </c>
      <c r="B134" s="221">
        <v>0.66800000000000004</v>
      </c>
      <c r="C134" s="221">
        <v>0.313</v>
      </c>
      <c r="D134" s="221">
        <v>0.72399999999999998</v>
      </c>
      <c r="E134" s="221">
        <v>0.32100000000000001</v>
      </c>
      <c r="F134" s="221">
        <v>0.35</v>
      </c>
      <c r="G134" s="221">
        <v>0.46500000000000002</v>
      </c>
      <c r="H134" s="221">
        <v>0.63800000000000001</v>
      </c>
      <c r="I134" s="221">
        <v>0.17399999999999999</v>
      </c>
    </row>
    <row r="135" spans="1:9">
      <c r="A135" s="111" t="s">
        <v>2001</v>
      </c>
      <c r="B135" s="641">
        <v>0.81899999999999995</v>
      </c>
      <c r="C135" s="641">
        <v>0.47399999999999998</v>
      </c>
      <c r="D135" s="641">
        <v>0.88800000000000001</v>
      </c>
      <c r="E135" s="641">
        <v>0.433</v>
      </c>
      <c r="F135" s="641">
        <v>0.56499999999999995</v>
      </c>
      <c r="G135" s="641">
        <v>0.22800000000000001</v>
      </c>
      <c r="H135" s="641">
        <v>0.83299999999999996</v>
      </c>
      <c r="I135" s="641">
        <v>0.45700000000000002</v>
      </c>
    </row>
    <row r="136" spans="1:9">
      <c r="A136" s="1" t="s">
        <v>1106</v>
      </c>
      <c r="B136" s="221">
        <v>0.73699999999999999</v>
      </c>
      <c r="C136" s="221">
        <v>0.308</v>
      </c>
      <c r="D136" s="221">
        <v>0.79</v>
      </c>
      <c r="E136" s="221">
        <v>0.40300000000000002</v>
      </c>
      <c r="F136" s="221">
        <v>0.45800000000000002</v>
      </c>
      <c r="G136" s="221">
        <v>0.11600000000000001</v>
      </c>
      <c r="H136" s="221">
        <v>0.76200000000000001</v>
      </c>
      <c r="I136" s="221">
        <v>0.28299999999999997</v>
      </c>
    </row>
    <row r="137" spans="1:9" ht="14.4" thickBot="1">
      <c r="A137" s="112" t="s">
        <v>1107</v>
      </c>
      <c r="B137" s="642">
        <v>0.73599999999999999</v>
      </c>
      <c r="C137" s="642">
        <v>0.308</v>
      </c>
      <c r="D137" s="642">
        <v>0.79</v>
      </c>
      <c r="E137" s="642">
        <v>0.40300000000000002</v>
      </c>
      <c r="F137" s="642">
        <v>0.45700000000000002</v>
      </c>
      <c r="G137" s="642">
        <v>0.11600000000000001</v>
      </c>
      <c r="H137" s="642">
        <v>0.76100000000000001</v>
      </c>
      <c r="I137" s="642">
        <v>0.28199999999999997</v>
      </c>
    </row>
    <row r="139" spans="1:9">
      <c r="A139" s="488" t="s">
        <v>1048</v>
      </c>
    </row>
  </sheetData>
  <mergeCells count="5">
    <mergeCell ref="A2:I2"/>
    <mergeCell ref="A3:I3"/>
    <mergeCell ref="A4:I4"/>
    <mergeCell ref="B5:E5"/>
    <mergeCell ref="F5:I5"/>
  </mergeCells>
  <printOptions horizontalCentered="1"/>
  <pageMargins left="0.59055118110236227" right="0.59055118110236227" top="0.59055118110236227" bottom="0.39370078740157483" header="0.31496062992125984" footer="0.31496062992125984"/>
  <pageSetup paperSize="9" fitToHeight="2"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3">
    <tabColor rgb="FF00B050"/>
  </sheetPr>
  <dimension ref="A1:ALH138"/>
  <sheetViews>
    <sheetView showGridLines="0" zoomScaleNormal="100" workbookViewId="0">
      <selection activeCell="C1" sqref="C1"/>
    </sheetView>
  </sheetViews>
  <sheetFormatPr defaultColWidth="10" defaultRowHeight="13.8"/>
  <cols>
    <col min="1" max="1" width="27" style="478" customWidth="1"/>
    <col min="2" max="9" width="13.21875" style="478" customWidth="1"/>
    <col min="10" max="996" width="10" style="478"/>
    <col min="997" max="1023" width="11.77734375" style="479" customWidth="1"/>
    <col min="1024" max="16384" width="10" style="479"/>
  </cols>
  <sheetData>
    <row r="1" spans="1:996" s="1438" customFormat="1" ht="15">
      <c r="A1" s="1409" t="str">
        <f ca="1">(MID(CELL("nomefile",J2),FIND("]",CELL("nomefile",J2),1)+1,20))</f>
        <v>Tavola II.2.7</v>
      </c>
      <c r="B1" s="1436"/>
      <c r="C1" s="1436"/>
      <c r="D1" s="1436"/>
      <c r="E1" s="1436"/>
      <c r="F1" s="1436"/>
      <c r="G1" s="1436"/>
      <c r="H1" s="1436"/>
      <c r="I1" s="1435"/>
      <c r="J1" s="1426"/>
      <c r="K1" s="1436"/>
      <c r="L1" s="1437"/>
      <c r="M1" s="1437"/>
      <c r="N1" s="1437"/>
      <c r="O1" s="1437"/>
      <c r="P1" s="1437"/>
      <c r="Q1" s="1437"/>
      <c r="R1" s="1437"/>
      <c r="S1" s="1437"/>
      <c r="T1" s="1437"/>
      <c r="U1" s="1437"/>
      <c r="V1" s="1437"/>
      <c r="W1" s="1437"/>
      <c r="X1" s="1437"/>
      <c r="Y1" s="1437"/>
      <c r="Z1" s="1437"/>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7"/>
      <c r="BO1" s="1437"/>
      <c r="BP1" s="1437"/>
      <c r="BQ1" s="1437"/>
      <c r="BR1" s="1437"/>
      <c r="BS1" s="1437"/>
      <c r="BT1" s="1437"/>
      <c r="BU1" s="1437"/>
      <c r="BV1" s="1437"/>
      <c r="BW1" s="1437"/>
      <c r="BX1" s="1437"/>
      <c r="BY1" s="1437"/>
      <c r="BZ1" s="1437"/>
      <c r="CA1" s="1437"/>
      <c r="CB1" s="1437"/>
      <c r="CC1" s="1437"/>
      <c r="CD1" s="1437"/>
      <c r="CE1" s="1437"/>
      <c r="CF1" s="1437"/>
      <c r="CG1" s="1437"/>
      <c r="CH1" s="1437"/>
      <c r="CI1" s="1437"/>
      <c r="CJ1" s="1437"/>
      <c r="CK1" s="1437"/>
      <c r="CL1" s="1437"/>
      <c r="CM1" s="1437"/>
      <c r="CN1" s="1437"/>
      <c r="CO1" s="1437"/>
      <c r="CP1" s="1437"/>
      <c r="CQ1" s="1437"/>
      <c r="CR1" s="1437"/>
      <c r="CS1" s="1437"/>
      <c r="CT1" s="1437"/>
      <c r="CU1" s="1437"/>
      <c r="CV1" s="1437"/>
      <c r="CW1" s="1437"/>
      <c r="CX1" s="1437"/>
      <c r="CY1" s="1437"/>
      <c r="CZ1" s="1437"/>
      <c r="DA1" s="1437"/>
      <c r="DB1" s="1437"/>
      <c r="DC1" s="1437"/>
      <c r="DD1" s="1437"/>
      <c r="DE1" s="1437"/>
      <c r="DF1" s="1437"/>
      <c r="DG1" s="1437"/>
      <c r="DH1" s="1437"/>
      <c r="DI1" s="1437"/>
      <c r="DJ1" s="1437"/>
      <c r="DK1" s="1437"/>
      <c r="DL1" s="1437"/>
      <c r="DM1" s="1437"/>
      <c r="DN1" s="1437"/>
      <c r="DO1" s="1437"/>
      <c r="DP1" s="1437"/>
      <c r="DQ1" s="1437"/>
      <c r="DR1" s="1437"/>
      <c r="DS1" s="1437"/>
      <c r="DT1" s="1437"/>
      <c r="DU1" s="1437"/>
      <c r="DV1" s="1437"/>
      <c r="DW1" s="1437"/>
      <c r="DX1" s="1437"/>
      <c r="DY1" s="1437"/>
      <c r="DZ1" s="1437"/>
      <c r="EA1" s="1437"/>
      <c r="EB1" s="1437"/>
      <c r="EC1" s="1437"/>
      <c r="ED1" s="1437"/>
      <c r="EE1" s="1437"/>
      <c r="EF1" s="1437"/>
      <c r="EG1" s="1437"/>
      <c r="EH1" s="1437"/>
      <c r="EI1" s="1437"/>
      <c r="EJ1" s="1437"/>
      <c r="EK1" s="1437"/>
      <c r="EL1" s="1437"/>
      <c r="EM1" s="1437"/>
      <c r="EN1" s="1437"/>
      <c r="EO1" s="1437"/>
      <c r="EP1" s="1437"/>
      <c r="EQ1" s="1437"/>
      <c r="ER1" s="1437"/>
      <c r="ES1" s="1437"/>
      <c r="ET1" s="1437"/>
      <c r="EU1" s="1437"/>
      <c r="EV1" s="1437"/>
      <c r="EW1" s="1437"/>
      <c r="EX1" s="1437"/>
      <c r="EY1" s="1437"/>
      <c r="EZ1" s="1437"/>
      <c r="FA1" s="1437"/>
      <c r="FB1" s="1437"/>
      <c r="FC1" s="1437"/>
      <c r="FD1" s="1437"/>
      <c r="FE1" s="1437"/>
      <c r="FF1" s="1437"/>
      <c r="FG1" s="1437"/>
      <c r="FH1" s="1437"/>
      <c r="FI1" s="1437"/>
      <c r="FJ1" s="1437"/>
      <c r="FK1" s="1437"/>
      <c r="FL1" s="1437"/>
      <c r="FM1" s="1437"/>
      <c r="FN1" s="1437"/>
      <c r="FO1" s="1437"/>
      <c r="FP1" s="1437"/>
      <c r="FQ1" s="1437"/>
      <c r="FR1" s="1437"/>
      <c r="FS1" s="1437"/>
      <c r="FT1" s="1437"/>
      <c r="FU1" s="1437"/>
      <c r="FV1" s="1437"/>
      <c r="FW1" s="1437"/>
      <c r="FX1" s="1437"/>
      <c r="FY1" s="1437"/>
      <c r="FZ1" s="1437"/>
      <c r="GA1" s="1437"/>
      <c r="GB1" s="1437"/>
      <c r="GC1" s="1437"/>
      <c r="GD1" s="1437"/>
      <c r="GE1" s="1437"/>
      <c r="GF1" s="1437"/>
      <c r="GG1" s="1437"/>
      <c r="GH1" s="1437"/>
      <c r="GI1" s="1437"/>
      <c r="GJ1" s="1437"/>
      <c r="GK1" s="1437"/>
      <c r="GL1" s="1437"/>
      <c r="GM1" s="1437"/>
      <c r="GN1" s="1437"/>
      <c r="GO1" s="1437"/>
      <c r="GP1" s="1437"/>
      <c r="GQ1" s="1437"/>
      <c r="GR1" s="1437"/>
      <c r="GS1" s="1437"/>
      <c r="GT1" s="1437"/>
      <c r="GU1" s="1437"/>
      <c r="GV1" s="1437"/>
      <c r="GW1" s="1437"/>
      <c r="GX1" s="1437"/>
      <c r="GY1" s="1437"/>
      <c r="GZ1" s="1437"/>
      <c r="HA1" s="1437"/>
      <c r="HB1" s="1437"/>
      <c r="HC1" s="1437"/>
      <c r="HD1" s="1437"/>
      <c r="HE1" s="1437"/>
      <c r="HF1" s="1437"/>
      <c r="HG1" s="1437"/>
      <c r="HH1" s="1437"/>
      <c r="HI1" s="1437"/>
      <c r="HJ1" s="1437"/>
      <c r="HK1" s="1437"/>
      <c r="HL1" s="1437"/>
      <c r="HM1" s="1437"/>
      <c r="HN1" s="1437"/>
      <c r="HO1" s="1437"/>
      <c r="HP1" s="1437"/>
      <c r="HQ1" s="1437"/>
      <c r="HR1" s="1437"/>
      <c r="HS1" s="1437"/>
      <c r="HT1" s="1437"/>
      <c r="HU1" s="1437"/>
      <c r="HV1" s="1437"/>
      <c r="HW1" s="1437"/>
      <c r="HX1" s="1437"/>
      <c r="HY1" s="1437"/>
      <c r="HZ1" s="1437"/>
      <c r="IA1" s="1437"/>
      <c r="IB1" s="1437"/>
      <c r="IC1" s="1437"/>
      <c r="ID1" s="1437"/>
      <c r="IE1" s="1437"/>
      <c r="IF1" s="1437"/>
      <c r="IG1" s="1437"/>
      <c r="IH1" s="1437"/>
      <c r="II1" s="1437"/>
      <c r="IJ1" s="1437"/>
      <c r="IK1" s="1437"/>
      <c r="IL1" s="1437"/>
      <c r="IM1" s="1437"/>
      <c r="IN1" s="1437"/>
      <c r="IO1" s="1437"/>
      <c r="IP1" s="1437"/>
      <c r="IQ1" s="1437"/>
      <c r="IR1" s="1437"/>
      <c r="IS1" s="1437"/>
      <c r="IT1" s="1437"/>
      <c r="IU1" s="1437"/>
      <c r="IV1" s="1437"/>
      <c r="IW1" s="1437"/>
      <c r="IX1" s="1437"/>
      <c r="IY1" s="1437"/>
      <c r="IZ1" s="1437"/>
      <c r="JA1" s="1437"/>
      <c r="JB1" s="1437"/>
      <c r="JC1" s="1437"/>
      <c r="JD1" s="1437"/>
      <c r="JE1" s="1437"/>
      <c r="JF1" s="1437"/>
      <c r="JG1" s="1437"/>
      <c r="JH1" s="1437"/>
      <c r="JI1" s="1437"/>
      <c r="JJ1" s="1437"/>
      <c r="JK1" s="1437"/>
      <c r="JL1" s="1437"/>
      <c r="JM1" s="1437"/>
      <c r="JN1" s="1437"/>
      <c r="JO1" s="1437"/>
      <c r="JP1" s="1437"/>
      <c r="JQ1" s="1437"/>
      <c r="JR1" s="1437"/>
      <c r="JS1" s="1437"/>
      <c r="JT1" s="1437"/>
      <c r="JU1" s="1437"/>
      <c r="JV1" s="1437"/>
      <c r="JW1" s="1437"/>
      <c r="JX1" s="1437"/>
      <c r="JY1" s="1437"/>
      <c r="JZ1" s="1437"/>
      <c r="KA1" s="1437"/>
      <c r="KB1" s="1437"/>
      <c r="KC1" s="1437"/>
      <c r="KD1" s="1437"/>
      <c r="KE1" s="1437"/>
      <c r="KF1" s="1437"/>
      <c r="KG1" s="1437"/>
      <c r="KH1" s="1437"/>
      <c r="KI1" s="1437"/>
      <c r="KJ1" s="1437"/>
      <c r="KK1" s="1437"/>
      <c r="KL1" s="1437"/>
      <c r="KM1" s="1437"/>
      <c r="KN1" s="1437"/>
      <c r="KO1" s="1437"/>
      <c r="KP1" s="1437"/>
      <c r="KQ1" s="1437"/>
      <c r="KR1" s="1437"/>
      <c r="KS1" s="1437"/>
      <c r="KT1" s="1437"/>
      <c r="KU1" s="1437"/>
      <c r="KV1" s="1437"/>
      <c r="KW1" s="1437"/>
      <c r="KX1" s="1437"/>
      <c r="KY1" s="1437"/>
      <c r="KZ1" s="1437"/>
      <c r="LA1" s="1437"/>
      <c r="LB1" s="1437"/>
      <c r="LC1" s="1437"/>
      <c r="LD1" s="1437"/>
      <c r="LE1" s="1437"/>
      <c r="LF1" s="1437"/>
      <c r="LG1" s="1437"/>
      <c r="LH1" s="1437"/>
      <c r="LI1" s="1437"/>
      <c r="LJ1" s="1437"/>
      <c r="LK1" s="1437"/>
      <c r="LL1" s="1437"/>
      <c r="LM1" s="1437"/>
      <c r="LN1" s="1437"/>
      <c r="LO1" s="1437"/>
      <c r="LP1" s="1437"/>
      <c r="LQ1" s="1437"/>
      <c r="LR1" s="1437"/>
      <c r="LS1" s="1437"/>
      <c r="LT1" s="1437"/>
      <c r="LU1" s="1437"/>
      <c r="LV1" s="1437"/>
      <c r="LW1" s="1437"/>
      <c r="LX1" s="1437"/>
      <c r="LY1" s="1437"/>
      <c r="LZ1" s="1437"/>
      <c r="MA1" s="1437"/>
      <c r="MB1" s="1437"/>
      <c r="MC1" s="1437"/>
      <c r="MD1" s="1437"/>
      <c r="ME1" s="1437"/>
      <c r="MF1" s="1437"/>
      <c r="MG1" s="1437"/>
      <c r="MH1" s="1437"/>
      <c r="MI1" s="1437"/>
      <c r="MJ1" s="1437"/>
      <c r="MK1" s="1437"/>
      <c r="ML1" s="1437"/>
      <c r="MM1" s="1437"/>
      <c r="MN1" s="1437"/>
      <c r="MO1" s="1437"/>
      <c r="MP1" s="1437"/>
      <c r="MQ1" s="1437"/>
      <c r="MR1" s="1437"/>
      <c r="MS1" s="1437"/>
      <c r="MT1" s="1437"/>
      <c r="MU1" s="1437"/>
      <c r="MV1" s="1437"/>
      <c r="MW1" s="1437"/>
      <c r="MX1" s="1437"/>
      <c r="MY1" s="1437"/>
      <c r="MZ1" s="1437"/>
      <c r="NA1" s="1437"/>
      <c r="NB1" s="1437"/>
      <c r="NC1" s="1437"/>
      <c r="ND1" s="1437"/>
      <c r="NE1" s="1437"/>
      <c r="NF1" s="1437"/>
      <c r="NG1" s="1437"/>
      <c r="NH1" s="1437"/>
      <c r="NI1" s="1437"/>
      <c r="NJ1" s="1437"/>
      <c r="NK1" s="1437"/>
      <c r="NL1" s="1437"/>
      <c r="NM1" s="1437"/>
      <c r="NN1" s="1437"/>
      <c r="NO1" s="1437"/>
      <c r="NP1" s="1437"/>
      <c r="NQ1" s="1437"/>
      <c r="NR1" s="1437"/>
      <c r="NS1" s="1437"/>
      <c r="NT1" s="1437"/>
      <c r="NU1" s="1437"/>
      <c r="NV1" s="1437"/>
      <c r="NW1" s="1437"/>
      <c r="NX1" s="1437"/>
      <c r="NY1" s="1437"/>
      <c r="NZ1" s="1437"/>
      <c r="OA1" s="1437"/>
      <c r="OB1" s="1437"/>
      <c r="OC1" s="1437"/>
      <c r="OD1" s="1437"/>
      <c r="OE1" s="1437"/>
      <c r="OF1" s="1437"/>
      <c r="OG1" s="1437"/>
      <c r="OH1" s="1437"/>
      <c r="OI1" s="1437"/>
      <c r="OJ1" s="1437"/>
      <c r="OK1" s="1437"/>
      <c r="OL1" s="1437"/>
      <c r="OM1" s="1437"/>
      <c r="ON1" s="1437"/>
      <c r="OO1" s="1437"/>
      <c r="OP1" s="1437"/>
      <c r="OQ1" s="1437"/>
      <c r="OR1" s="1437"/>
      <c r="OS1" s="1437"/>
      <c r="OT1" s="1437"/>
      <c r="OU1" s="1437"/>
      <c r="OV1" s="1437"/>
      <c r="OW1" s="1437"/>
      <c r="OX1" s="1437"/>
      <c r="OY1" s="1437"/>
      <c r="OZ1" s="1437"/>
      <c r="PA1" s="1437"/>
      <c r="PB1" s="1437"/>
      <c r="PC1" s="1437"/>
      <c r="PD1" s="1437"/>
      <c r="PE1" s="1437"/>
      <c r="PF1" s="1437"/>
      <c r="PG1" s="1437"/>
      <c r="PH1" s="1437"/>
      <c r="PI1" s="1437"/>
      <c r="PJ1" s="1437"/>
      <c r="PK1" s="1437"/>
      <c r="PL1" s="1437"/>
      <c r="PM1" s="1437"/>
      <c r="PN1" s="1437"/>
      <c r="PO1" s="1437"/>
      <c r="PP1" s="1437"/>
      <c r="PQ1" s="1437"/>
      <c r="PR1" s="1437"/>
      <c r="PS1" s="1437"/>
      <c r="PT1" s="1437"/>
      <c r="PU1" s="1437"/>
      <c r="PV1" s="1437"/>
      <c r="PW1" s="1437"/>
      <c r="PX1" s="1437"/>
      <c r="PY1" s="1437"/>
      <c r="PZ1" s="1437"/>
      <c r="QA1" s="1437"/>
      <c r="QB1" s="1437"/>
      <c r="QC1" s="1437"/>
      <c r="QD1" s="1437"/>
      <c r="QE1" s="1437"/>
      <c r="QF1" s="1437"/>
      <c r="QG1" s="1437"/>
      <c r="QH1" s="1437"/>
      <c r="QI1" s="1437"/>
      <c r="QJ1" s="1437"/>
      <c r="QK1" s="1437"/>
      <c r="QL1" s="1437"/>
      <c r="QM1" s="1437"/>
      <c r="QN1" s="1437"/>
      <c r="QO1" s="1437"/>
      <c r="QP1" s="1437"/>
      <c r="QQ1" s="1437"/>
      <c r="QR1" s="1437"/>
      <c r="QS1" s="1437"/>
      <c r="QT1" s="1437"/>
      <c r="QU1" s="1437"/>
      <c r="QV1" s="1437"/>
      <c r="QW1" s="1437"/>
      <c r="QX1" s="1437"/>
      <c r="QY1" s="1437"/>
      <c r="QZ1" s="1437"/>
      <c r="RA1" s="1437"/>
      <c r="RB1" s="1437"/>
      <c r="RC1" s="1437"/>
      <c r="RD1" s="1437"/>
      <c r="RE1" s="1437"/>
      <c r="RF1" s="1437"/>
      <c r="RG1" s="1437"/>
      <c r="RH1" s="1437"/>
      <c r="RI1" s="1437"/>
      <c r="RJ1" s="1437"/>
      <c r="RK1" s="1437"/>
      <c r="RL1" s="1437"/>
      <c r="RM1" s="1437"/>
      <c r="RN1" s="1437"/>
      <c r="RO1" s="1437"/>
      <c r="RP1" s="1437"/>
      <c r="RQ1" s="1437"/>
      <c r="RR1" s="1437"/>
      <c r="RS1" s="1437"/>
      <c r="RT1" s="1437"/>
      <c r="RU1" s="1437"/>
      <c r="RV1" s="1437"/>
      <c r="RW1" s="1437"/>
      <c r="RX1" s="1437"/>
      <c r="RY1" s="1437"/>
      <c r="RZ1" s="1437"/>
      <c r="SA1" s="1437"/>
      <c r="SB1" s="1437"/>
      <c r="SC1" s="1437"/>
      <c r="SD1" s="1437"/>
      <c r="SE1" s="1437"/>
      <c r="SF1" s="1437"/>
      <c r="SG1" s="1437"/>
      <c r="SH1" s="1437"/>
      <c r="SI1" s="1437"/>
      <c r="SJ1" s="1437"/>
      <c r="SK1" s="1437"/>
      <c r="SL1" s="1437"/>
      <c r="SM1" s="1437"/>
      <c r="SN1" s="1437"/>
      <c r="SO1" s="1437"/>
      <c r="SP1" s="1437"/>
      <c r="SQ1" s="1437"/>
      <c r="SR1" s="1437"/>
      <c r="SS1" s="1437"/>
      <c r="ST1" s="1437"/>
      <c r="SU1" s="1437"/>
      <c r="SV1" s="1437"/>
      <c r="SW1" s="1437"/>
      <c r="SX1" s="1437"/>
      <c r="SY1" s="1437"/>
      <c r="SZ1" s="1437"/>
      <c r="TA1" s="1437"/>
      <c r="TB1" s="1437"/>
      <c r="TC1" s="1437"/>
      <c r="TD1" s="1437"/>
      <c r="TE1" s="1437"/>
      <c r="TF1" s="1437"/>
      <c r="TG1" s="1437"/>
      <c r="TH1" s="1437"/>
      <c r="TI1" s="1437"/>
      <c r="TJ1" s="1437"/>
      <c r="TK1" s="1437"/>
      <c r="TL1" s="1437"/>
      <c r="TM1" s="1437"/>
      <c r="TN1" s="1437"/>
      <c r="TO1" s="1437"/>
      <c r="TP1" s="1437"/>
      <c r="TQ1" s="1437"/>
      <c r="TR1" s="1437"/>
      <c r="TS1" s="1437"/>
      <c r="TT1" s="1437"/>
      <c r="TU1" s="1437"/>
      <c r="TV1" s="1437"/>
      <c r="TW1" s="1437"/>
      <c r="TX1" s="1437"/>
      <c r="TY1" s="1437"/>
      <c r="TZ1" s="1437"/>
      <c r="UA1" s="1437"/>
      <c r="UB1" s="1437"/>
      <c r="UC1" s="1437"/>
      <c r="UD1" s="1437"/>
      <c r="UE1" s="1437"/>
      <c r="UF1" s="1437"/>
      <c r="UG1" s="1437"/>
      <c r="UH1" s="1437"/>
      <c r="UI1" s="1437"/>
      <c r="UJ1" s="1437"/>
      <c r="UK1" s="1437"/>
      <c r="UL1" s="1437"/>
      <c r="UM1" s="1437"/>
      <c r="UN1" s="1437"/>
      <c r="UO1" s="1437"/>
      <c r="UP1" s="1437"/>
      <c r="UQ1" s="1437"/>
      <c r="UR1" s="1437"/>
      <c r="US1" s="1437"/>
      <c r="UT1" s="1437"/>
      <c r="UU1" s="1437"/>
      <c r="UV1" s="1437"/>
      <c r="UW1" s="1437"/>
      <c r="UX1" s="1437"/>
      <c r="UY1" s="1437"/>
      <c r="UZ1" s="1437"/>
      <c r="VA1" s="1437"/>
      <c r="VB1" s="1437"/>
      <c r="VC1" s="1437"/>
      <c r="VD1" s="1437"/>
      <c r="VE1" s="1437"/>
      <c r="VF1" s="1437"/>
      <c r="VG1" s="1437"/>
      <c r="VH1" s="1437"/>
      <c r="VI1" s="1437"/>
      <c r="VJ1" s="1437"/>
      <c r="VK1" s="1437"/>
      <c r="VL1" s="1437"/>
      <c r="VM1" s="1437"/>
      <c r="VN1" s="1437"/>
      <c r="VO1" s="1437"/>
      <c r="VP1" s="1437"/>
      <c r="VQ1" s="1437"/>
      <c r="VR1" s="1437"/>
      <c r="VS1" s="1437"/>
      <c r="VT1" s="1437"/>
      <c r="VU1" s="1437"/>
      <c r="VV1" s="1437"/>
      <c r="VW1" s="1437"/>
      <c r="VX1" s="1437"/>
      <c r="VY1" s="1437"/>
      <c r="VZ1" s="1437"/>
      <c r="WA1" s="1437"/>
      <c r="WB1" s="1437"/>
      <c r="WC1" s="1437"/>
      <c r="WD1" s="1437"/>
      <c r="WE1" s="1437"/>
      <c r="WF1" s="1437"/>
      <c r="WG1" s="1437"/>
      <c r="WH1" s="1437"/>
      <c r="WI1" s="1437"/>
      <c r="WJ1" s="1437"/>
      <c r="WK1" s="1437"/>
      <c r="WL1" s="1437"/>
      <c r="WM1" s="1437"/>
      <c r="WN1" s="1437"/>
      <c r="WO1" s="1437"/>
      <c r="WP1" s="1437"/>
      <c r="WQ1" s="1437"/>
      <c r="WR1" s="1437"/>
      <c r="WS1" s="1437"/>
      <c r="WT1" s="1437"/>
      <c r="WU1" s="1437"/>
      <c r="WV1" s="1437"/>
      <c r="WW1" s="1437"/>
      <c r="WX1" s="1437"/>
      <c r="WY1" s="1437"/>
      <c r="WZ1" s="1437"/>
      <c r="XA1" s="1437"/>
      <c r="XB1" s="1437"/>
      <c r="XC1" s="1437"/>
      <c r="XD1" s="1437"/>
      <c r="XE1" s="1437"/>
      <c r="XF1" s="1437"/>
      <c r="XG1" s="1437"/>
      <c r="XH1" s="1437"/>
      <c r="XI1" s="1437"/>
      <c r="XJ1" s="1437"/>
      <c r="XK1" s="1437"/>
      <c r="XL1" s="1437"/>
      <c r="XM1" s="1437"/>
      <c r="XN1" s="1437"/>
      <c r="XO1" s="1437"/>
      <c r="XP1" s="1437"/>
      <c r="XQ1" s="1437"/>
      <c r="XR1" s="1437"/>
      <c r="XS1" s="1437"/>
      <c r="XT1" s="1437"/>
      <c r="XU1" s="1437"/>
      <c r="XV1" s="1437"/>
      <c r="XW1" s="1437"/>
      <c r="XX1" s="1437"/>
      <c r="XY1" s="1437"/>
      <c r="XZ1" s="1437"/>
      <c r="YA1" s="1437"/>
      <c r="YB1" s="1437"/>
      <c r="YC1" s="1437"/>
      <c r="YD1" s="1437"/>
      <c r="YE1" s="1437"/>
      <c r="YF1" s="1437"/>
      <c r="YG1" s="1437"/>
      <c r="YH1" s="1437"/>
      <c r="YI1" s="1437"/>
      <c r="YJ1" s="1437"/>
      <c r="YK1" s="1437"/>
      <c r="YL1" s="1437"/>
      <c r="YM1" s="1437"/>
      <c r="YN1" s="1437"/>
      <c r="YO1" s="1437"/>
      <c r="YP1" s="1437"/>
      <c r="YQ1" s="1437"/>
      <c r="YR1" s="1437"/>
      <c r="YS1" s="1437"/>
      <c r="YT1" s="1437"/>
      <c r="YU1" s="1437"/>
      <c r="YV1" s="1437"/>
      <c r="YW1" s="1437"/>
      <c r="YX1" s="1437"/>
      <c r="YY1" s="1437"/>
      <c r="YZ1" s="1437"/>
      <c r="ZA1" s="1437"/>
      <c r="ZB1" s="1437"/>
      <c r="ZC1" s="1437"/>
      <c r="ZD1" s="1437"/>
      <c r="ZE1" s="1437"/>
      <c r="ZF1" s="1437"/>
      <c r="ZG1" s="1437"/>
      <c r="ZH1" s="1437"/>
      <c r="ZI1" s="1437"/>
      <c r="ZJ1" s="1437"/>
      <c r="ZK1" s="1437"/>
      <c r="ZL1" s="1437"/>
      <c r="ZM1" s="1437"/>
      <c r="ZN1" s="1437"/>
      <c r="ZO1" s="1437"/>
      <c r="ZP1" s="1437"/>
      <c r="ZQ1" s="1437"/>
      <c r="ZR1" s="1437"/>
      <c r="ZS1" s="1437"/>
      <c r="ZT1" s="1437"/>
      <c r="ZU1" s="1437"/>
      <c r="ZV1" s="1437"/>
      <c r="ZW1" s="1437"/>
      <c r="ZX1" s="1437"/>
      <c r="ZY1" s="1437"/>
      <c r="ZZ1" s="1437"/>
      <c r="AAA1" s="1437"/>
      <c r="AAB1" s="1437"/>
      <c r="AAC1" s="1437"/>
      <c r="AAD1" s="1437"/>
      <c r="AAE1" s="1437"/>
      <c r="AAF1" s="1437"/>
      <c r="AAG1" s="1437"/>
      <c r="AAH1" s="1437"/>
      <c r="AAI1" s="1437"/>
      <c r="AAJ1" s="1437"/>
      <c r="AAK1" s="1437"/>
      <c r="AAL1" s="1437"/>
      <c r="AAM1" s="1437"/>
      <c r="AAN1" s="1437"/>
      <c r="AAO1" s="1437"/>
      <c r="AAP1" s="1437"/>
      <c r="AAQ1" s="1437"/>
      <c r="AAR1" s="1437"/>
      <c r="AAS1" s="1437"/>
      <c r="AAT1" s="1437"/>
      <c r="AAU1" s="1437"/>
      <c r="AAV1" s="1437"/>
      <c r="AAW1" s="1437"/>
      <c r="AAX1" s="1437"/>
      <c r="AAY1" s="1437"/>
      <c r="AAZ1" s="1437"/>
      <c r="ABA1" s="1437"/>
      <c r="ABB1" s="1437"/>
      <c r="ABC1" s="1437"/>
      <c r="ABD1" s="1437"/>
      <c r="ABE1" s="1437"/>
      <c r="ABF1" s="1437"/>
      <c r="ABG1" s="1437"/>
      <c r="ABH1" s="1437"/>
      <c r="ABI1" s="1437"/>
      <c r="ABJ1" s="1437"/>
      <c r="ABK1" s="1437"/>
      <c r="ABL1" s="1437"/>
      <c r="ABM1" s="1437"/>
      <c r="ABN1" s="1437"/>
      <c r="ABO1" s="1437"/>
      <c r="ABP1" s="1437"/>
      <c r="ABQ1" s="1437"/>
      <c r="ABR1" s="1437"/>
      <c r="ABS1" s="1437"/>
      <c r="ABT1" s="1437"/>
      <c r="ABU1" s="1437"/>
      <c r="ABV1" s="1437"/>
      <c r="ABW1" s="1437"/>
      <c r="ABX1" s="1437"/>
      <c r="ABY1" s="1437"/>
      <c r="ABZ1" s="1437"/>
      <c r="ACA1" s="1437"/>
      <c r="ACB1" s="1437"/>
      <c r="ACC1" s="1437"/>
      <c r="ACD1" s="1437"/>
      <c r="ACE1" s="1437"/>
      <c r="ACF1" s="1437"/>
      <c r="ACG1" s="1437"/>
      <c r="ACH1" s="1437"/>
      <c r="ACI1" s="1437"/>
      <c r="ACJ1" s="1437"/>
      <c r="ACK1" s="1437"/>
      <c r="ACL1" s="1437"/>
      <c r="ACM1" s="1437"/>
      <c r="ACN1" s="1437"/>
      <c r="ACO1" s="1437"/>
      <c r="ACP1" s="1437"/>
      <c r="ACQ1" s="1437"/>
      <c r="ACR1" s="1437"/>
      <c r="ACS1" s="1437"/>
      <c r="ACT1" s="1437"/>
      <c r="ACU1" s="1437"/>
      <c r="ACV1" s="1437"/>
      <c r="ACW1" s="1437"/>
      <c r="ACX1" s="1437"/>
      <c r="ACY1" s="1437"/>
      <c r="ACZ1" s="1437"/>
      <c r="ADA1" s="1437"/>
      <c r="ADB1" s="1437"/>
      <c r="ADC1" s="1437"/>
      <c r="ADD1" s="1437"/>
      <c r="ADE1" s="1437"/>
      <c r="ADF1" s="1437"/>
      <c r="ADG1" s="1437"/>
      <c r="ADH1" s="1437"/>
      <c r="ADI1" s="1437"/>
      <c r="ADJ1" s="1437"/>
      <c r="ADK1" s="1437"/>
      <c r="ADL1" s="1437"/>
      <c r="ADM1" s="1437"/>
      <c r="ADN1" s="1437"/>
      <c r="ADO1" s="1437"/>
      <c r="ADP1" s="1437"/>
      <c r="ADQ1" s="1437"/>
      <c r="ADR1" s="1437"/>
      <c r="ADS1" s="1437"/>
      <c r="ADT1" s="1437"/>
      <c r="ADU1" s="1437"/>
      <c r="ADV1" s="1437"/>
      <c r="ADW1" s="1437"/>
      <c r="ADX1" s="1437"/>
      <c r="ADY1" s="1437"/>
      <c r="ADZ1" s="1437"/>
      <c r="AEA1" s="1437"/>
      <c r="AEB1" s="1437"/>
      <c r="AEC1" s="1437"/>
      <c r="AED1" s="1437"/>
      <c r="AEE1" s="1437"/>
      <c r="AEF1" s="1437"/>
      <c r="AEG1" s="1437"/>
      <c r="AEH1" s="1437"/>
      <c r="AEI1" s="1437"/>
      <c r="AEJ1" s="1437"/>
      <c r="AEK1" s="1437"/>
      <c r="AEL1" s="1437"/>
      <c r="AEM1" s="1437"/>
      <c r="AEN1" s="1437"/>
      <c r="AEO1" s="1437"/>
      <c r="AEP1" s="1437"/>
      <c r="AEQ1" s="1437"/>
      <c r="AER1" s="1437"/>
      <c r="AES1" s="1437"/>
      <c r="AET1" s="1437"/>
      <c r="AEU1" s="1437"/>
      <c r="AEV1" s="1437"/>
      <c r="AEW1" s="1437"/>
      <c r="AEX1" s="1437"/>
      <c r="AEY1" s="1437"/>
      <c r="AEZ1" s="1437"/>
      <c r="AFA1" s="1437"/>
      <c r="AFB1" s="1437"/>
      <c r="AFC1" s="1437"/>
      <c r="AFD1" s="1437"/>
      <c r="AFE1" s="1437"/>
      <c r="AFF1" s="1437"/>
      <c r="AFG1" s="1437"/>
      <c r="AFH1" s="1437"/>
      <c r="AFI1" s="1437"/>
      <c r="AFJ1" s="1437"/>
      <c r="AFK1" s="1437"/>
      <c r="AFL1" s="1437"/>
      <c r="AFM1" s="1437"/>
      <c r="AFN1" s="1437"/>
      <c r="AFO1" s="1437"/>
      <c r="AFP1" s="1437"/>
      <c r="AFQ1" s="1437"/>
      <c r="AFR1" s="1437"/>
      <c r="AFS1" s="1437"/>
      <c r="AFT1" s="1437"/>
      <c r="AFU1" s="1437"/>
      <c r="AFV1" s="1437"/>
      <c r="AFW1" s="1437"/>
      <c r="AFX1" s="1437"/>
      <c r="AFY1" s="1437"/>
      <c r="AFZ1" s="1437"/>
      <c r="AGA1" s="1437"/>
      <c r="AGB1" s="1437"/>
      <c r="AGC1" s="1437"/>
      <c r="AGD1" s="1437"/>
      <c r="AGE1" s="1437"/>
      <c r="AGF1" s="1437"/>
      <c r="AGG1" s="1437"/>
      <c r="AGH1" s="1437"/>
      <c r="AGI1" s="1437"/>
      <c r="AGJ1" s="1437"/>
      <c r="AGK1" s="1437"/>
      <c r="AGL1" s="1437"/>
      <c r="AGM1" s="1437"/>
      <c r="AGN1" s="1437"/>
      <c r="AGO1" s="1437"/>
      <c r="AGP1" s="1437"/>
      <c r="AGQ1" s="1437"/>
      <c r="AGR1" s="1437"/>
      <c r="AGS1" s="1437"/>
      <c r="AGT1" s="1437"/>
      <c r="AGU1" s="1437"/>
      <c r="AGV1" s="1437"/>
      <c r="AGW1" s="1437"/>
      <c r="AGX1" s="1437"/>
      <c r="AGY1" s="1437"/>
      <c r="AGZ1" s="1437"/>
      <c r="AHA1" s="1437"/>
      <c r="AHB1" s="1437"/>
      <c r="AHC1" s="1437"/>
      <c r="AHD1" s="1437"/>
      <c r="AHE1" s="1437"/>
      <c r="AHF1" s="1437"/>
      <c r="AHG1" s="1437"/>
      <c r="AHH1" s="1437"/>
      <c r="AHI1" s="1437"/>
      <c r="AHJ1" s="1437"/>
      <c r="AHK1" s="1437"/>
      <c r="AHL1" s="1437"/>
      <c r="AHM1" s="1437"/>
      <c r="AHN1" s="1437"/>
      <c r="AHO1" s="1437"/>
      <c r="AHP1" s="1437"/>
      <c r="AHQ1" s="1437"/>
      <c r="AHR1" s="1437"/>
      <c r="AHS1" s="1437"/>
      <c r="AHT1" s="1437"/>
      <c r="AHU1" s="1437"/>
      <c r="AHV1" s="1437"/>
      <c r="AHW1" s="1437"/>
      <c r="AHX1" s="1437"/>
      <c r="AHY1" s="1437"/>
      <c r="AHZ1" s="1437"/>
      <c r="AIA1" s="1437"/>
      <c r="AIB1" s="1437"/>
      <c r="AIC1" s="1437"/>
      <c r="AID1" s="1437"/>
      <c r="AIE1" s="1437"/>
      <c r="AIF1" s="1437"/>
      <c r="AIG1" s="1437"/>
      <c r="AIH1" s="1437"/>
      <c r="AII1" s="1437"/>
      <c r="AIJ1" s="1437"/>
      <c r="AIK1" s="1437"/>
      <c r="AIL1" s="1437"/>
      <c r="AIM1" s="1437"/>
      <c r="AIN1" s="1437"/>
      <c r="AIO1" s="1437"/>
      <c r="AIP1" s="1437"/>
      <c r="AIQ1" s="1437"/>
      <c r="AIR1" s="1437"/>
      <c r="AIS1" s="1437"/>
      <c r="AIT1" s="1437"/>
      <c r="AIU1" s="1437"/>
      <c r="AIV1" s="1437"/>
      <c r="AIW1" s="1437"/>
      <c r="AIX1" s="1437"/>
      <c r="AIY1" s="1437"/>
      <c r="AIZ1" s="1437"/>
      <c r="AJA1" s="1437"/>
      <c r="AJB1" s="1437"/>
      <c r="AJC1" s="1437"/>
      <c r="AJD1" s="1437"/>
      <c r="AJE1" s="1437"/>
      <c r="AJF1" s="1437"/>
      <c r="AJG1" s="1437"/>
      <c r="AJH1" s="1437"/>
      <c r="AJI1" s="1437"/>
      <c r="AJJ1" s="1437"/>
      <c r="AJK1" s="1437"/>
      <c r="AJL1" s="1437"/>
      <c r="AJM1" s="1437"/>
      <c r="AJN1" s="1437"/>
      <c r="AJO1" s="1437"/>
      <c r="AJP1" s="1437"/>
      <c r="AJQ1" s="1437"/>
      <c r="AJR1" s="1437"/>
      <c r="AJS1" s="1437"/>
      <c r="AJT1" s="1437"/>
      <c r="AJU1" s="1437"/>
      <c r="AJV1" s="1437"/>
      <c r="AJW1" s="1437"/>
      <c r="AJX1" s="1437"/>
      <c r="AJY1" s="1437"/>
      <c r="AJZ1" s="1437"/>
      <c r="AKA1" s="1437"/>
      <c r="AKB1" s="1437"/>
      <c r="AKC1" s="1437"/>
      <c r="AKD1" s="1437"/>
      <c r="AKE1" s="1437"/>
      <c r="AKF1" s="1437"/>
      <c r="AKG1" s="1437"/>
      <c r="AKH1" s="1437"/>
      <c r="AKI1" s="1437"/>
      <c r="AKJ1" s="1437"/>
      <c r="AKK1" s="1437"/>
      <c r="AKL1" s="1437"/>
      <c r="AKM1" s="1437"/>
      <c r="AKN1" s="1437"/>
      <c r="AKO1" s="1437"/>
      <c r="AKP1" s="1437"/>
      <c r="AKQ1" s="1437"/>
      <c r="AKR1" s="1437"/>
      <c r="AKS1" s="1437"/>
      <c r="AKT1" s="1437"/>
      <c r="AKU1" s="1437"/>
      <c r="AKV1" s="1437"/>
      <c r="AKW1" s="1437"/>
      <c r="AKX1" s="1437"/>
      <c r="AKY1" s="1437"/>
      <c r="AKZ1" s="1437"/>
      <c r="ALA1" s="1437"/>
      <c r="ALB1" s="1437"/>
      <c r="ALC1" s="1437"/>
      <c r="ALD1" s="1437"/>
      <c r="ALE1" s="1437"/>
      <c r="ALF1" s="1437"/>
      <c r="ALG1" s="1437"/>
      <c r="ALH1" s="1437"/>
    </row>
    <row r="2" spans="1:996">
      <c r="A2" s="1811" t="s">
        <v>2018</v>
      </c>
      <c r="B2" s="1811"/>
      <c r="C2" s="1811"/>
      <c r="D2" s="1811"/>
      <c r="E2" s="1811"/>
      <c r="F2" s="1811"/>
      <c r="G2" s="1811"/>
      <c r="H2" s="1811"/>
      <c r="I2" s="1811"/>
    </row>
    <row r="3" spans="1:996">
      <c r="A3" s="1570" t="s">
        <v>1067</v>
      </c>
      <c r="B3" s="1570"/>
      <c r="C3" s="1570"/>
      <c r="D3" s="1570"/>
      <c r="E3" s="1570"/>
      <c r="F3" s="1570"/>
      <c r="G3" s="1570"/>
      <c r="H3" s="1570"/>
      <c r="I3" s="1570"/>
    </row>
    <row r="4" spans="1:996">
      <c r="A4" s="1812" t="s">
        <v>1051</v>
      </c>
      <c r="B4" s="1812"/>
      <c r="C4" s="1812"/>
      <c r="D4" s="1812"/>
      <c r="E4" s="1812"/>
      <c r="F4" s="1812"/>
      <c r="G4" s="1812"/>
      <c r="H4" s="1812"/>
      <c r="I4" s="1812"/>
    </row>
    <row r="5" spans="1:996">
      <c r="A5" s="484"/>
      <c r="B5" s="1813" t="s">
        <v>1037</v>
      </c>
      <c r="C5" s="1813"/>
      <c r="D5" s="1813"/>
      <c r="E5" s="1813"/>
      <c r="F5" s="1813" t="s">
        <v>1038</v>
      </c>
      <c r="G5" s="1813"/>
      <c r="H5" s="1813"/>
      <c r="I5" s="1813"/>
    </row>
    <row r="6" spans="1:996" ht="24">
      <c r="A6" s="480" t="s">
        <v>1000</v>
      </c>
      <c r="B6" s="485" t="s">
        <v>1</v>
      </c>
      <c r="C6" s="486" t="s">
        <v>1042</v>
      </c>
      <c r="D6" s="486" t="s">
        <v>1043</v>
      </c>
      <c r="E6" s="487" t="s">
        <v>1044</v>
      </c>
      <c r="F6" s="481" t="s">
        <v>1</v>
      </c>
      <c r="G6" s="481" t="s">
        <v>1042</v>
      </c>
      <c r="H6" s="481" t="s">
        <v>1043</v>
      </c>
      <c r="I6" s="481" t="s">
        <v>1044</v>
      </c>
    </row>
    <row r="7" spans="1:996">
      <c r="A7" s="111" t="s">
        <v>852</v>
      </c>
      <c r="B7" s="489">
        <v>2428</v>
      </c>
      <c r="C7" s="489">
        <v>8021</v>
      </c>
      <c r="D7" s="489">
        <v>1963</v>
      </c>
      <c r="E7" s="489">
        <v>9418</v>
      </c>
      <c r="F7" s="489">
        <v>8990</v>
      </c>
      <c r="G7" s="489">
        <v>35378</v>
      </c>
      <c r="H7" s="489">
        <v>2415</v>
      </c>
      <c r="I7" s="489">
        <v>28232</v>
      </c>
    </row>
    <row r="8" spans="1:996">
      <c r="A8" s="1" t="s">
        <v>854</v>
      </c>
      <c r="B8" s="109">
        <v>2527</v>
      </c>
      <c r="C8" s="109">
        <v>8105</v>
      </c>
      <c r="D8" s="109">
        <v>2067</v>
      </c>
      <c r="E8" s="109">
        <v>9418</v>
      </c>
      <c r="F8" s="109">
        <v>11152</v>
      </c>
      <c r="G8" s="109">
        <v>52413</v>
      </c>
      <c r="H8" s="109">
        <v>2504</v>
      </c>
      <c r="I8" s="109">
        <v>30688</v>
      </c>
    </row>
    <row r="9" spans="1:996">
      <c r="A9" s="111" t="s">
        <v>857</v>
      </c>
      <c r="B9" s="489">
        <v>3249</v>
      </c>
      <c r="C9" s="489">
        <v>28181</v>
      </c>
      <c r="D9" s="489">
        <v>2019</v>
      </c>
      <c r="E9" s="489">
        <v>23926</v>
      </c>
      <c r="F9" s="489">
        <v>9574</v>
      </c>
      <c r="G9" s="489">
        <v>45297</v>
      </c>
      <c r="H9" s="489">
        <v>2438</v>
      </c>
      <c r="I9" s="489">
        <v>30108</v>
      </c>
    </row>
    <row r="10" spans="1:996">
      <c r="A10" s="1" t="s">
        <v>860</v>
      </c>
      <c r="B10" s="109">
        <v>2650</v>
      </c>
      <c r="C10" s="109">
        <v>16664</v>
      </c>
      <c r="D10" s="109">
        <v>2073</v>
      </c>
      <c r="E10" s="109">
        <v>11223</v>
      </c>
      <c r="F10" s="109">
        <v>11619</v>
      </c>
      <c r="G10" s="109">
        <v>66053</v>
      </c>
      <c r="H10" s="109">
        <v>2567</v>
      </c>
      <c r="I10" s="109">
        <v>32236</v>
      </c>
    </row>
    <row r="11" spans="1:996">
      <c r="A11" s="111" t="s">
        <v>863</v>
      </c>
      <c r="B11" s="489">
        <v>2415</v>
      </c>
      <c r="C11" s="489">
        <v>25084</v>
      </c>
      <c r="D11" s="489">
        <v>1894</v>
      </c>
      <c r="E11" s="489">
        <v>9191</v>
      </c>
      <c r="F11" s="489">
        <v>9081</v>
      </c>
      <c r="G11" s="489">
        <v>60034</v>
      </c>
      <c r="H11" s="489">
        <v>2425</v>
      </c>
      <c r="I11" s="489">
        <v>23409</v>
      </c>
    </row>
    <row r="12" spans="1:996">
      <c r="A12" s="1" t="s">
        <v>866</v>
      </c>
      <c r="B12" s="109">
        <v>2953</v>
      </c>
      <c r="C12" s="109">
        <v>11127</v>
      </c>
      <c r="D12" s="109">
        <v>2301</v>
      </c>
      <c r="E12" s="109">
        <v>11583</v>
      </c>
      <c r="F12" s="109">
        <v>7975</v>
      </c>
      <c r="G12" s="109">
        <v>43188</v>
      </c>
      <c r="H12" s="109">
        <v>2601</v>
      </c>
      <c r="I12" s="109">
        <v>16855</v>
      </c>
    </row>
    <row r="13" spans="1:996">
      <c r="A13" s="111" t="s">
        <v>868</v>
      </c>
      <c r="B13" s="489">
        <v>2307</v>
      </c>
      <c r="C13" s="489">
        <v>9359</v>
      </c>
      <c r="D13" s="489">
        <v>1997</v>
      </c>
      <c r="E13" s="489">
        <v>8483</v>
      </c>
      <c r="F13" s="489">
        <v>7882</v>
      </c>
      <c r="G13" s="489">
        <v>63189</v>
      </c>
      <c r="H13" s="489">
        <v>2636</v>
      </c>
      <c r="I13" s="489">
        <v>14028</v>
      </c>
    </row>
    <row r="14" spans="1:996">
      <c r="A14" s="1" t="s">
        <v>871</v>
      </c>
      <c r="B14" s="109">
        <v>2422</v>
      </c>
      <c r="C14" s="109">
        <v>7975</v>
      </c>
      <c r="D14" s="109">
        <v>2008</v>
      </c>
      <c r="E14" s="109">
        <v>9151</v>
      </c>
      <c r="F14" s="109">
        <v>15143</v>
      </c>
      <c r="G14" s="109">
        <v>88225</v>
      </c>
      <c r="H14" s="109">
        <v>2638</v>
      </c>
      <c r="I14" s="109">
        <v>40091</v>
      </c>
    </row>
    <row r="15" spans="1:996">
      <c r="A15" s="111" t="s">
        <v>1006</v>
      </c>
      <c r="B15" s="489">
        <v>2775</v>
      </c>
      <c r="C15" s="489">
        <v>12719</v>
      </c>
      <c r="D15" s="489">
        <v>2163</v>
      </c>
      <c r="E15" s="489">
        <v>11412</v>
      </c>
      <c r="F15" s="489">
        <v>8983</v>
      </c>
      <c r="G15" s="489">
        <v>48995</v>
      </c>
      <c r="H15" s="489">
        <v>2559</v>
      </c>
      <c r="I15" s="489">
        <v>21128</v>
      </c>
    </row>
    <row r="16" spans="1:996">
      <c r="A16" s="1" t="s">
        <v>847</v>
      </c>
      <c r="B16" s="109">
        <v>2448</v>
      </c>
      <c r="C16" s="109">
        <v>8895</v>
      </c>
      <c r="D16" s="109">
        <v>2070</v>
      </c>
      <c r="E16" s="109">
        <v>9822</v>
      </c>
      <c r="F16" s="109">
        <v>9400</v>
      </c>
      <c r="G16" s="109">
        <v>56701</v>
      </c>
      <c r="H16" s="109">
        <v>2484</v>
      </c>
      <c r="I16" s="109">
        <v>17283</v>
      </c>
    </row>
    <row r="17" spans="1:9">
      <c r="A17" s="111" t="s">
        <v>1007</v>
      </c>
      <c r="B17" s="489">
        <v>2448</v>
      </c>
      <c r="C17" s="489">
        <v>8895</v>
      </c>
      <c r="D17" s="489">
        <v>2070</v>
      </c>
      <c r="E17" s="489">
        <v>9822</v>
      </c>
      <c r="F17" s="489">
        <v>9400</v>
      </c>
      <c r="G17" s="489">
        <v>56701</v>
      </c>
      <c r="H17" s="489">
        <v>2484</v>
      </c>
      <c r="I17" s="489">
        <v>17283</v>
      </c>
    </row>
    <row r="18" spans="1:9">
      <c r="A18" s="1" t="s">
        <v>848</v>
      </c>
      <c r="B18" s="109">
        <v>2434</v>
      </c>
      <c r="C18" s="109">
        <v>7994</v>
      </c>
      <c r="D18" s="109">
        <v>1963</v>
      </c>
      <c r="E18" s="109">
        <v>9714</v>
      </c>
      <c r="F18" s="109">
        <v>9557</v>
      </c>
      <c r="G18" s="109">
        <v>45509</v>
      </c>
      <c r="H18" s="109">
        <v>2323</v>
      </c>
      <c r="I18" s="109">
        <v>26138</v>
      </c>
    </row>
    <row r="19" spans="1:9">
      <c r="A19" s="111" t="s">
        <v>850</v>
      </c>
      <c r="B19" s="489">
        <v>2683</v>
      </c>
      <c r="C19" s="489">
        <v>10215</v>
      </c>
      <c r="D19" s="489">
        <v>2203</v>
      </c>
      <c r="E19" s="489">
        <v>11025</v>
      </c>
      <c r="F19" s="489">
        <v>9875</v>
      </c>
      <c r="G19" s="489">
        <v>78268</v>
      </c>
      <c r="H19" s="489">
        <v>2553</v>
      </c>
      <c r="I19" s="489">
        <v>24073</v>
      </c>
    </row>
    <row r="20" spans="1:9">
      <c r="A20" s="1" t="s">
        <v>853</v>
      </c>
      <c r="B20" s="109">
        <v>2612</v>
      </c>
      <c r="C20" s="109">
        <v>10127</v>
      </c>
      <c r="D20" s="109">
        <v>2128</v>
      </c>
      <c r="E20" s="109">
        <v>10394</v>
      </c>
      <c r="F20" s="109">
        <v>7772</v>
      </c>
      <c r="G20" s="109">
        <v>48761</v>
      </c>
      <c r="H20" s="109">
        <v>2833</v>
      </c>
      <c r="I20" s="109">
        <v>18244</v>
      </c>
    </row>
    <row r="21" spans="1:9">
      <c r="A21" s="111" t="s">
        <v>855</v>
      </c>
      <c r="B21" s="489">
        <v>2385</v>
      </c>
      <c r="C21" s="489">
        <v>5218</v>
      </c>
      <c r="D21" s="489">
        <v>1988</v>
      </c>
      <c r="E21" s="489">
        <v>8286</v>
      </c>
      <c r="F21" s="489">
        <v>9794</v>
      </c>
      <c r="G21" s="489">
        <v>72348</v>
      </c>
      <c r="H21" s="489">
        <v>2365</v>
      </c>
      <c r="I21" s="489">
        <v>19882</v>
      </c>
    </row>
    <row r="22" spans="1:9">
      <c r="A22" s="1" t="s">
        <v>858</v>
      </c>
      <c r="B22" s="109">
        <v>2517</v>
      </c>
      <c r="C22" s="109">
        <v>8525</v>
      </c>
      <c r="D22" s="109">
        <v>1999</v>
      </c>
      <c r="E22" s="109">
        <v>10994</v>
      </c>
      <c r="F22" s="109">
        <v>10323</v>
      </c>
      <c r="G22" s="109">
        <v>75838</v>
      </c>
      <c r="H22" s="109">
        <v>2522</v>
      </c>
      <c r="I22" s="109">
        <v>25179</v>
      </c>
    </row>
    <row r="23" spans="1:9">
      <c r="A23" s="111" t="s">
        <v>861</v>
      </c>
      <c r="B23" s="489">
        <v>2549</v>
      </c>
      <c r="C23" s="489">
        <v>16513</v>
      </c>
      <c r="D23" s="489">
        <v>1924</v>
      </c>
      <c r="E23" s="489">
        <v>8774</v>
      </c>
      <c r="F23" s="489">
        <v>10647</v>
      </c>
      <c r="G23" s="489">
        <v>58160</v>
      </c>
      <c r="H23" s="489">
        <v>2682</v>
      </c>
      <c r="I23" s="489">
        <v>20153</v>
      </c>
    </row>
    <row r="24" spans="1:9">
      <c r="A24" s="1" t="s">
        <v>1590</v>
      </c>
      <c r="B24" s="109">
        <v>2668</v>
      </c>
      <c r="C24" s="109">
        <v>10918</v>
      </c>
      <c r="D24" s="109">
        <v>2064</v>
      </c>
      <c r="E24" s="109">
        <v>11290</v>
      </c>
      <c r="F24" s="109">
        <v>7872</v>
      </c>
      <c r="G24" s="109">
        <v>49242</v>
      </c>
      <c r="H24" s="109">
        <v>2349</v>
      </c>
      <c r="I24" s="109">
        <v>15303</v>
      </c>
    </row>
    <row r="25" spans="1:9">
      <c r="A25" s="111" t="s">
        <v>867</v>
      </c>
      <c r="B25" s="489">
        <v>2665</v>
      </c>
      <c r="C25" s="489">
        <v>13512</v>
      </c>
      <c r="D25" s="489">
        <v>2096</v>
      </c>
      <c r="E25" s="489">
        <v>11553</v>
      </c>
      <c r="F25" s="489">
        <v>6866</v>
      </c>
      <c r="G25" s="489">
        <v>38996</v>
      </c>
      <c r="H25" s="489">
        <v>2537</v>
      </c>
      <c r="I25" s="489">
        <v>18665</v>
      </c>
    </row>
    <row r="26" spans="1:9">
      <c r="A26" s="1" t="s">
        <v>864</v>
      </c>
      <c r="B26" s="109">
        <v>2958</v>
      </c>
      <c r="C26" s="109">
        <v>41829</v>
      </c>
      <c r="D26" s="109">
        <v>2301</v>
      </c>
      <c r="E26" s="109">
        <v>9931</v>
      </c>
      <c r="F26" s="109">
        <v>13576</v>
      </c>
      <c r="G26" s="109">
        <v>61154</v>
      </c>
      <c r="H26" s="109">
        <v>2459</v>
      </c>
      <c r="I26" s="109">
        <v>35483</v>
      </c>
    </row>
    <row r="27" spans="1:9">
      <c r="A27" s="111" t="s">
        <v>872</v>
      </c>
      <c r="B27" s="489">
        <v>2475</v>
      </c>
      <c r="C27" s="489">
        <v>15466</v>
      </c>
      <c r="D27" s="489">
        <v>1894</v>
      </c>
      <c r="E27" s="489">
        <v>10355</v>
      </c>
      <c r="F27" s="489">
        <v>10358</v>
      </c>
      <c r="G27" s="489">
        <v>58587</v>
      </c>
      <c r="H27" s="489">
        <v>2395</v>
      </c>
      <c r="I27" s="489">
        <v>19642</v>
      </c>
    </row>
    <row r="28" spans="1:9">
      <c r="A28" s="1" t="s">
        <v>874</v>
      </c>
      <c r="B28" s="109">
        <v>3342</v>
      </c>
      <c r="C28" s="109">
        <v>9052</v>
      </c>
      <c r="D28" s="109">
        <v>2418</v>
      </c>
      <c r="E28" s="109">
        <v>17776</v>
      </c>
      <c r="F28" s="109">
        <v>13169</v>
      </c>
      <c r="G28" s="109">
        <v>142302</v>
      </c>
      <c r="H28" s="109">
        <v>2855</v>
      </c>
      <c r="I28" s="109">
        <v>30586</v>
      </c>
    </row>
    <row r="29" spans="1:9">
      <c r="A29" s="111" t="s">
        <v>877</v>
      </c>
      <c r="B29" s="489">
        <v>2553</v>
      </c>
      <c r="C29" s="489">
        <v>9569</v>
      </c>
      <c r="D29" s="489">
        <v>2019</v>
      </c>
      <c r="E29" s="489">
        <v>10314</v>
      </c>
      <c r="F29" s="489">
        <v>7913</v>
      </c>
      <c r="G29" s="489">
        <v>34644</v>
      </c>
      <c r="H29" s="489">
        <v>2385</v>
      </c>
      <c r="I29" s="489">
        <v>20577</v>
      </c>
    </row>
    <row r="30" spans="1:9">
      <c r="A30" s="1" t="s">
        <v>1009</v>
      </c>
      <c r="B30" s="109">
        <v>2629</v>
      </c>
      <c r="C30" s="109">
        <v>12350</v>
      </c>
      <c r="D30" s="109">
        <v>2082</v>
      </c>
      <c r="E30" s="109">
        <v>10921</v>
      </c>
      <c r="F30" s="109">
        <v>8150</v>
      </c>
      <c r="G30" s="109">
        <v>48654</v>
      </c>
      <c r="H30" s="109">
        <v>2507</v>
      </c>
      <c r="I30" s="109">
        <v>20586</v>
      </c>
    </row>
    <row r="31" spans="1:9">
      <c r="A31" s="111" t="s">
        <v>849</v>
      </c>
      <c r="B31" s="489">
        <v>2935</v>
      </c>
      <c r="C31" s="489">
        <v>8031</v>
      </c>
      <c r="D31" s="489">
        <v>2393</v>
      </c>
      <c r="E31" s="489">
        <v>17990</v>
      </c>
      <c r="F31" s="489">
        <v>9268</v>
      </c>
      <c r="G31" s="489">
        <v>47043</v>
      </c>
      <c r="H31" s="489">
        <v>3037</v>
      </c>
      <c r="I31" s="489">
        <v>32351</v>
      </c>
    </row>
    <row r="32" spans="1:9">
      <c r="A32" s="1" t="s">
        <v>851</v>
      </c>
      <c r="B32" s="109">
        <v>2584</v>
      </c>
      <c r="C32" s="109">
        <v>14081</v>
      </c>
      <c r="D32" s="109">
        <v>2147</v>
      </c>
      <c r="E32" s="109">
        <v>11610</v>
      </c>
      <c r="F32" s="109">
        <v>10466</v>
      </c>
      <c r="G32" s="109">
        <v>76331</v>
      </c>
      <c r="H32" s="109">
        <v>2544</v>
      </c>
      <c r="I32" s="109">
        <v>27366</v>
      </c>
    </row>
    <row r="33" spans="1:9">
      <c r="A33" s="111" t="s">
        <v>1103</v>
      </c>
      <c r="B33" s="489">
        <v>2732</v>
      </c>
      <c r="C33" s="489">
        <v>11925</v>
      </c>
      <c r="D33" s="489">
        <v>2251</v>
      </c>
      <c r="E33" s="489">
        <v>14018</v>
      </c>
      <c r="F33" s="489">
        <v>9885</v>
      </c>
      <c r="G33" s="489">
        <v>63066</v>
      </c>
      <c r="H33" s="489">
        <v>2790</v>
      </c>
      <c r="I33" s="489">
        <v>29526</v>
      </c>
    </row>
    <row r="34" spans="1:9">
      <c r="A34" s="1" t="s">
        <v>870</v>
      </c>
      <c r="B34" s="109">
        <v>2593</v>
      </c>
      <c r="C34" s="109">
        <v>10645</v>
      </c>
      <c r="D34" s="109">
        <v>2146</v>
      </c>
      <c r="E34" s="109">
        <v>10095</v>
      </c>
      <c r="F34" s="109">
        <v>7761</v>
      </c>
      <c r="G34" s="109">
        <v>46438</v>
      </c>
      <c r="H34" s="109">
        <v>2844</v>
      </c>
      <c r="I34" s="109">
        <v>18808</v>
      </c>
    </row>
    <row r="35" spans="1:9">
      <c r="A35" s="111" t="s">
        <v>873</v>
      </c>
      <c r="B35" s="489">
        <v>3142</v>
      </c>
      <c r="C35" s="489">
        <v>21171</v>
      </c>
      <c r="D35" s="489">
        <v>2238</v>
      </c>
      <c r="E35" s="489">
        <v>16021</v>
      </c>
      <c r="F35" s="489">
        <v>9312</v>
      </c>
      <c r="G35" s="489">
        <v>50699</v>
      </c>
      <c r="H35" s="489">
        <v>2472</v>
      </c>
      <c r="I35" s="489">
        <v>15202</v>
      </c>
    </row>
    <row r="36" spans="1:9">
      <c r="A36" s="1" t="s">
        <v>875</v>
      </c>
      <c r="B36" s="109">
        <v>3058</v>
      </c>
      <c r="C36" s="109">
        <v>28593</v>
      </c>
      <c r="D36" s="109">
        <v>2061</v>
      </c>
      <c r="E36" s="109">
        <v>15228</v>
      </c>
      <c r="F36" s="109">
        <v>16592</v>
      </c>
      <c r="G36" s="109">
        <v>88333</v>
      </c>
      <c r="H36" s="109">
        <v>2736</v>
      </c>
      <c r="I36" s="109">
        <v>29787</v>
      </c>
    </row>
    <row r="37" spans="1:9">
      <c r="A37" s="111" t="s">
        <v>878</v>
      </c>
      <c r="B37" s="489">
        <v>3386</v>
      </c>
      <c r="C37" s="489">
        <v>16866</v>
      </c>
      <c r="D37" s="489">
        <v>2409</v>
      </c>
      <c r="E37" s="489">
        <v>16831</v>
      </c>
      <c r="F37" s="489">
        <v>12842</v>
      </c>
      <c r="G37" s="489">
        <v>64383</v>
      </c>
      <c r="H37" s="489">
        <v>2461</v>
      </c>
      <c r="I37" s="489">
        <v>23803</v>
      </c>
    </row>
    <row r="38" spans="1:9">
      <c r="A38" s="1" t="s">
        <v>880</v>
      </c>
      <c r="B38" s="109">
        <v>3305</v>
      </c>
      <c r="C38" s="109">
        <v>22962</v>
      </c>
      <c r="D38" s="109">
        <v>2206</v>
      </c>
      <c r="E38" s="109">
        <v>18146</v>
      </c>
      <c r="F38" s="109">
        <v>9713</v>
      </c>
      <c r="G38" s="109">
        <v>39409</v>
      </c>
      <c r="H38" s="109">
        <v>2629</v>
      </c>
      <c r="I38" s="109">
        <v>15714</v>
      </c>
    </row>
    <row r="39" spans="1:9">
      <c r="A39" s="111" t="s">
        <v>886</v>
      </c>
      <c r="B39" s="489">
        <v>3004</v>
      </c>
      <c r="C39" s="489">
        <v>24596</v>
      </c>
      <c r="D39" s="489">
        <v>2316</v>
      </c>
      <c r="E39" s="489">
        <v>12288</v>
      </c>
      <c r="F39" s="489">
        <v>11825</v>
      </c>
      <c r="G39" s="489">
        <v>70265</v>
      </c>
      <c r="H39" s="489">
        <v>2449</v>
      </c>
      <c r="I39" s="489">
        <v>23428</v>
      </c>
    </row>
    <row r="40" spans="1:9">
      <c r="A40" s="1" t="s">
        <v>883</v>
      </c>
      <c r="B40" s="109">
        <v>2603</v>
      </c>
      <c r="C40" s="109">
        <v>14250</v>
      </c>
      <c r="D40" s="109">
        <v>2104</v>
      </c>
      <c r="E40" s="109">
        <v>9560</v>
      </c>
      <c r="F40" s="109">
        <v>12672</v>
      </c>
      <c r="G40" s="109">
        <v>98275</v>
      </c>
      <c r="H40" s="109">
        <v>2482</v>
      </c>
      <c r="I40" s="109">
        <v>23399</v>
      </c>
    </row>
    <row r="41" spans="1:9">
      <c r="A41" s="111" t="s">
        <v>1010</v>
      </c>
      <c r="B41" s="489">
        <v>3042</v>
      </c>
      <c r="C41" s="489">
        <v>19736</v>
      </c>
      <c r="D41" s="489">
        <v>2241</v>
      </c>
      <c r="E41" s="489">
        <v>14157</v>
      </c>
      <c r="F41" s="489">
        <v>11349</v>
      </c>
      <c r="G41" s="489">
        <v>65002</v>
      </c>
      <c r="H41" s="489">
        <v>2514</v>
      </c>
      <c r="I41" s="489">
        <v>20260</v>
      </c>
    </row>
    <row r="42" spans="1:9">
      <c r="A42" s="1" t="s">
        <v>856</v>
      </c>
      <c r="B42" s="109">
        <v>2620</v>
      </c>
      <c r="C42" s="109">
        <v>7970</v>
      </c>
      <c r="D42" s="109">
        <v>2056</v>
      </c>
      <c r="E42" s="109">
        <v>11311</v>
      </c>
      <c r="F42" s="109">
        <v>7943</v>
      </c>
      <c r="G42" s="109">
        <v>42278</v>
      </c>
      <c r="H42" s="109">
        <v>2208</v>
      </c>
      <c r="I42" s="109">
        <v>16040</v>
      </c>
    </row>
    <row r="43" spans="1:9">
      <c r="A43" s="111" t="s">
        <v>859</v>
      </c>
      <c r="B43" s="489">
        <v>2929</v>
      </c>
      <c r="C43" s="489">
        <v>11310</v>
      </c>
      <c r="D43" s="489">
        <v>2236</v>
      </c>
      <c r="E43" s="489">
        <v>12662</v>
      </c>
      <c r="F43" s="489">
        <v>12267</v>
      </c>
      <c r="G43" s="489">
        <v>43522</v>
      </c>
      <c r="H43" s="489">
        <v>2486</v>
      </c>
      <c r="I43" s="489">
        <v>31500</v>
      </c>
    </row>
    <row r="44" spans="1:9">
      <c r="A44" s="1" t="s">
        <v>862</v>
      </c>
      <c r="B44" s="109">
        <v>2637</v>
      </c>
      <c r="C44" s="109">
        <v>35854</v>
      </c>
      <c r="D44" s="109">
        <v>1987</v>
      </c>
      <c r="E44" s="109">
        <v>13007</v>
      </c>
      <c r="F44" s="109">
        <v>7180</v>
      </c>
      <c r="G44" s="109">
        <v>27239</v>
      </c>
      <c r="H44" s="109">
        <v>2460</v>
      </c>
      <c r="I44" s="109">
        <v>17266</v>
      </c>
    </row>
    <row r="45" spans="1:9">
      <c r="A45" s="111" t="s">
        <v>865</v>
      </c>
      <c r="B45" s="489">
        <v>2903</v>
      </c>
      <c r="C45" s="489">
        <v>27960</v>
      </c>
      <c r="D45" s="489">
        <v>2233</v>
      </c>
      <c r="E45" s="489">
        <v>12072</v>
      </c>
      <c r="F45" s="489">
        <v>9147</v>
      </c>
      <c r="G45" s="489">
        <v>35688</v>
      </c>
      <c r="H45" s="489">
        <v>2511</v>
      </c>
      <c r="I45" s="489">
        <v>21971</v>
      </c>
    </row>
    <row r="46" spans="1:9">
      <c r="A46" s="1" t="s">
        <v>1104</v>
      </c>
      <c r="B46" s="109">
        <v>2830</v>
      </c>
      <c r="C46" s="109">
        <v>23251</v>
      </c>
      <c r="D46" s="109">
        <v>2168</v>
      </c>
      <c r="E46" s="109">
        <v>12288</v>
      </c>
      <c r="F46" s="109">
        <v>9377</v>
      </c>
      <c r="G46" s="109">
        <v>36134</v>
      </c>
      <c r="H46" s="109">
        <v>2462</v>
      </c>
      <c r="I46" s="109">
        <v>22883</v>
      </c>
    </row>
    <row r="47" spans="1:9">
      <c r="A47" s="111" t="s">
        <v>876</v>
      </c>
      <c r="B47" s="489">
        <v>2938</v>
      </c>
      <c r="C47" s="489">
        <v>13500</v>
      </c>
      <c r="D47" s="489">
        <v>2625</v>
      </c>
      <c r="E47" s="489">
        <v>10255</v>
      </c>
      <c r="F47" s="489">
        <v>7186</v>
      </c>
      <c r="G47" s="489">
        <v>39175</v>
      </c>
      <c r="H47" s="489">
        <v>2440</v>
      </c>
      <c r="I47" s="489">
        <v>24080</v>
      </c>
    </row>
    <row r="48" spans="1:9">
      <c r="A48" s="1" t="s">
        <v>879</v>
      </c>
      <c r="B48" s="109">
        <v>2204</v>
      </c>
      <c r="C48" s="109">
        <v>9527</v>
      </c>
      <c r="D48" s="109">
        <v>1862</v>
      </c>
      <c r="E48" s="109">
        <v>8059</v>
      </c>
      <c r="F48" s="109">
        <v>11891</v>
      </c>
      <c r="G48" s="109">
        <v>108377</v>
      </c>
      <c r="H48" s="109">
        <v>2592</v>
      </c>
      <c r="I48" s="109">
        <v>22085</v>
      </c>
    </row>
    <row r="49" spans="1:9">
      <c r="A49" s="111" t="s">
        <v>881</v>
      </c>
      <c r="B49" s="489">
        <v>3540</v>
      </c>
      <c r="C49" s="489">
        <v>5760</v>
      </c>
      <c r="D49" s="489">
        <v>2694</v>
      </c>
      <c r="E49" s="489">
        <v>17775</v>
      </c>
      <c r="F49" s="489">
        <v>9075</v>
      </c>
      <c r="G49" s="489">
        <v>19986</v>
      </c>
      <c r="H49" s="489">
        <v>2730</v>
      </c>
      <c r="I49" s="489">
        <v>22220</v>
      </c>
    </row>
    <row r="50" spans="1:9">
      <c r="A50" s="1" t="s">
        <v>884</v>
      </c>
      <c r="B50" s="109">
        <v>2361</v>
      </c>
      <c r="C50" s="109">
        <v>14733</v>
      </c>
      <c r="D50" s="109">
        <v>1927</v>
      </c>
      <c r="E50" s="109">
        <v>9087</v>
      </c>
      <c r="F50" s="109">
        <v>10418</v>
      </c>
      <c r="G50" s="109">
        <v>73142</v>
      </c>
      <c r="H50" s="109">
        <v>2572</v>
      </c>
      <c r="I50" s="109">
        <v>19828</v>
      </c>
    </row>
    <row r="51" spans="1:9">
      <c r="A51" s="111" t="s">
        <v>1008</v>
      </c>
      <c r="B51" s="489">
        <v>2833</v>
      </c>
      <c r="C51" s="489">
        <v>11654</v>
      </c>
      <c r="D51" s="489">
        <v>2416</v>
      </c>
      <c r="E51" s="489">
        <v>11250</v>
      </c>
      <c r="F51" s="489">
        <v>8408</v>
      </c>
      <c r="G51" s="489">
        <v>48484</v>
      </c>
      <c r="H51" s="489">
        <v>2509</v>
      </c>
      <c r="I51" s="489">
        <v>22702</v>
      </c>
    </row>
    <row r="52" spans="1:9">
      <c r="A52" s="1" t="s">
        <v>882</v>
      </c>
      <c r="B52" s="109">
        <v>2941</v>
      </c>
      <c r="C52" s="109">
        <v>13658</v>
      </c>
      <c r="D52" s="109">
        <v>2144</v>
      </c>
      <c r="E52" s="109">
        <v>13613</v>
      </c>
      <c r="F52" s="109">
        <v>9630</v>
      </c>
      <c r="G52" s="109">
        <v>42459</v>
      </c>
      <c r="H52" s="109">
        <v>2578</v>
      </c>
      <c r="I52" s="109">
        <v>20321</v>
      </c>
    </row>
    <row r="53" spans="1:9">
      <c r="A53" s="111" t="s">
        <v>1718</v>
      </c>
      <c r="B53" s="489">
        <v>2848</v>
      </c>
      <c r="C53" s="489">
        <v>13943</v>
      </c>
      <c r="D53" s="489">
        <v>2139</v>
      </c>
      <c r="E53" s="489">
        <v>11612</v>
      </c>
      <c r="F53" s="489">
        <v>14090</v>
      </c>
      <c r="G53" s="489">
        <v>78102</v>
      </c>
      <c r="H53" s="489">
        <v>2440</v>
      </c>
      <c r="I53" s="489">
        <v>24261</v>
      </c>
    </row>
    <row r="54" spans="1:9">
      <c r="A54" s="1" t="s">
        <v>885</v>
      </c>
      <c r="B54" s="109">
        <v>3202</v>
      </c>
      <c r="C54" s="109">
        <v>42834</v>
      </c>
      <c r="D54" s="109">
        <v>2009</v>
      </c>
      <c r="E54" s="109">
        <v>14471</v>
      </c>
      <c r="F54" s="109">
        <v>15070</v>
      </c>
      <c r="G54" s="109">
        <v>64387</v>
      </c>
      <c r="H54" s="109">
        <v>2490</v>
      </c>
      <c r="I54" s="109">
        <v>29847</v>
      </c>
    </row>
    <row r="55" spans="1:9">
      <c r="A55" s="111" t="s">
        <v>889</v>
      </c>
      <c r="B55" s="489">
        <v>2669</v>
      </c>
      <c r="C55" s="489">
        <v>20999</v>
      </c>
      <c r="D55" s="489">
        <v>2029</v>
      </c>
      <c r="E55" s="489">
        <v>10758</v>
      </c>
      <c r="F55" s="489">
        <v>11551</v>
      </c>
      <c r="G55" s="489">
        <v>75805</v>
      </c>
      <c r="H55" s="489">
        <v>2379</v>
      </c>
      <c r="I55" s="489">
        <v>25144</v>
      </c>
    </row>
    <row r="56" spans="1:9">
      <c r="A56" s="1" t="s">
        <v>895</v>
      </c>
      <c r="B56" s="109">
        <v>2768</v>
      </c>
      <c r="C56" s="109">
        <v>13255</v>
      </c>
      <c r="D56" s="109">
        <v>2123</v>
      </c>
      <c r="E56" s="109">
        <v>11294</v>
      </c>
      <c r="F56" s="109">
        <v>12551</v>
      </c>
      <c r="G56" s="109">
        <v>119307</v>
      </c>
      <c r="H56" s="109">
        <v>2512</v>
      </c>
      <c r="I56" s="109">
        <v>21645</v>
      </c>
    </row>
    <row r="57" spans="1:9">
      <c r="A57" s="111" t="s">
        <v>892</v>
      </c>
      <c r="B57" s="489">
        <v>2656</v>
      </c>
      <c r="C57" s="489">
        <v>14192</v>
      </c>
      <c r="D57" s="489">
        <v>2003</v>
      </c>
      <c r="E57" s="489">
        <v>12117</v>
      </c>
      <c r="F57" s="489">
        <v>12382</v>
      </c>
      <c r="G57" s="489">
        <v>80142</v>
      </c>
      <c r="H57" s="489">
        <v>2424</v>
      </c>
      <c r="I57" s="489">
        <v>27945</v>
      </c>
    </row>
    <row r="58" spans="1:9">
      <c r="A58" s="1" t="s">
        <v>897</v>
      </c>
      <c r="B58" s="109">
        <v>3119</v>
      </c>
      <c r="C58" s="109">
        <v>15618</v>
      </c>
      <c r="D58" s="109">
        <v>2258</v>
      </c>
      <c r="E58" s="109">
        <v>14496</v>
      </c>
      <c r="F58" s="109">
        <v>14634</v>
      </c>
      <c r="G58" s="109">
        <v>80922</v>
      </c>
      <c r="H58" s="109">
        <v>2692</v>
      </c>
      <c r="I58" s="109">
        <v>27582</v>
      </c>
    </row>
    <row r="59" spans="1:9">
      <c r="A59" s="111" t="s">
        <v>900</v>
      </c>
      <c r="B59" s="489">
        <v>2586</v>
      </c>
      <c r="C59" s="489">
        <v>11619</v>
      </c>
      <c r="D59" s="489">
        <v>2105</v>
      </c>
      <c r="E59" s="489">
        <v>9599</v>
      </c>
      <c r="F59" s="489">
        <v>12790</v>
      </c>
      <c r="G59" s="489">
        <v>82979</v>
      </c>
      <c r="H59" s="489">
        <v>2268</v>
      </c>
      <c r="I59" s="489">
        <v>26779</v>
      </c>
    </row>
    <row r="60" spans="1:9">
      <c r="A60" s="1" t="s">
        <v>903</v>
      </c>
      <c r="B60" s="109">
        <v>2831</v>
      </c>
      <c r="C60" s="109">
        <v>10332</v>
      </c>
      <c r="D60" s="109">
        <v>2026</v>
      </c>
      <c r="E60" s="109">
        <v>11063</v>
      </c>
      <c r="F60" s="109">
        <v>15998</v>
      </c>
      <c r="G60" s="109">
        <v>52062</v>
      </c>
      <c r="H60" s="109">
        <v>2469</v>
      </c>
      <c r="I60" s="109">
        <v>28433</v>
      </c>
    </row>
    <row r="61" spans="1:9">
      <c r="A61" s="111" t="s">
        <v>1011</v>
      </c>
      <c r="B61" s="489">
        <v>2829</v>
      </c>
      <c r="C61" s="489">
        <v>16388</v>
      </c>
      <c r="D61" s="489">
        <v>2096</v>
      </c>
      <c r="E61" s="489">
        <v>12165</v>
      </c>
      <c r="F61" s="489">
        <v>12329</v>
      </c>
      <c r="G61" s="489">
        <v>67301</v>
      </c>
      <c r="H61" s="489">
        <v>2474</v>
      </c>
      <c r="I61" s="489">
        <v>25053</v>
      </c>
    </row>
    <row r="62" spans="1:9">
      <c r="A62" s="1" t="s">
        <v>888</v>
      </c>
      <c r="B62" s="109">
        <v>2844</v>
      </c>
      <c r="C62" s="109">
        <v>9542</v>
      </c>
      <c r="D62" s="109">
        <v>2188</v>
      </c>
      <c r="E62" s="109">
        <v>12047</v>
      </c>
      <c r="F62" s="109">
        <v>9545</v>
      </c>
      <c r="G62" s="109">
        <v>47826</v>
      </c>
      <c r="H62" s="109">
        <v>2596</v>
      </c>
      <c r="I62" s="109">
        <v>17554</v>
      </c>
    </row>
    <row r="63" spans="1:9">
      <c r="A63" s="111" t="s">
        <v>891</v>
      </c>
      <c r="B63" s="489">
        <v>3319</v>
      </c>
      <c r="C63" s="489">
        <v>20424</v>
      </c>
      <c r="D63" s="489">
        <v>2615</v>
      </c>
      <c r="E63" s="489">
        <v>13953</v>
      </c>
      <c r="F63" s="489">
        <v>7385</v>
      </c>
      <c r="G63" s="489">
        <v>40025</v>
      </c>
      <c r="H63" s="489">
        <v>2392</v>
      </c>
      <c r="I63" s="489">
        <v>17680</v>
      </c>
    </row>
    <row r="64" spans="1:9">
      <c r="A64" s="1" t="s">
        <v>894</v>
      </c>
      <c r="B64" s="109">
        <v>3158</v>
      </c>
      <c r="C64" s="109">
        <v>9616</v>
      </c>
      <c r="D64" s="109">
        <v>2289</v>
      </c>
      <c r="E64" s="109">
        <v>16952</v>
      </c>
      <c r="F64" s="109">
        <v>16690</v>
      </c>
      <c r="G64" s="109">
        <v>79323</v>
      </c>
      <c r="H64" s="109">
        <v>2840</v>
      </c>
      <c r="I64" s="109">
        <v>38741</v>
      </c>
    </row>
    <row r="65" spans="1:9">
      <c r="A65" s="111" t="s">
        <v>896</v>
      </c>
      <c r="B65" s="489">
        <v>3086</v>
      </c>
      <c r="C65" s="489">
        <v>15260</v>
      </c>
      <c r="D65" s="489">
        <v>2379</v>
      </c>
      <c r="E65" s="489">
        <v>14308</v>
      </c>
      <c r="F65" s="489">
        <v>12332</v>
      </c>
      <c r="G65" s="489">
        <v>82307</v>
      </c>
      <c r="H65" s="489">
        <v>2543</v>
      </c>
      <c r="I65" s="489">
        <v>23787</v>
      </c>
    </row>
    <row r="66" spans="1:9">
      <c r="A66" s="1" t="s">
        <v>899</v>
      </c>
      <c r="B66" s="109">
        <v>3629</v>
      </c>
      <c r="C66" s="109">
        <v>10061</v>
      </c>
      <c r="D66" s="109">
        <v>2736</v>
      </c>
      <c r="E66" s="109">
        <v>13007</v>
      </c>
      <c r="F66" s="109">
        <v>11057</v>
      </c>
      <c r="G66" s="109">
        <v>59085</v>
      </c>
      <c r="H66" s="109">
        <v>2460</v>
      </c>
      <c r="I66" s="109">
        <v>19251</v>
      </c>
    </row>
    <row r="67" spans="1:9">
      <c r="A67" s="111" t="s">
        <v>902</v>
      </c>
      <c r="B67" s="489">
        <v>4431</v>
      </c>
      <c r="C67" s="489">
        <v>6653</v>
      </c>
      <c r="D67" s="489">
        <v>3432</v>
      </c>
      <c r="E67" s="489">
        <v>15682</v>
      </c>
      <c r="F67" s="489">
        <v>8593</v>
      </c>
      <c r="G67" s="489">
        <v>22641</v>
      </c>
      <c r="H67" s="489">
        <v>2813</v>
      </c>
      <c r="I67" s="489">
        <v>16836</v>
      </c>
    </row>
    <row r="68" spans="1:9">
      <c r="A68" s="1" t="s">
        <v>905</v>
      </c>
      <c r="B68" s="109">
        <v>3656</v>
      </c>
      <c r="C68" s="109">
        <v>15472</v>
      </c>
      <c r="D68" s="109">
        <v>2709</v>
      </c>
      <c r="E68" s="109">
        <v>14671</v>
      </c>
      <c r="F68" s="109">
        <v>9941</v>
      </c>
      <c r="G68" s="109">
        <v>47396</v>
      </c>
      <c r="H68" s="109">
        <v>2871</v>
      </c>
      <c r="I68" s="109">
        <v>15197</v>
      </c>
    </row>
    <row r="69" spans="1:9">
      <c r="A69" s="111" t="s">
        <v>909</v>
      </c>
      <c r="B69" s="489">
        <v>3676</v>
      </c>
      <c r="C69" s="489">
        <v>14299</v>
      </c>
      <c r="D69" s="489">
        <v>3068</v>
      </c>
      <c r="E69" s="489">
        <v>12557</v>
      </c>
      <c r="F69" s="489">
        <v>8659</v>
      </c>
      <c r="G69" s="489">
        <v>36796</v>
      </c>
      <c r="H69" s="489">
        <v>2591</v>
      </c>
      <c r="I69" s="489">
        <v>20595</v>
      </c>
    </row>
    <row r="70" spans="1:9">
      <c r="A70" s="1" t="s">
        <v>907</v>
      </c>
      <c r="B70" s="109">
        <v>3822</v>
      </c>
      <c r="C70" s="109">
        <v>18447</v>
      </c>
      <c r="D70" s="109">
        <v>2975</v>
      </c>
      <c r="E70" s="109">
        <v>12338</v>
      </c>
      <c r="F70" s="109">
        <v>8576</v>
      </c>
      <c r="G70" s="109">
        <v>56325</v>
      </c>
      <c r="H70" s="109">
        <v>2404</v>
      </c>
      <c r="I70" s="109">
        <v>11792</v>
      </c>
    </row>
    <row r="71" spans="1:9">
      <c r="A71" s="111" t="s">
        <v>912</v>
      </c>
      <c r="B71" s="489">
        <v>2833</v>
      </c>
      <c r="C71" s="489">
        <v>30400</v>
      </c>
      <c r="D71" s="489">
        <v>2194</v>
      </c>
      <c r="E71" s="489">
        <v>10977</v>
      </c>
      <c r="F71" s="489">
        <v>10335</v>
      </c>
      <c r="G71" s="489">
        <v>68452</v>
      </c>
      <c r="H71" s="489">
        <v>3101</v>
      </c>
      <c r="I71" s="489">
        <v>16384</v>
      </c>
    </row>
    <row r="72" spans="1:9">
      <c r="A72" s="1" t="s">
        <v>1013</v>
      </c>
      <c r="B72" s="109">
        <v>3398</v>
      </c>
      <c r="C72" s="109">
        <v>15512</v>
      </c>
      <c r="D72" s="109">
        <v>2631</v>
      </c>
      <c r="E72" s="109">
        <v>13626</v>
      </c>
      <c r="F72" s="109">
        <v>9299</v>
      </c>
      <c r="G72" s="109">
        <v>50700</v>
      </c>
      <c r="H72" s="109">
        <v>2558</v>
      </c>
      <c r="I72" s="109">
        <v>18433</v>
      </c>
    </row>
    <row r="73" spans="1:9">
      <c r="A73" s="111" t="s">
        <v>890</v>
      </c>
      <c r="B73" s="489">
        <v>3118</v>
      </c>
      <c r="C73" s="489">
        <v>12781</v>
      </c>
      <c r="D73" s="489">
        <v>2187</v>
      </c>
      <c r="E73" s="489">
        <v>14510</v>
      </c>
      <c r="F73" s="489">
        <v>13155</v>
      </c>
      <c r="G73" s="489">
        <v>94829</v>
      </c>
      <c r="H73" s="489">
        <v>2494</v>
      </c>
      <c r="I73" s="489">
        <v>14078</v>
      </c>
    </row>
    <row r="74" spans="1:9">
      <c r="A74" s="1" t="s">
        <v>893</v>
      </c>
      <c r="B74" s="109">
        <v>3380</v>
      </c>
      <c r="C74" s="109">
        <v>16216</v>
      </c>
      <c r="D74" s="109">
        <v>2366</v>
      </c>
      <c r="E74" s="109">
        <v>18389</v>
      </c>
      <c r="F74" s="109">
        <v>9534</v>
      </c>
      <c r="G74" s="109">
        <v>21847</v>
      </c>
      <c r="H74" s="109">
        <v>2674</v>
      </c>
      <c r="I74" s="109">
        <v>17601</v>
      </c>
    </row>
    <row r="75" spans="1:9">
      <c r="A75" s="111" t="s">
        <v>1014</v>
      </c>
      <c r="B75" s="489">
        <v>3180</v>
      </c>
      <c r="C75" s="489">
        <v>13603</v>
      </c>
      <c r="D75" s="489">
        <v>2230</v>
      </c>
      <c r="E75" s="489">
        <v>15294</v>
      </c>
      <c r="F75" s="489">
        <v>12117</v>
      </c>
      <c r="G75" s="489">
        <v>74340</v>
      </c>
      <c r="H75" s="489">
        <v>2545</v>
      </c>
      <c r="I75" s="489">
        <v>15105</v>
      </c>
    </row>
    <row r="76" spans="1:9">
      <c r="A76" s="1" t="s">
        <v>911</v>
      </c>
      <c r="B76" s="109">
        <v>3510</v>
      </c>
      <c r="C76" s="109">
        <v>20806</v>
      </c>
      <c r="D76" s="109">
        <v>2383</v>
      </c>
      <c r="E76" s="109">
        <v>13685</v>
      </c>
      <c r="F76" s="109">
        <v>13705</v>
      </c>
      <c r="G76" s="109">
        <v>63934</v>
      </c>
      <c r="H76" s="109">
        <v>2427</v>
      </c>
      <c r="I76" s="109">
        <v>19680</v>
      </c>
    </row>
    <row r="77" spans="1:9">
      <c r="A77" s="111" t="s">
        <v>914</v>
      </c>
      <c r="B77" s="489">
        <v>2632</v>
      </c>
      <c r="C77" s="489">
        <v>12966</v>
      </c>
      <c r="D77" s="489">
        <v>1787</v>
      </c>
      <c r="E77" s="489">
        <v>11542</v>
      </c>
      <c r="F77" s="489">
        <v>13285</v>
      </c>
      <c r="G77" s="489">
        <v>66328</v>
      </c>
      <c r="H77" s="489">
        <v>2221</v>
      </c>
      <c r="I77" s="489">
        <v>21894</v>
      </c>
    </row>
    <row r="78" spans="1:9">
      <c r="A78" s="1" t="s">
        <v>916</v>
      </c>
      <c r="B78" s="109">
        <v>2748</v>
      </c>
      <c r="C78" s="109">
        <v>10587</v>
      </c>
      <c r="D78" s="109">
        <v>1946</v>
      </c>
      <c r="E78" s="109">
        <v>11343</v>
      </c>
      <c r="F78" s="109">
        <v>11041</v>
      </c>
      <c r="G78" s="109">
        <v>54638</v>
      </c>
      <c r="H78" s="109">
        <v>2427</v>
      </c>
      <c r="I78" s="109">
        <v>14665</v>
      </c>
    </row>
    <row r="79" spans="1:9">
      <c r="A79" s="111" t="s">
        <v>919</v>
      </c>
      <c r="B79" s="489">
        <v>3399</v>
      </c>
      <c r="C79" s="489">
        <v>28590</v>
      </c>
      <c r="D79" s="489">
        <v>2271</v>
      </c>
      <c r="E79" s="489">
        <v>13049</v>
      </c>
      <c r="F79" s="489">
        <v>11709</v>
      </c>
      <c r="G79" s="489">
        <v>48285</v>
      </c>
      <c r="H79" s="489">
        <v>2367</v>
      </c>
      <c r="I79" s="489">
        <v>16949</v>
      </c>
    </row>
    <row r="80" spans="1:9">
      <c r="A80" s="1" t="s">
        <v>1818</v>
      </c>
      <c r="B80" s="109">
        <v>2944</v>
      </c>
      <c r="C80" s="109">
        <v>10619</v>
      </c>
      <c r="D80" s="109">
        <v>2201</v>
      </c>
      <c r="E80" s="109">
        <v>10450</v>
      </c>
      <c r="F80" s="109">
        <v>10955</v>
      </c>
      <c r="G80" s="109">
        <v>41592</v>
      </c>
      <c r="H80" s="109">
        <v>2579</v>
      </c>
      <c r="I80" s="109">
        <v>19402</v>
      </c>
    </row>
    <row r="81" spans="1:9">
      <c r="A81" s="111" t="s">
        <v>1012</v>
      </c>
      <c r="B81" s="489">
        <v>3152</v>
      </c>
      <c r="C81" s="489">
        <v>18234</v>
      </c>
      <c r="D81" s="489">
        <v>2186</v>
      </c>
      <c r="E81" s="489">
        <v>12254</v>
      </c>
      <c r="F81" s="489">
        <v>12319</v>
      </c>
      <c r="G81" s="489">
        <v>55545</v>
      </c>
      <c r="H81" s="489">
        <v>2415</v>
      </c>
      <c r="I81" s="489">
        <v>18704</v>
      </c>
    </row>
    <row r="82" spans="1:9">
      <c r="A82" s="1" t="s">
        <v>908</v>
      </c>
      <c r="B82" s="109">
        <v>3071</v>
      </c>
      <c r="C82" s="109">
        <v>7948</v>
      </c>
      <c r="D82" s="109">
        <v>2170</v>
      </c>
      <c r="E82" s="109">
        <v>10853</v>
      </c>
      <c r="F82" s="109">
        <v>9461</v>
      </c>
      <c r="G82" s="109">
        <v>35912</v>
      </c>
      <c r="H82" s="109">
        <v>2739</v>
      </c>
      <c r="I82" s="109">
        <v>13983</v>
      </c>
    </row>
    <row r="83" spans="1:9">
      <c r="A83" s="111" t="s">
        <v>910</v>
      </c>
      <c r="B83" s="489">
        <v>3549</v>
      </c>
      <c r="C83" s="489">
        <v>22413</v>
      </c>
      <c r="D83" s="489">
        <v>2421</v>
      </c>
      <c r="E83" s="489">
        <v>12267</v>
      </c>
      <c r="F83" s="489">
        <v>11395</v>
      </c>
      <c r="G83" s="489">
        <v>33808</v>
      </c>
      <c r="H83" s="489">
        <v>2751</v>
      </c>
      <c r="I83" s="489">
        <v>22396</v>
      </c>
    </row>
    <row r="84" spans="1:9">
      <c r="A84" s="1" t="s">
        <v>913</v>
      </c>
      <c r="B84" s="109">
        <v>3189</v>
      </c>
      <c r="C84" s="109">
        <v>9758</v>
      </c>
      <c r="D84" s="109">
        <v>2425</v>
      </c>
      <c r="E84" s="109">
        <v>14102</v>
      </c>
      <c r="F84" s="109">
        <v>12509</v>
      </c>
      <c r="G84" s="109">
        <v>94508</v>
      </c>
      <c r="H84" s="109">
        <v>2371</v>
      </c>
      <c r="I84" s="109">
        <v>12868</v>
      </c>
    </row>
    <row r="85" spans="1:9">
      <c r="A85" s="111" t="s">
        <v>915</v>
      </c>
      <c r="B85" s="489">
        <v>3117</v>
      </c>
      <c r="C85" s="489">
        <v>16024</v>
      </c>
      <c r="D85" s="489">
        <v>2510</v>
      </c>
      <c r="E85" s="489">
        <v>13401</v>
      </c>
      <c r="F85" s="489">
        <v>8183</v>
      </c>
      <c r="G85" s="489">
        <v>44490</v>
      </c>
      <c r="H85" s="489">
        <v>2426</v>
      </c>
      <c r="I85" s="489">
        <v>18307</v>
      </c>
    </row>
    <row r="86" spans="1:9">
      <c r="A86" s="1" t="s">
        <v>918</v>
      </c>
      <c r="B86" s="109">
        <v>2655</v>
      </c>
      <c r="C86" s="109">
        <v>17613</v>
      </c>
      <c r="D86" s="109">
        <v>2095</v>
      </c>
      <c r="E86" s="109">
        <v>10456</v>
      </c>
      <c r="F86" s="109">
        <v>9787</v>
      </c>
      <c r="G86" s="109">
        <v>48287</v>
      </c>
      <c r="H86" s="109">
        <v>2706</v>
      </c>
      <c r="I86" s="109">
        <v>19387</v>
      </c>
    </row>
    <row r="87" spans="1:9">
      <c r="A87" s="111" t="s">
        <v>1015</v>
      </c>
      <c r="B87" s="489">
        <v>3127</v>
      </c>
      <c r="C87" s="489">
        <v>15862</v>
      </c>
      <c r="D87" s="489">
        <v>2460</v>
      </c>
      <c r="E87" s="489">
        <v>12838</v>
      </c>
      <c r="F87" s="489">
        <v>8655</v>
      </c>
      <c r="G87" s="489">
        <v>43805</v>
      </c>
      <c r="H87" s="489">
        <v>2473</v>
      </c>
      <c r="I87" s="489">
        <v>18233</v>
      </c>
    </row>
    <row r="88" spans="1:9">
      <c r="A88" s="1" t="s">
        <v>1849</v>
      </c>
      <c r="B88" s="109">
        <v>2620</v>
      </c>
      <c r="C88" s="109">
        <v>8191</v>
      </c>
      <c r="D88" s="109">
        <v>1884</v>
      </c>
      <c r="E88" s="109">
        <v>13211</v>
      </c>
      <c r="F88" s="109">
        <v>10997</v>
      </c>
      <c r="G88" s="109">
        <v>39650</v>
      </c>
      <c r="H88" s="109">
        <v>2606</v>
      </c>
      <c r="I88" s="109">
        <v>21721</v>
      </c>
    </row>
    <row r="89" spans="1:9">
      <c r="A89" s="111" t="s">
        <v>898</v>
      </c>
      <c r="B89" s="489">
        <v>2517</v>
      </c>
      <c r="C89" s="489">
        <v>7650</v>
      </c>
      <c r="D89" s="489">
        <v>1832</v>
      </c>
      <c r="E89" s="489">
        <v>9120</v>
      </c>
      <c r="F89" s="489">
        <v>12283</v>
      </c>
      <c r="G89" s="489">
        <v>51989</v>
      </c>
      <c r="H89" s="489">
        <v>2698</v>
      </c>
      <c r="I89" s="489">
        <v>20211</v>
      </c>
    </row>
    <row r="90" spans="1:9">
      <c r="A90" s="1" t="s">
        <v>904</v>
      </c>
      <c r="B90" s="109">
        <v>2489</v>
      </c>
      <c r="C90" s="109">
        <v>8739</v>
      </c>
      <c r="D90" s="109">
        <v>1829</v>
      </c>
      <c r="E90" s="109">
        <v>8369</v>
      </c>
      <c r="F90" s="109">
        <v>9244</v>
      </c>
      <c r="G90" s="109">
        <v>39680</v>
      </c>
      <c r="H90" s="109">
        <v>2394</v>
      </c>
      <c r="I90" s="109">
        <v>14737</v>
      </c>
    </row>
    <row r="91" spans="1:9">
      <c r="A91" s="111" t="s">
        <v>906</v>
      </c>
      <c r="B91" s="489">
        <v>2653</v>
      </c>
      <c r="C91" s="489">
        <v>10532</v>
      </c>
      <c r="D91" s="489">
        <v>1878</v>
      </c>
      <c r="E91" s="489">
        <v>10480</v>
      </c>
      <c r="F91" s="489">
        <v>12991</v>
      </c>
      <c r="G91" s="489">
        <v>54741</v>
      </c>
      <c r="H91" s="489">
        <v>2508</v>
      </c>
      <c r="I91" s="489">
        <v>20643</v>
      </c>
    </row>
    <row r="92" spans="1:9">
      <c r="A92" s="1" t="s">
        <v>1017</v>
      </c>
      <c r="B92" s="109">
        <v>2565</v>
      </c>
      <c r="C92" s="109">
        <v>8679</v>
      </c>
      <c r="D92" s="109">
        <v>1855</v>
      </c>
      <c r="E92" s="109">
        <v>9971</v>
      </c>
      <c r="F92" s="109">
        <v>11326</v>
      </c>
      <c r="G92" s="109">
        <v>46647</v>
      </c>
      <c r="H92" s="109">
        <v>2552</v>
      </c>
      <c r="I92" s="109">
        <v>19159</v>
      </c>
    </row>
    <row r="93" spans="1:9">
      <c r="A93" s="111" t="s">
        <v>926</v>
      </c>
      <c r="B93" s="489">
        <v>2155</v>
      </c>
      <c r="C93" s="489">
        <v>10714</v>
      </c>
      <c r="D93" s="489">
        <v>1698</v>
      </c>
      <c r="E93" s="489">
        <v>7940</v>
      </c>
      <c r="F93" s="489">
        <v>14514</v>
      </c>
      <c r="G93" s="489">
        <v>59425</v>
      </c>
      <c r="H93" s="489">
        <v>3160</v>
      </c>
      <c r="I93" s="489">
        <v>32709</v>
      </c>
    </row>
    <row r="94" spans="1:9">
      <c r="A94" s="1" t="s">
        <v>929</v>
      </c>
      <c r="B94" s="109">
        <v>2231</v>
      </c>
      <c r="C94" s="109">
        <v>4443</v>
      </c>
      <c r="D94" s="109">
        <v>1822</v>
      </c>
      <c r="E94" s="109">
        <v>7845</v>
      </c>
      <c r="F94" s="109">
        <v>8221</v>
      </c>
      <c r="G94" s="109">
        <v>28996</v>
      </c>
      <c r="H94" s="109">
        <v>2791</v>
      </c>
      <c r="I94" s="109">
        <v>16804</v>
      </c>
    </row>
    <row r="95" spans="1:9">
      <c r="A95" s="111" t="s">
        <v>1018</v>
      </c>
      <c r="B95" s="489">
        <v>2175</v>
      </c>
      <c r="C95" s="489">
        <v>9092</v>
      </c>
      <c r="D95" s="489">
        <v>1731</v>
      </c>
      <c r="E95" s="489">
        <v>7913</v>
      </c>
      <c r="F95" s="489">
        <v>12678</v>
      </c>
      <c r="G95" s="489">
        <v>50331</v>
      </c>
      <c r="H95" s="489">
        <v>3053</v>
      </c>
      <c r="I95" s="489">
        <v>28052</v>
      </c>
    </row>
    <row r="96" spans="1:9">
      <c r="A96" s="1" t="s">
        <v>923</v>
      </c>
      <c r="B96" s="109">
        <v>2466</v>
      </c>
      <c r="C96" s="109">
        <v>12697</v>
      </c>
      <c r="D96" s="109">
        <v>1812</v>
      </c>
      <c r="E96" s="109">
        <v>7926</v>
      </c>
      <c r="F96" s="109">
        <v>10162</v>
      </c>
      <c r="G96" s="109">
        <v>45817</v>
      </c>
      <c r="H96" s="109">
        <v>2852</v>
      </c>
      <c r="I96" s="109">
        <v>14120</v>
      </c>
    </row>
    <row r="97" spans="1:9">
      <c r="A97" s="111" t="s">
        <v>925</v>
      </c>
      <c r="B97" s="489">
        <v>2726</v>
      </c>
      <c r="C97" s="489">
        <v>11752</v>
      </c>
      <c r="D97" s="489">
        <v>2081</v>
      </c>
      <c r="E97" s="489">
        <v>8394</v>
      </c>
      <c r="F97" s="489">
        <v>9117</v>
      </c>
      <c r="G97" s="489">
        <v>24217</v>
      </c>
      <c r="H97" s="489">
        <v>3146</v>
      </c>
      <c r="I97" s="489">
        <v>20583</v>
      </c>
    </row>
    <row r="98" spans="1:9">
      <c r="A98" s="1" t="s">
        <v>928</v>
      </c>
      <c r="B98" s="109">
        <v>2709</v>
      </c>
      <c r="C98" s="109">
        <v>12545</v>
      </c>
      <c r="D98" s="109">
        <v>2090</v>
      </c>
      <c r="E98" s="109">
        <v>8720</v>
      </c>
      <c r="F98" s="109">
        <v>7810</v>
      </c>
      <c r="G98" s="109">
        <v>34446</v>
      </c>
      <c r="H98" s="109">
        <v>2940</v>
      </c>
      <c r="I98" s="109">
        <v>16241</v>
      </c>
    </row>
    <row r="99" spans="1:9">
      <c r="A99" s="111" t="s">
        <v>930</v>
      </c>
      <c r="B99" s="489">
        <v>2742</v>
      </c>
      <c r="C99" s="489">
        <v>11071</v>
      </c>
      <c r="D99" s="489">
        <v>2260</v>
      </c>
      <c r="E99" s="489">
        <v>12250</v>
      </c>
      <c r="F99" s="489">
        <v>6326</v>
      </c>
      <c r="G99" s="489">
        <v>30846</v>
      </c>
      <c r="H99" s="489">
        <v>2823</v>
      </c>
      <c r="I99" s="489">
        <v>17951</v>
      </c>
    </row>
    <row r="100" spans="1:9">
      <c r="A100" s="1" t="s">
        <v>932</v>
      </c>
      <c r="B100" s="109">
        <v>3048</v>
      </c>
      <c r="C100" s="109">
        <v>14804</v>
      </c>
      <c r="D100" s="109">
        <v>1987</v>
      </c>
      <c r="E100" s="109">
        <v>10635</v>
      </c>
      <c r="F100" s="109">
        <v>8990</v>
      </c>
      <c r="G100" s="109">
        <v>38099</v>
      </c>
      <c r="H100" s="109">
        <v>2813</v>
      </c>
      <c r="I100" s="109">
        <v>15189</v>
      </c>
    </row>
    <row r="101" spans="1:9">
      <c r="A101" s="111" t="s">
        <v>1016</v>
      </c>
      <c r="B101" s="489">
        <v>2774</v>
      </c>
      <c r="C101" s="489">
        <v>12760</v>
      </c>
      <c r="D101" s="489">
        <v>2142</v>
      </c>
      <c r="E101" s="489">
        <v>10395</v>
      </c>
      <c r="F101" s="489">
        <v>7401</v>
      </c>
      <c r="G101" s="489">
        <v>34380</v>
      </c>
      <c r="H101" s="489">
        <v>2854</v>
      </c>
      <c r="I101" s="489">
        <v>16742</v>
      </c>
    </row>
    <row r="102" spans="1:9">
      <c r="A102" s="1" t="s">
        <v>940</v>
      </c>
      <c r="B102" s="109">
        <v>2566</v>
      </c>
      <c r="C102" s="109">
        <v>9749</v>
      </c>
      <c r="D102" s="109">
        <v>1786</v>
      </c>
      <c r="E102" s="109">
        <v>7713</v>
      </c>
      <c r="F102" s="109">
        <v>9798</v>
      </c>
      <c r="G102" s="109">
        <v>29391</v>
      </c>
      <c r="H102" s="109">
        <v>2755</v>
      </c>
      <c r="I102" s="109">
        <v>17961</v>
      </c>
    </row>
    <row r="103" spans="1:9">
      <c r="A103" s="111" t="s">
        <v>945</v>
      </c>
      <c r="B103" s="489">
        <v>2840</v>
      </c>
      <c r="C103" s="489">
        <v>10564</v>
      </c>
      <c r="D103" s="489">
        <v>2029</v>
      </c>
      <c r="E103" s="489">
        <v>9045</v>
      </c>
      <c r="F103" s="489">
        <v>8463</v>
      </c>
      <c r="G103" s="489">
        <v>39714</v>
      </c>
      <c r="H103" s="489">
        <v>2975</v>
      </c>
      <c r="I103" s="489">
        <v>11959</v>
      </c>
    </row>
    <row r="104" spans="1:9">
      <c r="A104" s="1" t="s">
        <v>943</v>
      </c>
      <c r="B104" s="109">
        <v>2361</v>
      </c>
      <c r="C104" s="109">
        <v>8445</v>
      </c>
      <c r="D104" s="109">
        <v>1604</v>
      </c>
      <c r="E104" s="109">
        <v>6815</v>
      </c>
      <c r="F104" s="109">
        <v>9256</v>
      </c>
      <c r="G104" s="109">
        <v>23882</v>
      </c>
      <c r="H104" s="109">
        <v>2484</v>
      </c>
      <c r="I104" s="109">
        <v>15442</v>
      </c>
    </row>
    <row r="105" spans="1:9">
      <c r="A105" s="111" t="s">
        <v>948</v>
      </c>
      <c r="B105" s="489">
        <v>2946</v>
      </c>
      <c r="C105" s="489">
        <v>16020</v>
      </c>
      <c r="D105" s="489">
        <v>1885</v>
      </c>
      <c r="E105" s="489">
        <v>9174</v>
      </c>
      <c r="F105" s="489">
        <v>14027</v>
      </c>
      <c r="G105" s="489">
        <v>30195</v>
      </c>
      <c r="H105" s="489">
        <v>3295</v>
      </c>
      <c r="I105" s="489">
        <v>23407</v>
      </c>
    </row>
    <row r="106" spans="1:9">
      <c r="A106" s="1" t="s">
        <v>950</v>
      </c>
      <c r="B106" s="109">
        <v>2958</v>
      </c>
      <c r="C106" s="109">
        <v>8831</v>
      </c>
      <c r="D106" s="109">
        <v>2030</v>
      </c>
      <c r="E106" s="109">
        <v>8388</v>
      </c>
      <c r="F106" s="109">
        <v>9676</v>
      </c>
      <c r="G106" s="109">
        <v>33984</v>
      </c>
      <c r="H106" s="109">
        <v>2347</v>
      </c>
      <c r="I106" s="109">
        <v>17051</v>
      </c>
    </row>
    <row r="107" spans="1:9">
      <c r="A107" s="111" t="s">
        <v>952</v>
      </c>
      <c r="B107" s="489">
        <v>2778</v>
      </c>
      <c r="C107" s="489">
        <v>7836</v>
      </c>
      <c r="D107" s="489">
        <v>1918</v>
      </c>
      <c r="E107" s="489">
        <v>9202</v>
      </c>
      <c r="F107" s="489">
        <v>8114</v>
      </c>
      <c r="G107" s="489">
        <v>27380</v>
      </c>
      <c r="H107" s="489">
        <v>2429</v>
      </c>
      <c r="I107" s="489">
        <v>11499</v>
      </c>
    </row>
    <row r="108" spans="1:9">
      <c r="A108" s="1" t="s">
        <v>1019</v>
      </c>
      <c r="B108" s="109">
        <v>2728</v>
      </c>
      <c r="C108" s="109">
        <v>9875</v>
      </c>
      <c r="D108" s="109">
        <v>1873</v>
      </c>
      <c r="E108" s="109">
        <v>8247</v>
      </c>
      <c r="F108" s="109">
        <v>9901</v>
      </c>
      <c r="G108" s="109">
        <v>30058</v>
      </c>
      <c r="H108" s="109">
        <v>2682</v>
      </c>
      <c r="I108" s="109">
        <v>16652</v>
      </c>
    </row>
    <row r="109" spans="1:9">
      <c r="A109" s="111" t="s">
        <v>933</v>
      </c>
      <c r="B109" s="489">
        <v>3461</v>
      </c>
      <c r="C109" s="489">
        <v>22445</v>
      </c>
      <c r="D109" s="489">
        <v>1908</v>
      </c>
      <c r="E109" s="489">
        <v>21741</v>
      </c>
      <c r="F109" s="489">
        <v>15738</v>
      </c>
      <c r="G109" s="489">
        <v>82104</v>
      </c>
      <c r="H109" s="489">
        <v>2657</v>
      </c>
      <c r="I109" s="489">
        <v>21605</v>
      </c>
    </row>
    <row r="110" spans="1:9">
      <c r="A110" s="1" t="s">
        <v>935</v>
      </c>
      <c r="B110" s="109">
        <v>2690</v>
      </c>
      <c r="C110" s="109">
        <v>7019</v>
      </c>
      <c r="D110" s="109">
        <v>1842</v>
      </c>
      <c r="E110" s="109">
        <v>12775</v>
      </c>
      <c r="F110" s="109">
        <v>12782</v>
      </c>
      <c r="G110" s="109">
        <v>43063</v>
      </c>
      <c r="H110" s="109">
        <v>2539</v>
      </c>
      <c r="I110" s="109">
        <v>24615</v>
      </c>
    </row>
    <row r="111" spans="1:9">
      <c r="A111" s="111" t="s">
        <v>1020</v>
      </c>
      <c r="B111" s="489">
        <v>2959</v>
      </c>
      <c r="C111" s="489">
        <v>12470</v>
      </c>
      <c r="D111" s="489">
        <v>1865</v>
      </c>
      <c r="E111" s="489">
        <v>15692</v>
      </c>
      <c r="F111" s="489">
        <v>13826</v>
      </c>
      <c r="G111" s="489">
        <v>56996</v>
      </c>
      <c r="H111" s="489">
        <v>2580</v>
      </c>
      <c r="I111" s="489">
        <v>23516</v>
      </c>
    </row>
    <row r="112" spans="1:9">
      <c r="A112" s="1" t="s">
        <v>939</v>
      </c>
      <c r="B112" s="109">
        <v>2649</v>
      </c>
      <c r="C112" s="109">
        <v>8106</v>
      </c>
      <c r="D112" s="109">
        <v>1805</v>
      </c>
      <c r="E112" s="109">
        <v>11022</v>
      </c>
      <c r="F112" s="109">
        <v>12325</v>
      </c>
      <c r="G112" s="109">
        <v>45090</v>
      </c>
      <c r="H112" s="109">
        <v>2592</v>
      </c>
      <c r="I112" s="109">
        <v>21441</v>
      </c>
    </row>
    <row r="113" spans="1:9">
      <c r="A113" s="111" t="s">
        <v>937</v>
      </c>
      <c r="B113" s="489">
        <v>3065</v>
      </c>
      <c r="C113" s="489">
        <v>22943</v>
      </c>
      <c r="D113" s="489">
        <v>2075</v>
      </c>
      <c r="E113" s="489">
        <v>8777</v>
      </c>
      <c r="F113" s="489">
        <v>8696</v>
      </c>
      <c r="G113" s="489">
        <v>23872</v>
      </c>
      <c r="H113" s="489">
        <v>2913</v>
      </c>
      <c r="I113" s="489">
        <v>13943</v>
      </c>
    </row>
    <row r="114" spans="1:9">
      <c r="A114" s="1" t="s">
        <v>942</v>
      </c>
      <c r="B114" s="109">
        <v>3394</v>
      </c>
      <c r="C114" s="109">
        <v>9112</v>
      </c>
      <c r="D114" s="109">
        <v>2755</v>
      </c>
      <c r="E114" s="109">
        <v>9467</v>
      </c>
      <c r="F114" s="109">
        <v>15569</v>
      </c>
      <c r="G114" s="109">
        <v>36738</v>
      </c>
      <c r="H114" s="109">
        <v>3264</v>
      </c>
      <c r="I114" s="109">
        <v>28037</v>
      </c>
    </row>
    <row r="115" spans="1:9">
      <c r="A115" s="111" t="s">
        <v>371</v>
      </c>
      <c r="B115" s="489">
        <v>3400</v>
      </c>
      <c r="C115" s="489">
        <v>16018</v>
      </c>
      <c r="D115" s="489">
        <v>2352</v>
      </c>
      <c r="E115" s="489">
        <v>13505</v>
      </c>
      <c r="F115" s="489">
        <v>12435</v>
      </c>
      <c r="G115" s="489">
        <v>24718</v>
      </c>
      <c r="H115" s="489">
        <v>3035</v>
      </c>
      <c r="I115" s="489">
        <v>21457</v>
      </c>
    </row>
    <row r="116" spans="1:9">
      <c r="A116" s="1" t="s">
        <v>947</v>
      </c>
      <c r="B116" s="109">
        <v>2955</v>
      </c>
      <c r="C116" s="109">
        <v>7167</v>
      </c>
      <c r="D116" s="109">
        <v>2390</v>
      </c>
      <c r="E116" s="109">
        <v>9744</v>
      </c>
      <c r="F116" s="109">
        <v>10587</v>
      </c>
      <c r="G116" s="109">
        <v>21261</v>
      </c>
      <c r="H116" s="109">
        <v>3140</v>
      </c>
      <c r="I116" s="109">
        <v>17984</v>
      </c>
    </row>
    <row r="117" spans="1:9">
      <c r="A117" s="111" t="s">
        <v>1021</v>
      </c>
      <c r="B117" s="489">
        <v>3002</v>
      </c>
      <c r="C117" s="489">
        <v>13483</v>
      </c>
      <c r="D117" s="489">
        <v>2109</v>
      </c>
      <c r="E117" s="489">
        <v>10835</v>
      </c>
      <c r="F117" s="489">
        <v>11725</v>
      </c>
      <c r="G117" s="489">
        <v>30631</v>
      </c>
      <c r="H117" s="489">
        <v>2866</v>
      </c>
      <c r="I117" s="489">
        <v>20199</v>
      </c>
    </row>
    <row r="118" spans="1:9">
      <c r="A118" s="1" t="s">
        <v>931</v>
      </c>
      <c r="B118" s="109">
        <v>2665</v>
      </c>
      <c r="C118" s="109">
        <v>10254</v>
      </c>
      <c r="D118" s="109">
        <v>2035</v>
      </c>
      <c r="E118" s="109">
        <v>9963</v>
      </c>
      <c r="F118" s="109">
        <v>11294</v>
      </c>
      <c r="G118" s="109">
        <v>55186</v>
      </c>
      <c r="H118" s="109">
        <v>2413</v>
      </c>
      <c r="I118" s="109">
        <v>17324</v>
      </c>
    </row>
    <row r="119" spans="1:9">
      <c r="A119" s="111" t="s">
        <v>934</v>
      </c>
      <c r="B119" s="489">
        <v>2653</v>
      </c>
      <c r="C119" s="489">
        <v>5744</v>
      </c>
      <c r="D119" s="489">
        <v>1831</v>
      </c>
      <c r="E119" s="489">
        <v>12055</v>
      </c>
      <c r="F119" s="489">
        <v>8360</v>
      </c>
      <c r="G119" s="489">
        <v>23907</v>
      </c>
      <c r="H119" s="489">
        <v>2221</v>
      </c>
      <c r="I119" s="489">
        <v>13918</v>
      </c>
    </row>
    <row r="120" spans="1:9">
      <c r="A120" s="1" t="s">
        <v>936</v>
      </c>
      <c r="B120" s="109">
        <v>2286</v>
      </c>
      <c r="C120" s="109">
        <v>9747</v>
      </c>
      <c r="D120" s="109">
        <v>1661</v>
      </c>
      <c r="E120" s="109">
        <v>8275</v>
      </c>
      <c r="F120" s="109">
        <v>8990</v>
      </c>
      <c r="G120" s="109">
        <v>36172</v>
      </c>
      <c r="H120" s="109">
        <v>2156</v>
      </c>
      <c r="I120" s="109">
        <v>14230</v>
      </c>
    </row>
    <row r="121" spans="1:9">
      <c r="A121" s="111" t="s">
        <v>938</v>
      </c>
      <c r="B121" s="489">
        <v>2302</v>
      </c>
      <c r="C121" s="489">
        <v>6766</v>
      </c>
      <c r="D121" s="489">
        <v>1754</v>
      </c>
      <c r="E121" s="489">
        <v>9093</v>
      </c>
      <c r="F121" s="489">
        <v>7084</v>
      </c>
      <c r="G121" s="489">
        <v>26056</v>
      </c>
      <c r="H121" s="489">
        <v>2374</v>
      </c>
      <c r="I121" s="489">
        <v>9040</v>
      </c>
    </row>
    <row r="122" spans="1:9">
      <c r="A122" s="1" t="s">
        <v>941</v>
      </c>
      <c r="B122" s="109">
        <v>2621</v>
      </c>
      <c r="C122" s="109">
        <v>7998</v>
      </c>
      <c r="D122" s="109">
        <v>1950</v>
      </c>
      <c r="E122" s="109">
        <v>9179</v>
      </c>
      <c r="F122" s="109">
        <v>8678</v>
      </c>
      <c r="G122" s="109">
        <v>19463</v>
      </c>
      <c r="H122" s="109">
        <v>2380</v>
      </c>
      <c r="I122" s="109">
        <v>16760</v>
      </c>
    </row>
    <row r="123" spans="1:9">
      <c r="A123" s="111" t="s">
        <v>944</v>
      </c>
      <c r="B123" s="489">
        <v>2067</v>
      </c>
      <c r="C123" s="489">
        <v>9660</v>
      </c>
      <c r="D123" s="489">
        <v>1651</v>
      </c>
      <c r="E123" s="489">
        <v>8916</v>
      </c>
      <c r="F123" s="489">
        <v>8982</v>
      </c>
      <c r="G123" s="489">
        <v>34165</v>
      </c>
      <c r="H123" s="489">
        <v>2255</v>
      </c>
      <c r="I123" s="489">
        <v>21393</v>
      </c>
    </row>
    <row r="124" spans="1:9">
      <c r="A124" s="1" t="s">
        <v>946</v>
      </c>
      <c r="B124" s="109">
        <v>2478</v>
      </c>
      <c r="C124" s="109">
        <v>18280</v>
      </c>
      <c r="D124" s="109">
        <v>1949</v>
      </c>
      <c r="E124" s="109">
        <v>8087</v>
      </c>
      <c r="F124" s="109">
        <v>8068</v>
      </c>
      <c r="G124" s="109">
        <v>48339</v>
      </c>
      <c r="H124" s="109">
        <v>2151</v>
      </c>
      <c r="I124" s="109">
        <v>13782</v>
      </c>
    </row>
    <row r="125" spans="1:9">
      <c r="A125" s="111" t="s">
        <v>949</v>
      </c>
      <c r="B125" s="489">
        <v>2378</v>
      </c>
      <c r="C125" s="489">
        <v>14072</v>
      </c>
      <c r="D125" s="489">
        <v>1710</v>
      </c>
      <c r="E125" s="489">
        <v>9246</v>
      </c>
      <c r="F125" s="489">
        <v>7018</v>
      </c>
      <c r="G125" s="489">
        <v>19834</v>
      </c>
      <c r="H125" s="489">
        <v>3017</v>
      </c>
      <c r="I125" s="489">
        <v>13495</v>
      </c>
    </row>
    <row r="126" spans="1:9">
      <c r="A126" s="1" t="s">
        <v>951</v>
      </c>
      <c r="B126" s="109">
        <v>2163</v>
      </c>
      <c r="C126" s="109">
        <v>6058</v>
      </c>
      <c r="D126" s="109">
        <v>1675</v>
      </c>
      <c r="E126" s="109">
        <v>9117</v>
      </c>
      <c r="F126" s="109">
        <v>10303</v>
      </c>
      <c r="G126" s="109">
        <v>49282</v>
      </c>
      <c r="H126" s="109">
        <v>2239</v>
      </c>
      <c r="I126" s="109">
        <v>18223</v>
      </c>
    </row>
    <row r="127" spans="1:9">
      <c r="A127" s="111" t="s">
        <v>1022</v>
      </c>
      <c r="B127" s="489">
        <v>2327</v>
      </c>
      <c r="C127" s="489">
        <v>9520</v>
      </c>
      <c r="D127" s="489">
        <v>1757</v>
      </c>
      <c r="E127" s="489">
        <v>9006</v>
      </c>
      <c r="F127" s="489">
        <v>8926</v>
      </c>
      <c r="G127" s="489">
        <v>33910</v>
      </c>
      <c r="H127" s="489">
        <v>2308</v>
      </c>
      <c r="I127" s="489">
        <v>16415</v>
      </c>
    </row>
    <row r="128" spans="1:9">
      <c r="A128" s="1" t="s">
        <v>917</v>
      </c>
      <c r="B128" s="109">
        <v>2603</v>
      </c>
      <c r="C128" s="109">
        <v>28615</v>
      </c>
      <c r="D128" s="109">
        <v>2073</v>
      </c>
      <c r="E128" s="109">
        <v>13688</v>
      </c>
      <c r="F128" s="109">
        <v>9411</v>
      </c>
      <c r="G128" s="109">
        <v>57279</v>
      </c>
      <c r="H128" s="109">
        <v>2277</v>
      </c>
      <c r="I128" s="109">
        <v>18191</v>
      </c>
    </row>
    <row r="129" spans="1:9">
      <c r="A129" s="111" t="s">
        <v>920</v>
      </c>
      <c r="B129" s="489">
        <v>2716</v>
      </c>
      <c r="C129" s="489">
        <v>12348</v>
      </c>
      <c r="D129" s="489">
        <v>2449</v>
      </c>
      <c r="E129" s="489">
        <v>9133</v>
      </c>
      <c r="F129" s="489">
        <v>9141</v>
      </c>
      <c r="G129" s="489">
        <v>41747</v>
      </c>
      <c r="H129" s="489">
        <v>2383</v>
      </c>
      <c r="I129" s="489">
        <v>18652</v>
      </c>
    </row>
    <row r="130" spans="1:9">
      <c r="A130" s="1" t="s">
        <v>922</v>
      </c>
      <c r="B130" s="109">
        <v>2348</v>
      </c>
      <c r="C130" s="109">
        <v>12151</v>
      </c>
      <c r="D130" s="109">
        <v>1970</v>
      </c>
      <c r="E130" s="109">
        <v>11038</v>
      </c>
      <c r="F130" s="109">
        <v>10164</v>
      </c>
      <c r="G130" s="109">
        <v>35790</v>
      </c>
      <c r="H130" s="109">
        <v>2341</v>
      </c>
      <c r="I130" s="109">
        <v>23583</v>
      </c>
    </row>
    <row r="131" spans="1:9">
      <c r="A131" s="111" t="s">
        <v>924</v>
      </c>
      <c r="B131" s="489">
        <v>2680</v>
      </c>
      <c r="C131" s="489">
        <v>10553</v>
      </c>
      <c r="D131" s="489">
        <v>2086</v>
      </c>
      <c r="E131" s="489">
        <v>11971</v>
      </c>
      <c r="F131" s="489">
        <v>9939</v>
      </c>
      <c r="G131" s="489">
        <v>57052</v>
      </c>
      <c r="H131" s="489">
        <v>2242</v>
      </c>
      <c r="I131" s="489">
        <v>15516</v>
      </c>
    </row>
    <row r="132" spans="1:9">
      <c r="A132" s="1" t="s">
        <v>927</v>
      </c>
      <c r="B132" s="109">
        <v>2507</v>
      </c>
      <c r="C132" s="109">
        <v>38222</v>
      </c>
      <c r="D132" s="109">
        <v>1930</v>
      </c>
      <c r="E132" s="109">
        <v>10127</v>
      </c>
      <c r="F132" s="109">
        <v>13627</v>
      </c>
      <c r="G132" s="109">
        <v>81639</v>
      </c>
      <c r="H132" s="109">
        <v>2272</v>
      </c>
      <c r="I132" s="109">
        <v>23072</v>
      </c>
    </row>
    <row r="133" spans="1:9">
      <c r="A133" s="111" t="s">
        <v>1023</v>
      </c>
      <c r="B133" s="489">
        <v>2600</v>
      </c>
      <c r="C133" s="489">
        <v>20396</v>
      </c>
      <c r="D133" s="489">
        <v>2090</v>
      </c>
      <c r="E133" s="489">
        <v>11990</v>
      </c>
      <c r="F133" s="489">
        <v>10047</v>
      </c>
      <c r="G133" s="489">
        <v>55746</v>
      </c>
      <c r="H133" s="489">
        <v>2285</v>
      </c>
      <c r="I133" s="489">
        <v>18299</v>
      </c>
    </row>
    <row r="134" spans="1:9">
      <c r="A134" s="1" t="s">
        <v>1024</v>
      </c>
      <c r="B134" s="109">
        <v>3347</v>
      </c>
      <c r="C134" s="109">
        <v>65279</v>
      </c>
      <c r="D134" s="109">
        <v>2243</v>
      </c>
      <c r="E134" s="109">
        <v>15987</v>
      </c>
      <c r="F134" s="109">
        <v>12486</v>
      </c>
      <c r="G134" s="109">
        <v>34092</v>
      </c>
      <c r="H134" s="109">
        <v>3333</v>
      </c>
      <c r="I134" s="109">
        <v>35895</v>
      </c>
    </row>
    <row r="135" spans="1:9">
      <c r="A135" s="111" t="s">
        <v>2001</v>
      </c>
      <c r="B135" s="489">
        <v>3360</v>
      </c>
      <c r="C135" s="489">
        <v>19340</v>
      </c>
      <c r="D135" s="489">
        <v>2066</v>
      </c>
      <c r="E135" s="489">
        <v>17621</v>
      </c>
      <c r="F135" s="489">
        <v>11678</v>
      </c>
      <c r="G135" s="489">
        <v>58973</v>
      </c>
      <c r="H135" s="489">
        <v>3279</v>
      </c>
      <c r="I135" s="489">
        <v>15953</v>
      </c>
    </row>
    <row r="136" spans="1:9">
      <c r="A136" s="1" t="s">
        <v>1106</v>
      </c>
      <c r="B136" s="109">
        <v>2828</v>
      </c>
      <c r="C136" s="109">
        <v>13521</v>
      </c>
      <c r="D136" s="109">
        <v>2163</v>
      </c>
      <c r="E136" s="109">
        <v>11356</v>
      </c>
      <c r="F136" s="109">
        <v>9363</v>
      </c>
      <c r="G136" s="109">
        <v>46054</v>
      </c>
      <c r="H136" s="109">
        <v>2550</v>
      </c>
      <c r="I136" s="109">
        <v>19429</v>
      </c>
    </row>
    <row r="137" spans="1:9" ht="14.4" thickBot="1">
      <c r="A137" s="112" t="s">
        <v>1107</v>
      </c>
      <c r="B137" s="643">
        <v>2830</v>
      </c>
      <c r="C137" s="643">
        <v>13589</v>
      </c>
      <c r="D137" s="643">
        <v>2163</v>
      </c>
      <c r="E137" s="643">
        <v>11370</v>
      </c>
      <c r="F137" s="643">
        <v>9376</v>
      </c>
      <c r="G137" s="643">
        <v>46038</v>
      </c>
      <c r="H137" s="643">
        <v>2553</v>
      </c>
      <c r="I137" s="643">
        <v>19504</v>
      </c>
    </row>
    <row r="138" spans="1:9">
      <c r="A138" s="488" t="s">
        <v>1048</v>
      </c>
    </row>
  </sheetData>
  <mergeCells count="5">
    <mergeCell ref="A2:I2"/>
    <mergeCell ref="A3:I3"/>
    <mergeCell ref="A4:I4"/>
    <mergeCell ref="B5:E5"/>
    <mergeCell ref="F5:I5"/>
  </mergeCells>
  <printOptions horizontalCentered="1"/>
  <pageMargins left="0.59055118110236227" right="0.59055118110236227" top="0.59055118110236227" bottom="0.39370078740157483" header="0.31496062992125984" footer="0.31496062992125984"/>
  <pageSetup paperSize="9" fitToHeight="2"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4">
    <tabColor rgb="FF0070C0"/>
  </sheetPr>
  <dimension ref="A1:K14"/>
  <sheetViews>
    <sheetView showGridLines="0" zoomScaleNormal="100" workbookViewId="0">
      <selection activeCell="C1" sqref="C1"/>
    </sheetView>
  </sheetViews>
  <sheetFormatPr defaultColWidth="9.21875" defaultRowHeight="11.4"/>
  <cols>
    <col min="1" max="1" width="21.77734375" style="41" customWidth="1"/>
    <col min="2" max="16384" width="9.21875" style="28"/>
  </cols>
  <sheetData>
    <row r="1" spans="1:11" s="1411" customFormat="1" ht="15">
      <c r="A1" s="1409" t="str">
        <f ca="1">(MID(CELL("nomefile",J2),FIND("]",CELL("nomefile",J2),1)+1,20))</f>
        <v>Tavola II.2.1.1</v>
      </c>
      <c r="B1" s="1435"/>
      <c r="C1" s="1435"/>
      <c r="D1" s="1435"/>
      <c r="E1" s="1435"/>
      <c r="F1" s="1435"/>
      <c r="G1" s="1435"/>
      <c r="H1" s="1435"/>
      <c r="I1" s="1435"/>
      <c r="J1" s="1426"/>
    </row>
    <row r="3" spans="1:11" ht="12">
      <c r="A3" s="1603" t="s">
        <v>840</v>
      </c>
      <c r="B3" s="1603"/>
      <c r="C3" s="1603"/>
      <c r="D3" s="1603"/>
      <c r="E3" s="1603"/>
      <c r="F3" s="1603"/>
      <c r="G3" s="1603"/>
      <c r="H3" s="1603"/>
      <c r="I3" s="1603"/>
    </row>
    <row r="4" spans="1:11" ht="12" customHeight="1">
      <c r="A4" s="1815" t="s">
        <v>373</v>
      </c>
      <c r="B4" s="1815"/>
      <c r="C4" s="1815"/>
      <c r="D4" s="1815"/>
      <c r="E4" s="1815"/>
      <c r="F4" s="1815"/>
      <c r="G4" s="1815"/>
      <c r="H4" s="1815"/>
      <c r="I4" s="1815"/>
    </row>
    <row r="5" spans="1:11" ht="24">
      <c r="A5" s="635" t="s">
        <v>374</v>
      </c>
      <c r="B5" s="635" t="s">
        <v>375</v>
      </c>
      <c r="C5" s="635" t="s">
        <v>376</v>
      </c>
      <c r="D5" s="635" t="s">
        <v>377</v>
      </c>
      <c r="E5" s="635" t="s">
        <v>378</v>
      </c>
      <c r="F5" s="635" t="s">
        <v>379</v>
      </c>
      <c r="G5" s="635" t="s">
        <v>380</v>
      </c>
      <c r="H5" s="635" t="s">
        <v>381</v>
      </c>
      <c r="I5" s="635" t="s">
        <v>382</v>
      </c>
    </row>
    <row r="6" spans="1:11" ht="12">
      <c r="A6" s="176" t="s">
        <v>1098</v>
      </c>
      <c r="B6" s="971">
        <v>367.2</v>
      </c>
      <c r="C6" s="1028">
        <v>329.9</v>
      </c>
      <c r="D6" s="1028">
        <v>47.2</v>
      </c>
      <c r="E6" s="1028">
        <v>173</v>
      </c>
      <c r="F6" s="1028">
        <v>201</v>
      </c>
      <c r="G6" s="1028">
        <v>255</v>
      </c>
      <c r="H6" s="1028">
        <v>435</v>
      </c>
      <c r="I6" s="1028">
        <v>572</v>
      </c>
    </row>
    <row r="7" spans="1:11" ht="12">
      <c r="A7" s="1024" t="s">
        <v>1099</v>
      </c>
      <c r="B7" s="1026">
        <v>360.4</v>
      </c>
      <c r="C7" s="1029">
        <v>323.5</v>
      </c>
      <c r="D7" s="1029">
        <v>48.4</v>
      </c>
      <c r="E7" s="1029">
        <v>174</v>
      </c>
      <c r="F7" s="1029">
        <v>193</v>
      </c>
      <c r="G7" s="1029">
        <v>248</v>
      </c>
      <c r="H7" s="1029">
        <v>429</v>
      </c>
      <c r="I7" s="1029">
        <v>566</v>
      </c>
      <c r="K7" s="219"/>
    </row>
    <row r="8" spans="1:11" ht="12">
      <c r="A8" s="176" t="s">
        <v>1100</v>
      </c>
      <c r="B8" s="971">
        <v>367.3</v>
      </c>
      <c r="C8" s="1028">
        <v>328.4</v>
      </c>
      <c r="D8" s="1028">
        <v>49.6</v>
      </c>
      <c r="E8" s="1028">
        <v>182</v>
      </c>
      <c r="F8" s="1028">
        <v>193</v>
      </c>
      <c r="G8" s="1028">
        <v>249</v>
      </c>
      <c r="H8" s="1028">
        <v>439</v>
      </c>
      <c r="I8" s="1028">
        <v>583</v>
      </c>
    </row>
    <row r="9" spans="1:11" ht="12">
      <c r="A9" s="1024" t="s">
        <v>1101</v>
      </c>
      <c r="B9" s="1026">
        <v>360.1</v>
      </c>
      <c r="C9" s="1031">
        <v>323</v>
      </c>
      <c r="D9" s="1029">
        <v>49.6</v>
      </c>
      <c r="E9" s="1029">
        <v>178</v>
      </c>
      <c r="F9" s="1029">
        <v>189</v>
      </c>
      <c r="G9" s="1029">
        <v>245</v>
      </c>
      <c r="H9" s="1029">
        <v>431</v>
      </c>
      <c r="I9" s="1029">
        <v>570</v>
      </c>
    </row>
    <row r="10" spans="1:11" ht="12">
      <c r="A10" s="176" t="s">
        <v>1102</v>
      </c>
      <c r="B10" s="971">
        <v>353.4</v>
      </c>
      <c r="C10" s="1032">
        <v>317</v>
      </c>
      <c r="D10" s="1028">
        <v>49.5</v>
      </c>
      <c r="E10" s="1028">
        <v>175</v>
      </c>
      <c r="F10" s="1028">
        <v>186</v>
      </c>
      <c r="G10" s="1028">
        <v>240</v>
      </c>
      <c r="H10" s="1028">
        <v>422</v>
      </c>
      <c r="I10" s="1028">
        <v>559</v>
      </c>
    </row>
    <row r="11" spans="1:11" ht="12">
      <c r="A11" s="1024" t="s">
        <v>1191</v>
      </c>
      <c r="B11" s="1026">
        <v>352.9</v>
      </c>
      <c r="C11" s="1029">
        <v>316.3</v>
      </c>
      <c r="D11" s="1029">
        <v>49.7</v>
      </c>
      <c r="E11" s="1029">
        <v>175</v>
      </c>
      <c r="F11" s="1029">
        <v>186</v>
      </c>
      <c r="G11" s="1029">
        <v>240</v>
      </c>
      <c r="H11" s="1029">
        <v>421</v>
      </c>
      <c r="I11" s="1029">
        <v>558</v>
      </c>
    </row>
    <row r="12" spans="1:11" ht="12">
      <c r="A12" s="176" t="s">
        <v>1192</v>
      </c>
      <c r="B12" s="971">
        <v>361.7</v>
      </c>
      <c r="C12" s="1028">
        <v>322.10000000000002</v>
      </c>
      <c r="D12" s="1028">
        <v>51.2</v>
      </c>
      <c r="E12" s="1028">
        <v>185</v>
      </c>
      <c r="F12" s="1028">
        <v>187</v>
      </c>
      <c r="G12" s="1028">
        <v>242</v>
      </c>
      <c r="H12" s="1028">
        <v>433</v>
      </c>
      <c r="I12" s="1028">
        <v>578</v>
      </c>
    </row>
    <row r="13" spans="1:11" ht="12">
      <c r="A13" s="1024" t="s">
        <v>1250</v>
      </c>
      <c r="B13" s="1026">
        <v>362.7</v>
      </c>
      <c r="C13" s="1029">
        <v>323.3</v>
      </c>
      <c r="D13" s="1029">
        <v>50.5</v>
      </c>
      <c r="E13" s="1029">
        <v>183</v>
      </c>
      <c r="F13" s="1029">
        <v>190</v>
      </c>
      <c r="G13" s="1029">
        <v>244</v>
      </c>
      <c r="H13" s="1029">
        <v>433</v>
      </c>
      <c r="I13" s="1029">
        <v>576</v>
      </c>
    </row>
    <row r="14" spans="1:11" ht="12.6" thickBot="1">
      <c r="A14" s="1025" t="s">
        <v>1282</v>
      </c>
      <c r="B14" s="1027">
        <v>367.5</v>
      </c>
      <c r="C14" s="1030">
        <v>327.60000000000002</v>
      </c>
      <c r="D14" s="1030">
        <v>49.7</v>
      </c>
      <c r="E14" s="1030">
        <v>183</v>
      </c>
      <c r="F14" s="1030">
        <v>198</v>
      </c>
      <c r="G14" s="1030">
        <v>250</v>
      </c>
      <c r="H14" s="1030">
        <v>435</v>
      </c>
      <c r="I14" s="1030">
        <v>578</v>
      </c>
    </row>
  </sheetData>
  <mergeCells count="2">
    <mergeCell ref="A3:I3"/>
    <mergeCell ref="A4:I4"/>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5">
    <tabColor rgb="FF0070C0"/>
  </sheetPr>
  <dimension ref="A1:G19"/>
  <sheetViews>
    <sheetView showGridLines="0" zoomScaleNormal="100" workbookViewId="0">
      <selection activeCell="C1" sqref="C1"/>
    </sheetView>
  </sheetViews>
  <sheetFormatPr defaultColWidth="9.21875" defaultRowHeight="11.4"/>
  <cols>
    <col min="1" max="1" width="19" style="28" customWidth="1"/>
    <col min="2" max="2" width="16.77734375" style="28" customWidth="1"/>
    <col min="3" max="5" width="9.21875" style="28"/>
    <col min="6" max="6" width="10" style="28" bestFit="1" customWidth="1"/>
    <col min="7" max="16384" width="9.21875" style="28"/>
  </cols>
  <sheetData>
    <row r="1" spans="1:7" s="1411" customFormat="1" ht="15">
      <c r="A1" s="1409" t="str">
        <f ca="1">(MID(CELL("nomefile",J2),FIND("]",CELL("nomefile",J2),1)+1,20))</f>
        <v>Tavola II.2.1.2</v>
      </c>
      <c r="B1" s="1435"/>
      <c r="C1" s="1435"/>
      <c r="D1" s="1435"/>
      <c r="E1" s="1435"/>
      <c r="F1" s="1435"/>
      <c r="G1" s="1426"/>
    </row>
    <row r="3" spans="1:7" ht="11.7" customHeight="1">
      <c r="A3" s="1569" t="s">
        <v>841</v>
      </c>
      <c r="B3" s="1569"/>
      <c r="C3" s="1569"/>
      <c r="D3" s="1569"/>
      <c r="E3" s="1569"/>
      <c r="F3" s="1569"/>
    </row>
    <row r="4" spans="1:7" ht="12" customHeight="1">
      <c r="A4" s="1815" t="s">
        <v>372</v>
      </c>
      <c r="B4" s="1815"/>
      <c r="C4" s="1815"/>
      <c r="D4" s="1815"/>
      <c r="E4" s="1815"/>
      <c r="F4" s="1815"/>
    </row>
    <row r="5" spans="1:7" ht="12.6" thickBot="1">
      <c r="A5" s="94" t="s">
        <v>842</v>
      </c>
      <c r="B5" s="24" t="s">
        <v>843</v>
      </c>
      <c r="C5" s="93" t="s">
        <v>375</v>
      </c>
      <c r="D5" s="93" t="s">
        <v>376</v>
      </c>
      <c r="E5" s="93" t="s">
        <v>383</v>
      </c>
      <c r="F5" s="93" t="s">
        <v>378</v>
      </c>
    </row>
    <row r="6" spans="1:7" ht="12">
      <c r="A6" s="111" t="s">
        <v>844</v>
      </c>
      <c r="B6" s="111" t="s">
        <v>1102</v>
      </c>
      <c r="C6" s="1034">
        <v>-3.8</v>
      </c>
      <c r="D6" s="1034">
        <v>-3.9</v>
      </c>
      <c r="E6" s="1034">
        <v>4.9000000000000004</v>
      </c>
      <c r="F6" s="1034">
        <v>0.9</v>
      </c>
      <c r="G6" s="219"/>
    </row>
    <row r="7" spans="1:7" ht="12">
      <c r="A7" s="111"/>
      <c r="B7" s="1" t="s">
        <v>1191</v>
      </c>
      <c r="C7" s="1035">
        <v>-2.1</v>
      </c>
      <c r="D7" s="1035">
        <v>-2.2000000000000002</v>
      </c>
      <c r="E7" s="1035">
        <v>2.7</v>
      </c>
      <c r="F7" s="1035">
        <v>0.6</v>
      </c>
    </row>
    <row r="8" spans="1:7" ht="12">
      <c r="A8" s="111"/>
      <c r="B8" s="111" t="s">
        <v>1192</v>
      </c>
      <c r="C8" s="1034">
        <v>-1.5</v>
      </c>
      <c r="D8" s="1034">
        <v>-1.9</v>
      </c>
      <c r="E8" s="1034">
        <v>3.2</v>
      </c>
      <c r="F8" s="1034">
        <v>1.6</v>
      </c>
    </row>
    <row r="9" spans="1:7" ht="12">
      <c r="A9" s="111"/>
      <c r="B9" s="1033" t="s">
        <v>1250</v>
      </c>
      <c r="C9" s="1036">
        <v>0.7</v>
      </c>
      <c r="D9" s="1036">
        <v>0.1</v>
      </c>
      <c r="E9" s="1036">
        <v>1.9</v>
      </c>
      <c r="F9" s="1036">
        <v>2.6</v>
      </c>
    </row>
    <row r="10" spans="1:7" ht="12">
      <c r="A10" s="1037"/>
      <c r="B10" s="111" t="s">
        <v>1282</v>
      </c>
      <c r="C10" s="1034">
        <v>4</v>
      </c>
      <c r="D10" s="1034">
        <v>3.3</v>
      </c>
      <c r="E10" s="1034">
        <v>0.4</v>
      </c>
      <c r="F10" s="1034">
        <v>4.4000000000000004</v>
      </c>
    </row>
    <row r="11" spans="1:7" ht="12">
      <c r="A11" s="1038" t="s">
        <v>845</v>
      </c>
      <c r="B11" s="1039" t="s">
        <v>1099</v>
      </c>
      <c r="C11" s="1040">
        <v>-1.9</v>
      </c>
      <c r="D11" s="1040">
        <v>-1.9</v>
      </c>
      <c r="E11" s="1040">
        <v>2.5</v>
      </c>
      <c r="F11" s="1040">
        <v>0.6</v>
      </c>
    </row>
    <row r="12" spans="1:7" ht="12">
      <c r="A12" s="1037"/>
      <c r="B12" s="1037" t="s">
        <v>1100</v>
      </c>
      <c r="C12" s="1041">
        <v>1.9</v>
      </c>
      <c r="D12" s="1041">
        <v>1.5</v>
      </c>
      <c r="E12" s="1041">
        <v>2.4</v>
      </c>
      <c r="F12" s="1041">
        <v>4.4000000000000004</v>
      </c>
    </row>
    <row r="13" spans="1:7" ht="12">
      <c r="A13" s="1037"/>
      <c r="B13" s="434" t="s">
        <v>1101</v>
      </c>
      <c r="C13" s="1042">
        <v>-2</v>
      </c>
      <c r="D13" s="1042">
        <v>-1.6</v>
      </c>
      <c r="E13" s="1042">
        <v>0</v>
      </c>
      <c r="F13" s="1042">
        <v>-2</v>
      </c>
    </row>
    <row r="14" spans="1:7" ht="12">
      <c r="A14" s="1037"/>
      <c r="B14" s="1037" t="s">
        <v>1102</v>
      </c>
      <c r="C14" s="1041">
        <v>-1.9</v>
      </c>
      <c r="D14" s="1041">
        <v>-1.9</v>
      </c>
      <c r="E14" s="1041">
        <v>-0.1</v>
      </c>
      <c r="F14" s="1041">
        <v>-2</v>
      </c>
    </row>
    <row r="15" spans="1:7" ht="12">
      <c r="A15" s="1037"/>
      <c r="B15" s="434" t="s">
        <v>1191</v>
      </c>
      <c r="C15" s="1042">
        <v>-0.1</v>
      </c>
      <c r="D15" s="1042">
        <v>-0.2</v>
      </c>
      <c r="E15" s="1042">
        <v>0.4</v>
      </c>
      <c r="F15" s="1042">
        <v>0.3</v>
      </c>
    </row>
    <row r="16" spans="1:7" ht="12">
      <c r="A16" s="1037"/>
      <c r="B16" s="1037" t="s">
        <v>1192</v>
      </c>
      <c r="C16" s="1041">
        <v>2.5</v>
      </c>
      <c r="D16" s="1041">
        <v>1.8</v>
      </c>
      <c r="E16" s="1041">
        <v>2.9</v>
      </c>
      <c r="F16" s="1041">
        <v>5.4</v>
      </c>
    </row>
    <row r="17" spans="1:6" ht="12">
      <c r="A17" s="1037"/>
      <c r="B17" s="434" t="s">
        <v>1250</v>
      </c>
      <c r="C17" s="1042">
        <v>0.3</v>
      </c>
      <c r="D17" s="1042">
        <v>0.4</v>
      </c>
      <c r="E17" s="1042">
        <v>-1.3</v>
      </c>
      <c r="F17" s="1042">
        <v>-1</v>
      </c>
    </row>
    <row r="18" spans="1:6" ht="12.6" thickBot="1">
      <c r="A18" s="112"/>
      <c r="B18" s="1043" t="s">
        <v>1282</v>
      </c>
      <c r="C18" s="1044">
        <v>1.3</v>
      </c>
      <c r="D18" s="1044">
        <v>1.3</v>
      </c>
      <c r="E18" s="1044">
        <v>-1.6</v>
      </c>
      <c r="F18" s="1044">
        <v>-0.3</v>
      </c>
    </row>
    <row r="19" spans="1:6" ht="30" customHeight="1">
      <c r="A19" s="1816" t="s">
        <v>846</v>
      </c>
      <c r="B19" s="1816"/>
      <c r="C19" s="1816"/>
      <c r="D19" s="1816"/>
      <c r="E19" s="1816"/>
      <c r="F19" s="1816"/>
    </row>
  </sheetData>
  <mergeCells count="3">
    <mergeCell ref="A3:F3"/>
    <mergeCell ref="A4:F4"/>
    <mergeCell ref="A19:F19"/>
  </mergeCells>
  <printOptions horizontalCentered="1"/>
  <pageMargins left="0.59055118110236227" right="0.59055118110236227" top="0.59055118110236227" bottom="0.39370078740157483" header="0.31496062992125984" footer="0.31496062992125984"/>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6">
    <tabColor theme="9" tint="0.39997558519241921"/>
  </sheetPr>
  <dimension ref="A1:M52"/>
  <sheetViews>
    <sheetView showGridLines="0" zoomScaleNormal="100" workbookViewId="0">
      <selection activeCell="C1" sqref="C1"/>
    </sheetView>
  </sheetViews>
  <sheetFormatPr defaultColWidth="9.21875" defaultRowHeight="11.4"/>
  <cols>
    <col min="1" max="1" width="24.21875" style="219" bestFit="1" customWidth="1"/>
    <col min="2" max="4" width="6.77734375" style="219" customWidth="1"/>
    <col min="5" max="5" width="17.44140625" style="219" bestFit="1" customWidth="1"/>
    <col min="6" max="8" width="6.77734375" style="219" customWidth="1"/>
    <col min="9" max="9" width="15.77734375" style="219" bestFit="1" customWidth="1"/>
    <col min="10" max="12" width="6.77734375" style="219" customWidth="1"/>
    <col min="13" max="16384" width="9.21875" style="219"/>
  </cols>
  <sheetData>
    <row r="1" spans="1:13" s="1411" customFormat="1" ht="15">
      <c r="A1" s="1409" t="str">
        <f ca="1">(MID(CELL("nomefile",J2),FIND("]",CELL("nomefile",J2),1)+1,20))</f>
        <v>Tavola II.2.2.1</v>
      </c>
      <c r="L1" s="1422"/>
      <c r="M1" s="1434"/>
    </row>
    <row r="2" spans="1:13" s="218" customFormat="1" ht="8.5500000000000007" customHeight="1">
      <c r="A2" s="195"/>
      <c r="B2" s="195"/>
      <c r="C2" s="195"/>
      <c r="D2" s="195"/>
      <c r="E2" s="195"/>
      <c r="F2" s="195"/>
      <c r="G2" s="195"/>
      <c r="H2" s="195"/>
      <c r="I2" s="195"/>
      <c r="J2" s="195"/>
      <c r="K2" s="195"/>
      <c r="L2" s="195"/>
      <c r="M2" s="54"/>
    </row>
    <row r="3" spans="1:13" ht="12">
      <c r="A3" s="1603" t="s">
        <v>384</v>
      </c>
      <c r="B3" s="1603"/>
      <c r="C3" s="1603"/>
      <c r="D3" s="1603"/>
      <c r="E3" s="1603"/>
      <c r="F3" s="1603"/>
      <c r="G3" s="1603"/>
      <c r="H3" s="1603"/>
      <c r="I3" s="1603"/>
      <c r="J3" s="1603"/>
      <c r="K3" s="1603"/>
      <c r="L3" s="1603"/>
    </row>
    <row r="4" spans="1:13">
      <c r="A4" s="1665" t="s">
        <v>385</v>
      </c>
      <c r="B4" s="1665"/>
      <c r="C4" s="1665"/>
      <c r="D4" s="1665"/>
      <c r="E4" s="1665"/>
      <c r="F4" s="1665"/>
      <c r="G4" s="1665"/>
      <c r="H4" s="1665"/>
      <c r="I4" s="1665"/>
      <c r="J4" s="1665"/>
      <c r="K4" s="1665"/>
      <c r="L4" s="1665"/>
    </row>
    <row r="5" spans="1:13" ht="12">
      <c r="A5" s="1461" t="s">
        <v>386</v>
      </c>
      <c r="B5" s="1465">
        <v>2020</v>
      </c>
      <c r="C5" s="1465">
        <v>2021</v>
      </c>
      <c r="D5" s="1465">
        <v>2022</v>
      </c>
      <c r="E5" s="1461" t="s">
        <v>386</v>
      </c>
      <c r="F5" s="1465">
        <v>2020</v>
      </c>
      <c r="G5" s="1465">
        <v>2021</v>
      </c>
      <c r="H5" s="1465">
        <v>2022</v>
      </c>
      <c r="I5" s="1461" t="s">
        <v>386</v>
      </c>
      <c r="J5" s="1465">
        <v>2020</v>
      </c>
      <c r="K5" s="1465">
        <v>2021</v>
      </c>
      <c r="L5" s="1465">
        <v>2022</v>
      </c>
    </row>
    <row r="6" spans="1:13" ht="12">
      <c r="A6" s="188"/>
      <c r="B6" s="188"/>
      <c r="C6" s="188"/>
      <c r="D6" s="188"/>
      <c r="E6" s="188"/>
      <c r="F6" s="188"/>
      <c r="G6" s="188"/>
      <c r="H6" s="188"/>
      <c r="I6" s="188"/>
      <c r="J6" s="188"/>
      <c r="K6" s="188"/>
      <c r="L6" s="188"/>
    </row>
    <row r="7" spans="1:13" ht="12">
      <c r="A7" s="1599" t="s">
        <v>387</v>
      </c>
      <c r="B7" s="1599"/>
      <c r="C7" s="1599"/>
      <c r="D7" s="1599"/>
      <c r="E7" s="1599" t="s">
        <v>389</v>
      </c>
      <c r="F7" s="1599"/>
      <c r="G7" s="1599"/>
      <c r="H7" s="1599"/>
      <c r="I7" s="1599" t="s">
        <v>388</v>
      </c>
      <c r="J7" s="1599"/>
      <c r="K7" s="1599"/>
      <c r="L7" s="1599"/>
    </row>
    <row r="8" spans="1:13">
      <c r="A8" s="1466" t="s">
        <v>847</v>
      </c>
      <c r="B8" s="1467">
        <v>0.84990866830883061</v>
      </c>
      <c r="C8" s="1467">
        <v>1.0282408784785437</v>
      </c>
      <c r="D8" s="1467">
        <v>1.147836686092359</v>
      </c>
      <c r="E8" s="1466" t="s">
        <v>848</v>
      </c>
      <c r="F8" s="1467">
        <v>3.0446222060293544</v>
      </c>
      <c r="G8" s="1467">
        <v>3.9867774539458343</v>
      </c>
      <c r="H8" s="1467">
        <v>4.3114606097951826</v>
      </c>
      <c r="I8" s="1466" t="s">
        <v>849</v>
      </c>
      <c r="J8" s="1467">
        <v>1.1072163142999329</v>
      </c>
      <c r="K8" s="1467">
        <v>1.2665860106175373</v>
      </c>
      <c r="L8" s="1467">
        <v>1.3744861162956041</v>
      </c>
    </row>
    <row r="9" spans="1:13" ht="12">
      <c r="A9" s="1599" t="s">
        <v>390</v>
      </c>
      <c r="B9" s="1599"/>
      <c r="C9" s="1599"/>
      <c r="D9" s="1599"/>
      <c r="E9" s="1466" t="s">
        <v>850</v>
      </c>
      <c r="F9" s="1467">
        <v>2.6324221100257277</v>
      </c>
      <c r="G9" s="1467">
        <v>3.3080450503531851</v>
      </c>
      <c r="H9" s="1467">
        <v>3.7058891676981571</v>
      </c>
      <c r="I9" s="1466" t="s">
        <v>851</v>
      </c>
      <c r="J9" s="1467">
        <v>1.2281519206775589</v>
      </c>
      <c r="K9" s="1467">
        <v>1.4686701378413436</v>
      </c>
      <c r="L9" s="1467">
        <v>1.5776886383227517</v>
      </c>
    </row>
    <row r="10" spans="1:13" ht="12">
      <c r="A10" s="1466" t="s">
        <v>852</v>
      </c>
      <c r="B10" s="1467">
        <v>1.0445379641334462</v>
      </c>
      <c r="C10" s="1467">
        <v>1.2726275142037531</v>
      </c>
      <c r="D10" s="1467">
        <v>1.3451674694720146</v>
      </c>
      <c r="E10" s="1466" t="s">
        <v>853</v>
      </c>
      <c r="F10" s="1467">
        <v>3.3201348250328411</v>
      </c>
      <c r="G10" s="1467">
        <v>4.0500865419635046</v>
      </c>
      <c r="H10" s="1467">
        <v>4.5100588224644556</v>
      </c>
      <c r="I10" s="1599" t="s">
        <v>391</v>
      </c>
      <c r="J10" s="1599"/>
      <c r="K10" s="1599"/>
      <c r="L10" s="1599"/>
    </row>
    <row r="11" spans="1:13">
      <c r="A11" s="1466" t="s">
        <v>854</v>
      </c>
      <c r="B11" s="1467">
        <v>1.0484356198335678</v>
      </c>
      <c r="C11" s="1467">
        <v>1.280425115617158</v>
      </c>
      <c r="D11" s="1467">
        <v>1.3370215868107391</v>
      </c>
      <c r="E11" s="1466" t="s">
        <v>855</v>
      </c>
      <c r="F11" s="1467">
        <v>1.6014289406109965</v>
      </c>
      <c r="G11" s="1467">
        <v>1.9400442113281176</v>
      </c>
      <c r="H11" s="1467">
        <v>2.1688495977066409</v>
      </c>
      <c r="I11" s="1466" t="s">
        <v>856</v>
      </c>
      <c r="J11" s="1467">
        <v>1.7933493474831257</v>
      </c>
      <c r="K11" s="1467">
        <v>2.1856660636376426</v>
      </c>
      <c r="L11" s="1467">
        <v>2.4173328766919795</v>
      </c>
    </row>
    <row r="12" spans="1:13">
      <c r="A12" s="1466" t="s">
        <v>857</v>
      </c>
      <c r="B12" s="1467">
        <v>1.4363223663734888</v>
      </c>
      <c r="C12" s="1467">
        <v>1.826446685082149</v>
      </c>
      <c r="D12" s="1467">
        <v>1.8854379145610694</v>
      </c>
      <c r="E12" s="1466" t="s">
        <v>858</v>
      </c>
      <c r="F12" s="1467">
        <v>2.9660964628713522</v>
      </c>
      <c r="G12" s="1467">
        <v>3.804694674615309</v>
      </c>
      <c r="H12" s="1467">
        <v>4.1401339593128919</v>
      </c>
      <c r="I12" s="1466" t="s">
        <v>859</v>
      </c>
      <c r="J12" s="1467">
        <v>1.1301068024569583</v>
      </c>
      <c r="K12" s="1467">
        <v>1.3489505325775315</v>
      </c>
      <c r="L12" s="1467">
        <v>1.4051876365138412</v>
      </c>
    </row>
    <row r="13" spans="1:13">
      <c r="A13" s="1466" t="s">
        <v>860</v>
      </c>
      <c r="B13" s="1467">
        <v>1.0328216213529908</v>
      </c>
      <c r="C13" s="1467">
        <v>1.2422538228687854</v>
      </c>
      <c r="D13" s="1467">
        <v>1.3196736480530091</v>
      </c>
      <c r="E13" s="1466" t="s">
        <v>861</v>
      </c>
      <c r="F13" s="1467">
        <v>1.8456793266969971</v>
      </c>
      <c r="G13" s="1467">
        <v>2.3770831431238961</v>
      </c>
      <c r="H13" s="1467">
        <v>2.5914562736142925</v>
      </c>
      <c r="I13" s="1466" t="s">
        <v>862</v>
      </c>
      <c r="J13" s="1467">
        <v>4.6066230047301158</v>
      </c>
      <c r="K13" s="1467">
        <v>6.0212490432387638</v>
      </c>
      <c r="L13" s="1467">
        <v>6.4614427323165948</v>
      </c>
    </row>
    <row r="14" spans="1:13">
      <c r="A14" s="1466" t="s">
        <v>863</v>
      </c>
      <c r="B14" s="1467">
        <v>1.8544224247443881</v>
      </c>
      <c r="C14" s="1467">
        <v>2.3759394608425954</v>
      </c>
      <c r="D14" s="1467">
        <v>2.5445423580550681</v>
      </c>
      <c r="E14" s="1466" t="s">
        <v>864</v>
      </c>
      <c r="F14" s="1467">
        <v>1.3227209703757543</v>
      </c>
      <c r="G14" s="1467">
        <v>1.5872064876861107</v>
      </c>
      <c r="H14" s="1467">
        <v>1.7044133253627469</v>
      </c>
      <c r="I14" s="1466" t="s">
        <v>865</v>
      </c>
      <c r="J14" s="1467">
        <v>1.0817999265498532</v>
      </c>
      <c r="K14" s="1467">
        <v>1.3448447855628363</v>
      </c>
      <c r="L14" s="1467">
        <v>1.4354760347907516</v>
      </c>
    </row>
    <row r="15" spans="1:13" ht="12">
      <c r="A15" s="1466" t="s">
        <v>866</v>
      </c>
      <c r="B15" s="1467">
        <v>3.4056294608098616</v>
      </c>
      <c r="C15" s="1467">
        <v>4.2328479043034921</v>
      </c>
      <c r="D15" s="1467">
        <v>4.5477683338993682</v>
      </c>
      <c r="E15" s="1466" t="s">
        <v>867</v>
      </c>
      <c r="F15" s="1467">
        <v>8.0798746935334975</v>
      </c>
      <c r="G15" s="1467">
        <v>10.705439533379659</v>
      </c>
      <c r="H15" s="1467">
        <v>11.896176255108443</v>
      </c>
      <c r="I15" s="1599" t="s">
        <v>394</v>
      </c>
      <c r="J15" s="1599"/>
      <c r="K15" s="1599"/>
      <c r="L15" s="1599"/>
    </row>
    <row r="16" spans="1:13">
      <c r="A16" s="1466" t="s">
        <v>868</v>
      </c>
      <c r="B16" s="1467">
        <v>1.2609781497328982</v>
      </c>
      <c r="C16" s="1467">
        <v>1.5389054784258847</v>
      </c>
      <c r="D16" s="1467">
        <v>1.6997285955909274</v>
      </c>
      <c r="E16" s="1466" t="s">
        <v>869</v>
      </c>
      <c r="F16" s="1467">
        <v>5.9706367463081831</v>
      </c>
      <c r="G16" s="1467">
        <v>7.909283407595681</v>
      </c>
      <c r="H16" s="1467">
        <v>8.5623560873531126</v>
      </c>
      <c r="I16" s="1466" t="s">
        <v>870</v>
      </c>
      <c r="J16" s="1467">
        <v>0.89883354585886621</v>
      </c>
      <c r="K16" s="1467">
        <v>1.0578253287348449</v>
      </c>
      <c r="L16" s="1467">
        <v>1.0565207807727857</v>
      </c>
    </row>
    <row r="17" spans="1:12">
      <c r="A17" s="1466" t="s">
        <v>871</v>
      </c>
      <c r="B17" s="1467">
        <v>0.87611722753359922</v>
      </c>
      <c r="C17" s="1467">
        <v>1.0575744911512863</v>
      </c>
      <c r="D17" s="1467">
        <v>1.1508401419587793</v>
      </c>
      <c r="E17" s="1466" t="s">
        <v>872</v>
      </c>
      <c r="F17" s="1467">
        <v>1.7046740160168563</v>
      </c>
      <c r="G17" s="1467">
        <v>2.1254559002607625</v>
      </c>
      <c r="H17" s="1467">
        <v>2.2846218260814672</v>
      </c>
      <c r="I17" s="1466" t="s">
        <v>873</v>
      </c>
      <c r="J17" s="1467">
        <v>1.9390363777784918</v>
      </c>
      <c r="K17" s="1467">
        <v>2.3772805857575858</v>
      </c>
      <c r="L17" s="1467">
        <v>2.5394524333726332</v>
      </c>
    </row>
    <row r="18" spans="1:12" ht="12">
      <c r="A18" s="1599" t="s">
        <v>393</v>
      </c>
      <c r="B18" s="1599"/>
      <c r="C18" s="1599"/>
      <c r="D18" s="1599"/>
      <c r="E18" s="1466" t="s">
        <v>874</v>
      </c>
      <c r="F18" s="1467">
        <v>1.166150748254366</v>
      </c>
      <c r="G18" s="1467">
        <v>1.4203319037318523</v>
      </c>
      <c r="H18" s="1467">
        <v>1.5209071810790591</v>
      </c>
      <c r="I18" s="1466" t="s">
        <v>875</v>
      </c>
      <c r="J18" s="1467">
        <v>0.70846209835031326</v>
      </c>
      <c r="K18" s="1467">
        <v>0.84667503158918755</v>
      </c>
      <c r="L18" s="1467">
        <v>0.85424613632371793</v>
      </c>
    </row>
    <row r="19" spans="1:12">
      <c r="A19" s="1466" t="s">
        <v>876</v>
      </c>
      <c r="B19" s="1467">
        <v>4.481726130605951</v>
      </c>
      <c r="C19" s="1467">
        <v>5.3072742733639862</v>
      </c>
      <c r="D19" s="1467">
        <v>5.4491692775550113</v>
      </c>
      <c r="E19" s="1466" t="s">
        <v>877</v>
      </c>
      <c r="F19" s="1467">
        <v>3.4179274159722821</v>
      </c>
      <c r="G19" s="1467">
        <v>4.3367947449952347</v>
      </c>
      <c r="H19" s="1467">
        <v>4.7833513145007354</v>
      </c>
      <c r="I19" s="1466" t="s">
        <v>878</v>
      </c>
      <c r="J19" s="1467">
        <v>1.6551374911444805</v>
      </c>
      <c r="K19" s="1467">
        <v>2.0042973240432258</v>
      </c>
      <c r="L19" s="1467">
        <v>2.1056735587882907</v>
      </c>
    </row>
    <row r="20" spans="1:12" ht="12">
      <c r="A20" s="1466" t="s">
        <v>879</v>
      </c>
      <c r="B20" s="1467">
        <v>1.3021053266537628</v>
      </c>
      <c r="C20" s="1467">
        <v>1.5726750208352613</v>
      </c>
      <c r="D20" s="1467">
        <v>1.6785107217073278</v>
      </c>
      <c r="E20" s="1599" t="s">
        <v>392</v>
      </c>
      <c r="F20" s="1599"/>
      <c r="G20" s="1599"/>
      <c r="H20" s="1599"/>
      <c r="I20" s="1466" t="s">
        <v>880</v>
      </c>
      <c r="J20" s="1467">
        <v>1.8804118694616787</v>
      </c>
      <c r="K20" s="1467">
        <v>2.3043637629815494</v>
      </c>
      <c r="L20" s="1467">
        <v>2.4895854640339197</v>
      </c>
    </row>
    <row r="21" spans="1:12">
      <c r="A21" s="1466" t="s">
        <v>881</v>
      </c>
      <c r="B21" s="1467">
        <v>1.7017601929540953</v>
      </c>
      <c r="C21" s="1467">
        <v>2.1430947834911405</v>
      </c>
      <c r="D21" s="1467">
        <v>2.1806847959343587</v>
      </c>
      <c r="E21" s="1466" t="s">
        <v>882</v>
      </c>
      <c r="F21" s="1467">
        <v>2.4020329225512649</v>
      </c>
      <c r="G21" s="1467">
        <v>2.9599233970759085</v>
      </c>
      <c r="H21" s="1467">
        <v>3.3777350259976533</v>
      </c>
      <c r="I21" s="1466" t="s">
        <v>883</v>
      </c>
      <c r="J21" s="1467">
        <v>1.6386737329639613</v>
      </c>
      <c r="K21" s="1467">
        <v>2.0344738734076007</v>
      </c>
      <c r="L21" s="1467">
        <v>2.2316563491764638</v>
      </c>
    </row>
    <row r="22" spans="1:12">
      <c r="A22" s="1466" t="s">
        <v>884</v>
      </c>
      <c r="B22" s="1467">
        <v>1.5380255108044609</v>
      </c>
      <c r="C22" s="1467">
        <v>1.8587822971498631</v>
      </c>
      <c r="D22" s="1467">
        <v>2.0060418033554721</v>
      </c>
      <c r="E22" s="1466" t="s">
        <v>885</v>
      </c>
      <c r="F22" s="1467">
        <v>0.96731249652845208</v>
      </c>
      <c r="G22" s="1467">
        <v>1.1482968035561674</v>
      </c>
      <c r="H22" s="1467">
        <v>1.2634801168913219</v>
      </c>
      <c r="I22" s="1466" t="s">
        <v>886</v>
      </c>
      <c r="J22" s="1467">
        <v>1.6049974800994491</v>
      </c>
      <c r="K22" s="1467">
        <v>1.8932931119737881</v>
      </c>
      <c r="L22" s="1467">
        <v>2.0055287382830693</v>
      </c>
    </row>
    <row r="23" spans="1:12" ht="12">
      <c r="A23" s="1599" t="s">
        <v>395</v>
      </c>
      <c r="B23" s="1599"/>
      <c r="C23" s="1599"/>
      <c r="D23" s="1599"/>
      <c r="E23" s="1466" t="s">
        <v>887</v>
      </c>
      <c r="F23" s="1467">
        <v>1.6444842674690932</v>
      </c>
      <c r="G23" s="1467">
        <v>1.9696764004604783</v>
      </c>
      <c r="H23" s="1467">
        <v>2.1482629272444522</v>
      </c>
      <c r="I23" s="1599" t="s">
        <v>396</v>
      </c>
      <c r="J23" s="1599"/>
      <c r="K23" s="1599"/>
      <c r="L23" s="1599"/>
    </row>
    <row r="24" spans="1:12">
      <c r="A24" s="1468" t="s">
        <v>888</v>
      </c>
      <c r="B24" s="1469">
        <v>1.7022867492374323</v>
      </c>
      <c r="C24" s="1469">
        <v>2.0732160579533336</v>
      </c>
      <c r="D24" s="1469">
        <v>2.2888816372380485</v>
      </c>
      <c r="E24" s="1466" t="s">
        <v>889</v>
      </c>
      <c r="F24" s="1467">
        <v>1.4856567067553574</v>
      </c>
      <c r="G24" s="1467">
        <v>1.8423936033030235</v>
      </c>
      <c r="H24" s="1467">
        <v>1.9944935777322035</v>
      </c>
      <c r="I24" s="1468" t="s">
        <v>890</v>
      </c>
      <c r="J24" s="1469">
        <v>0.9075414687636264</v>
      </c>
      <c r="K24" s="1469">
        <v>1.0588881760052262</v>
      </c>
      <c r="L24" s="1469">
        <v>1.1595410832484263</v>
      </c>
    </row>
    <row r="25" spans="1:12">
      <c r="A25" s="1468" t="s">
        <v>891</v>
      </c>
      <c r="B25" s="1469">
        <v>3.3714450689026658</v>
      </c>
      <c r="C25" s="1469">
        <v>4.3220969798850559</v>
      </c>
      <c r="D25" s="1469">
        <v>4.6610545607921878</v>
      </c>
      <c r="E25" s="1466" t="s">
        <v>892</v>
      </c>
      <c r="F25" s="1467">
        <v>1.6187524309793171</v>
      </c>
      <c r="G25" s="1467">
        <v>1.9771299325274683</v>
      </c>
      <c r="H25" s="1467">
        <v>2.0991720006222438</v>
      </c>
      <c r="I25" s="1468" t="s">
        <v>893</v>
      </c>
      <c r="J25" s="1469">
        <v>0.88870214909757073</v>
      </c>
      <c r="K25" s="1469">
        <v>1.0920268732060607</v>
      </c>
      <c r="L25" s="1469">
        <v>1.1650829429073797</v>
      </c>
    </row>
    <row r="26" spans="1:12" ht="12">
      <c r="A26" s="1468" t="s">
        <v>894</v>
      </c>
      <c r="B26" s="1469">
        <v>1.2918833096398052</v>
      </c>
      <c r="C26" s="1469">
        <v>1.534242525367066</v>
      </c>
      <c r="D26" s="1469">
        <v>1.643123022755159</v>
      </c>
      <c r="E26" s="1466" t="s">
        <v>895</v>
      </c>
      <c r="F26" s="1467">
        <v>1.173895956597528</v>
      </c>
      <c r="G26" s="1467">
        <v>1.4672269272336791</v>
      </c>
      <c r="H26" s="1467">
        <v>1.506413999858889</v>
      </c>
      <c r="I26" s="1599" t="s">
        <v>398</v>
      </c>
      <c r="J26" s="1599"/>
      <c r="K26" s="1599"/>
      <c r="L26" s="1599"/>
    </row>
    <row r="27" spans="1:12">
      <c r="A27" s="1468" t="s">
        <v>896</v>
      </c>
      <c r="B27" s="1469">
        <v>2.9895710057307876</v>
      </c>
      <c r="C27" s="1469">
        <v>3.6983696212600292</v>
      </c>
      <c r="D27" s="1469">
        <v>3.8606957875516392</v>
      </c>
      <c r="E27" s="1466" t="s">
        <v>897</v>
      </c>
      <c r="F27" s="1467">
        <v>1.4377228004983809</v>
      </c>
      <c r="G27" s="1467">
        <v>1.7116557837886048</v>
      </c>
      <c r="H27" s="1467">
        <v>1.8904386099589088</v>
      </c>
      <c r="I27" s="1468" t="s">
        <v>898</v>
      </c>
      <c r="J27" s="1469">
        <v>0.78622939175953144</v>
      </c>
      <c r="K27" s="1469">
        <v>0.95472707801625367</v>
      </c>
      <c r="L27" s="1469">
        <v>1.0360418818316868</v>
      </c>
    </row>
    <row r="28" spans="1:12">
      <c r="A28" s="1468" t="s">
        <v>899</v>
      </c>
      <c r="B28" s="1469">
        <v>2.3785511708151681</v>
      </c>
      <c r="C28" s="1469">
        <v>2.9028678961044418</v>
      </c>
      <c r="D28" s="1469">
        <v>3.1772134646134544</v>
      </c>
      <c r="E28" s="1466" t="s">
        <v>900</v>
      </c>
      <c r="F28" s="1467">
        <v>1.4408808873297432</v>
      </c>
      <c r="G28" s="1467">
        <v>1.8117920787986355</v>
      </c>
      <c r="H28" s="1467">
        <v>1.907465347892229</v>
      </c>
      <c r="I28" s="1468" t="s">
        <v>901</v>
      </c>
      <c r="J28" s="1469">
        <v>0.64803760143787725</v>
      </c>
      <c r="K28" s="1469">
        <v>0.78095703840948882</v>
      </c>
      <c r="L28" s="1469">
        <v>0.8270936317887092</v>
      </c>
    </row>
    <row r="29" spans="1:12">
      <c r="A29" s="1468" t="s">
        <v>902</v>
      </c>
      <c r="B29" s="1469">
        <v>1.6061969305325461</v>
      </c>
      <c r="C29" s="1469">
        <v>2.0000399407436622</v>
      </c>
      <c r="D29" s="1469">
        <v>2.1621458338354493</v>
      </c>
      <c r="E29" s="1466" t="s">
        <v>903</v>
      </c>
      <c r="F29" s="1467">
        <v>2.7800974495371786</v>
      </c>
      <c r="G29" s="1467">
        <v>3.5209461913697671</v>
      </c>
      <c r="H29" s="1467">
        <v>3.7667895195519807</v>
      </c>
      <c r="I29" s="1468" t="s">
        <v>904</v>
      </c>
      <c r="J29" s="1469">
        <v>1.4992480697074959</v>
      </c>
      <c r="K29" s="1469">
        <v>1.7934914302438565</v>
      </c>
      <c r="L29" s="1469">
        <v>1.9688142640045516</v>
      </c>
    </row>
    <row r="30" spans="1:12" ht="12">
      <c r="A30" s="1468" t="s">
        <v>905</v>
      </c>
      <c r="B30" s="1469">
        <v>2.4317647579600705</v>
      </c>
      <c r="C30" s="1469">
        <v>3.0311695029214234</v>
      </c>
      <c r="D30" s="1469">
        <v>3.3053113214991252</v>
      </c>
      <c r="E30" s="1599" t="s">
        <v>397</v>
      </c>
      <c r="F30" s="1599"/>
      <c r="G30" s="1599"/>
      <c r="H30" s="1599"/>
      <c r="I30" s="1468" t="s">
        <v>906</v>
      </c>
      <c r="J30" s="1469">
        <v>0.99118819149147575</v>
      </c>
      <c r="K30" s="1469">
        <v>1.2149736293079678</v>
      </c>
      <c r="L30" s="1469">
        <v>1.3562753807060126</v>
      </c>
    </row>
    <row r="31" spans="1:12" ht="12">
      <c r="A31" s="1468" t="s">
        <v>907</v>
      </c>
      <c r="B31" s="1469">
        <v>2.4827104412731704</v>
      </c>
      <c r="C31" s="1469">
        <v>2.9961280958912972</v>
      </c>
      <c r="D31" s="1469">
        <v>3.3699647948249418</v>
      </c>
      <c r="E31" s="1468" t="s">
        <v>908</v>
      </c>
      <c r="F31" s="1469">
        <v>1.1563514411336964</v>
      </c>
      <c r="G31" s="1469">
        <v>1.364828509596302</v>
      </c>
      <c r="H31" s="1469">
        <v>1.4811497030017637</v>
      </c>
      <c r="I31" s="1599" t="s">
        <v>399</v>
      </c>
      <c r="J31" s="1599"/>
      <c r="K31" s="1599"/>
      <c r="L31" s="1599"/>
    </row>
    <row r="32" spans="1:12">
      <c r="A32" s="1468" t="s">
        <v>909</v>
      </c>
      <c r="B32" s="1469">
        <v>6.4517255220970497</v>
      </c>
      <c r="C32" s="1469">
        <v>8.0585678160337633</v>
      </c>
      <c r="D32" s="1469">
        <v>8.816320813595496</v>
      </c>
      <c r="E32" s="1468" t="s">
        <v>910</v>
      </c>
      <c r="F32" s="1469">
        <v>2.3022233160914674</v>
      </c>
      <c r="G32" s="1469">
        <v>2.730180291235671</v>
      </c>
      <c r="H32" s="1469">
        <v>2.8769821340751336</v>
      </c>
      <c r="I32" s="1468" t="s">
        <v>911</v>
      </c>
      <c r="J32" s="1469">
        <v>1.8337576090280279</v>
      </c>
      <c r="K32" s="1469">
        <v>2.1553157020823828</v>
      </c>
      <c r="L32" s="1469">
        <v>2.3308853252917876</v>
      </c>
    </row>
    <row r="33" spans="1:12">
      <c r="A33" s="1468" t="s">
        <v>912</v>
      </c>
      <c r="B33" s="1469">
        <v>1.4233441424855851</v>
      </c>
      <c r="C33" s="1469">
        <v>1.7938579187067489</v>
      </c>
      <c r="D33" s="1469">
        <v>1.9810982852767589</v>
      </c>
      <c r="E33" s="1468" t="s">
        <v>913</v>
      </c>
      <c r="F33" s="1469">
        <v>0.67698507105200223</v>
      </c>
      <c r="G33" s="1469">
        <v>0.79028801181384356</v>
      </c>
      <c r="H33" s="1469">
        <v>0.81825967531442312</v>
      </c>
      <c r="I33" s="1468" t="s">
        <v>914</v>
      </c>
      <c r="J33" s="1469">
        <v>1.6513426051518927</v>
      </c>
      <c r="K33" s="1469">
        <v>2.0563139930622696</v>
      </c>
      <c r="L33" s="1469">
        <v>2.1836692485363476</v>
      </c>
    </row>
    <row r="34" spans="1:12" ht="12">
      <c r="A34" s="1599" t="s">
        <v>405</v>
      </c>
      <c r="B34" s="1599"/>
      <c r="C34" s="1599"/>
      <c r="D34" s="1599"/>
      <c r="E34" s="1468" t="s">
        <v>915</v>
      </c>
      <c r="F34" s="1469">
        <v>6.5357915959903883</v>
      </c>
      <c r="G34" s="1469">
        <v>8.1279278730418394</v>
      </c>
      <c r="H34" s="1469">
        <v>8.7103860922937049</v>
      </c>
      <c r="I34" s="1468" t="s">
        <v>916</v>
      </c>
      <c r="J34" s="1469">
        <v>1.808654834431185</v>
      </c>
      <c r="K34" s="1469">
        <v>2.1681390251255821</v>
      </c>
      <c r="L34" s="1469">
        <v>2.3711513024596949</v>
      </c>
    </row>
    <row r="35" spans="1:12">
      <c r="A35" s="1470" t="s">
        <v>917</v>
      </c>
      <c r="B35" s="1471">
        <v>4.7882808374026817</v>
      </c>
      <c r="C35" s="1471">
        <v>5.7483122263864583</v>
      </c>
      <c r="D35" s="1471">
        <v>5.8911017051277161</v>
      </c>
      <c r="E35" s="1468" t="s">
        <v>918</v>
      </c>
      <c r="F35" s="1469">
        <v>1.0216307056177316</v>
      </c>
      <c r="G35" s="1469">
        <v>1.2349868581774139</v>
      </c>
      <c r="H35" s="1469">
        <v>1.3044192990519046</v>
      </c>
      <c r="I35" s="1468" t="s">
        <v>919</v>
      </c>
      <c r="J35" s="1469">
        <v>0.80426172361847559</v>
      </c>
      <c r="K35" s="1469">
        <v>0.94190698356018898</v>
      </c>
      <c r="L35" s="1469">
        <v>1.0202661281276901</v>
      </c>
    </row>
    <row r="36" spans="1:12" ht="12">
      <c r="A36" s="1470" t="s">
        <v>920</v>
      </c>
      <c r="B36" s="1471">
        <v>0.75678910743199268</v>
      </c>
      <c r="C36" s="1471">
        <v>0.90622644902641469</v>
      </c>
      <c r="D36" s="1471">
        <v>0.96534122070131667</v>
      </c>
      <c r="E36" s="1599" t="s">
        <v>400</v>
      </c>
      <c r="F36" s="1599"/>
      <c r="G36" s="1599"/>
      <c r="H36" s="1599"/>
      <c r="I36" s="1468" t="s">
        <v>921</v>
      </c>
      <c r="J36" s="1469">
        <v>0.86216264035933088</v>
      </c>
      <c r="K36" s="1469">
        <v>1.0782681215932979</v>
      </c>
      <c r="L36" s="1469">
        <v>1.1217839071326829</v>
      </c>
    </row>
    <row r="37" spans="1:12" ht="12">
      <c r="A37" s="1470" t="s">
        <v>922</v>
      </c>
      <c r="B37" s="1471">
        <v>0.67440349892205143</v>
      </c>
      <c r="C37" s="1471">
        <v>0.83424906278028055</v>
      </c>
      <c r="D37" s="1471">
        <v>0.83894464849949413</v>
      </c>
      <c r="E37" s="1470" t="s">
        <v>923</v>
      </c>
      <c r="F37" s="1471">
        <v>0.49147929198030976</v>
      </c>
      <c r="G37" s="1471">
        <v>0.6240091778641218</v>
      </c>
      <c r="H37" s="1471">
        <v>0.66820868408326994</v>
      </c>
      <c r="I37" s="1599" t="s">
        <v>401</v>
      </c>
      <c r="J37" s="1599"/>
      <c r="K37" s="1599"/>
      <c r="L37" s="1599"/>
    </row>
    <row r="38" spans="1:12">
      <c r="A38" s="1470" t="s">
        <v>924</v>
      </c>
      <c r="B38" s="1471">
        <v>1.3648430689288369</v>
      </c>
      <c r="C38" s="1471">
        <v>1.7333942762296752</v>
      </c>
      <c r="D38" s="1471">
        <v>1.8615363767410873</v>
      </c>
      <c r="E38" s="1470" t="s">
        <v>925</v>
      </c>
      <c r="F38" s="1471">
        <v>0.54130885562623865</v>
      </c>
      <c r="G38" s="1471">
        <v>0.66430109230749756</v>
      </c>
      <c r="H38" s="1471">
        <v>0.68983934743234376</v>
      </c>
      <c r="I38" s="1470" t="s">
        <v>926</v>
      </c>
      <c r="J38" s="1471">
        <v>0.26781215610782949</v>
      </c>
      <c r="K38" s="1471">
        <v>0.31609190060467163</v>
      </c>
      <c r="L38" s="1471">
        <v>0.34885793218840105</v>
      </c>
    </row>
    <row r="39" spans="1:12">
      <c r="A39" s="1470" t="s">
        <v>927</v>
      </c>
      <c r="B39" s="1471">
        <v>0.51620388889097035</v>
      </c>
      <c r="C39" s="1471">
        <v>0.68359179775777024</v>
      </c>
      <c r="D39" s="1471">
        <v>0.7171423154391332</v>
      </c>
      <c r="E39" s="1470" t="s">
        <v>928</v>
      </c>
      <c r="F39" s="1471">
        <v>2.1021367478134172</v>
      </c>
      <c r="G39" s="1471">
        <v>2.5825902179446607</v>
      </c>
      <c r="H39" s="1471">
        <v>2.7078229211165925</v>
      </c>
      <c r="I39" s="1470" t="s">
        <v>929</v>
      </c>
      <c r="J39" s="1471">
        <v>0.24129626963350453</v>
      </c>
      <c r="K39" s="1471">
        <v>0.28073892909282738</v>
      </c>
      <c r="L39" s="1471">
        <v>0.32067876493188963</v>
      </c>
    </row>
    <row r="40" spans="1:12" ht="12">
      <c r="A40" s="1599" t="s">
        <v>404</v>
      </c>
      <c r="B40" s="1599"/>
      <c r="C40" s="1599"/>
      <c r="D40" s="1599"/>
      <c r="E40" s="1470" t="s">
        <v>930</v>
      </c>
      <c r="F40" s="1471">
        <v>14.148053325905122</v>
      </c>
      <c r="G40" s="1471">
        <v>16.733883287800776</v>
      </c>
      <c r="H40" s="1471">
        <v>16.420205286698693</v>
      </c>
      <c r="I40" s="1599" t="s">
        <v>403</v>
      </c>
      <c r="J40" s="1599"/>
      <c r="K40" s="1599"/>
      <c r="L40" s="1599"/>
    </row>
    <row r="41" spans="1:12">
      <c r="A41" s="1470" t="s">
        <v>931</v>
      </c>
      <c r="B41" s="1471">
        <v>1.2267032843044028</v>
      </c>
      <c r="C41" s="1471">
        <v>1.4584578991422228</v>
      </c>
      <c r="D41" s="1471">
        <v>1.530595080375778</v>
      </c>
      <c r="E41" s="1470" t="s">
        <v>932</v>
      </c>
      <c r="F41" s="1471">
        <v>1.3677079236543761</v>
      </c>
      <c r="G41" s="1471">
        <v>1.6522730817962306</v>
      </c>
      <c r="H41" s="1471">
        <v>1.7439257052459451</v>
      </c>
      <c r="I41" s="1470" t="s">
        <v>933</v>
      </c>
      <c r="J41" s="1471">
        <v>0.40156780080609444</v>
      </c>
      <c r="K41" s="1471">
        <v>0.46630284602123157</v>
      </c>
      <c r="L41" s="1471">
        <v>0.46451342200715456</v>
      </c>
    </row>
    <row r="42" spans="1:12" ht="12">
      <c r="A42" s="1470" t="s">
        <v>934</v>
      </c>
      <c r="B42" s="1471">
        <v>1.5637644775784452</v>
      </c>
      <c r="C42" s="1471">
        <v>1.8962280673463472</v>
      </c>
      <c r="D42" s="1471">
        <v>1.9960165445129388</v>
      </c>
      <c r="E42" s="1599" t="s">
        <v>371</v>
      </c>
      <c r="F42" s="1599"/>
      <c r="G42" s="1599"/>
      <c r="H42" s="1599"/>
      <c r="I42" s="1470" t="s">
        <v>935</v>
      </c>
      <c r="J42" s="1471">
        <v>0.34815399420939036</v>
      </c>
      <c r="K42" s="1471">
        <v>0.40979788848818927</v>
      </c>
      <c r="L42" s="1471">
        <v>0.43788606292478982</v>
      </c>
    </row>
    <row r="43" spans="1:12" ht="12">
      <c r="A43" s="1470" t="s">
        <v>936</v>
      </c>
      <c r="B43" s="1471">
        <v>2.0663803567819747</v>
      </c>
      <c r="C43" s="1471">
        <v>2.6643949037810764</v>
      </c>
      <c r="D43" s="1471">
        <v>2.8840093105794842</v>
      </c>
      <c r="E43" s="1470" t="s">
        <v>937</v>
      </c>
      <c r="F43" s="1471">
        <v>0.80600385809199582</v>
      </c>
      <c r="G43" s="1471">
        <v>0.97892509341385336</v>
      </c>
      <c r="H43" s="1471">
        <v>1.0232098000206706</v>
      </c>
      <c r="I43" s="1599" t="s">
        <v>402</v>
      </c>
      <c r="J43" s="1599"/>
      <c r="K43" s="1599"/>
      <c r="L43" s="1599"/>
    </row>
    <row r="44" spans="1:12">
      <c r="A44" s="1470" t="s">
        <v>938</v>
      </c>
      <c r="B44" s="1471">
        <v>0.54505281550641671</v>
      </c>
      <c r="C44" s="1471">
        <v>0.65672217282968259</v>
      </c>
      <c r="D44" s="1471">
        <v>0.69318563644544284</v>
      </c>
      <c r="E44" s="1470" t="s">
        <v>939</v>
      </c>
      <c r="F44" s="1471">
        <v>0.55665551882497755</v>
      </c>
      <c r="G44" s="1471">
        <v>0.69668847640288623</v>
      </c>
      <c r="H44" s="1471">
        <v>0.74348497718480988</v>
      </c>
      <c r="I44" s="1470" t="s">
        <v>940</v>
      </c>
      <c r="J44" s="1471">
        <v>1.5307612580429857</v>
      </c>
      <c r="K44" s="1471">
        <v>1.8382297107712253</v>
      </c>
      <c r="L44" s="1471">
        <v>2.0357566582116839</v>
      </c>
    </row>
    <row r="45" spans="1:12">
      <c r="A45" s="1470" t="s">
        <v>941</v>
      </c>
      <c r="B45" s="1471">
        <v>1.1655103743032416</v>
      </c>
      <c r="C45" s="1471">
        <v>1.4333070929591236</v>
      </c>
      <c r="D45" s="1471">
        <v>1.5112948561001043</v>
      </c>
      <c r="E45" s="1470" t="s">
        <v>942</v>
      </c>
      <c r="F45" s="1471">
        <v>0.75821086475221589</v>
      </c>
      <c r="G45" s="1471">
        <v>0.8096721863098072</v>
      </c>
      <c r="H45" s="1471">
        <v>0.81494486269890465</v>
      </c>
      <c r="I45" s="1470" t="s">
        <v>943</v>
      </c>
      <c r="J45" s="1471">
        <v>1.309198543250089</v>
      </c>
      <c r="K45" s="1471">
        <v>1.6418253461697987</v>
      </c>
      <c r="L45" s="1471">
        <v>1.7134587421643206</v>
      </c>
    </row>
    <row r="46" spans="1:12">
      <c r="A46" s="1470" t="s">
        <v>944</v>
      </c>
      <c r="B46" s="1471">
        <v>2.5000495108753422</v>
      </c>
      <c r="C46" s="1471">
        <v>3.2491408472785892</v>
      </c>
      <c r="D46" s="1471">
        <v>3.445388179891689</v>
      </c>
      <c r="E46" s="1470" t="s">
        <v>371</v>
      </c>
      <c r="F46" s="1471">
        <v>0.93449676849799668</v>
      </c>
      <c r="G46" s="1471">
        <v>1.1394024161178853</v>
      </c>
      <c r="H46" s="1471">
        <v>1.174331637726745</v>
      </c>
      <c r="I46" s="1470" t="s">
        <v>945</v>
      </c>
      <c r="J46" s="1471">
        <v>0.80176320262061695</v>
      </c>
      <c r="K46" s="1471">
        <v>0.9758362475272665</v>
      </c>
      <c r="L46" s="1471">
        <v>1.0411365678505198</v>
      </c>
    </row>
    <row r="47" spans="1:12">
      <c r="A47" s="1470" t="s">
        <v>946</v>
      </c>
      <c r="B47" s="1471">
        <v>1.1073846405250172</v>
      </c>
      <c r="C47" s="1471">
        <v>1.3930036531728798</v>
      </c>
      <c r="D47" s="1471">
        <v>1.4897556837846173</v>
      </c>
      <c r="E47" s="1470" t="s">
        <v>947</v>
      </c>
      <c r="F47" s="1471">
        <v>1.0287469189211957</v>
      </c>
      <c r="G47" s="1471">
        <v>1.2473711885710146</v>
      </c>
      <c r="H47" s="1471">
        <v>1.2927753754399671</v>
      </c>
      <c r="I47" s="1470" t="s">
        <v>948</v>
      </c>
      <c r="J47" s="1471">
        <v>0.6944588818542492</v>
      </c>
      <c r="K47" s="1471">
        <v>0.81582491686384118</v>
      </c>
      <c r="L47" s="1471">
        <v>0.84343320508258379</v>
      </c>
    </row>
    <row r="48" spans="1:12">
      <c r="A48" s="1470" t="s">
        <v>949</v>
      </c>
      <c r="B48" s="1471">
        <v>1.8867709497018341</v>
      </c>
      <c r="C48" s="1471">
        <v>2.224048796778046</v>
      </c>
      <c r="D48" s="1471">
        <v>2.3159403258901343</v>
      </c>
      <c r="E48" s="1470"/>
      <c r="F48" s="1470"/>
      <c r="G48" s="1470"/>
      <c r="H48" s="1470"/>
      <c r="I48" s="1470" t="s">
        <v>950</v>
      </c>
      <c r="J48" s="1471">
        <v>1.6871900181920751</v>
      </c>
      <c r="K48" s="1471">
        <v>1.9999992028978413</v>
      </c>
      <c r="L48" s="1471">
        <v>2.1780721623782902</v>
      </c>
    </row>
    <row r="49" spans="1:12">
      <c r="A49" s="1470" t="s">
        <v>951</v>
      </c>
      <c r="B49" s="1471">
        <v>1.5968695872244587</v>
      </c>
      <c r="C49" s="1471">
        <v>2.0076801491257803</v>
      </c>
      <c r="D49" s="1471">
        <v>2.0884766862310262</v>
      </c>
      <c r="E49" s="1472"/>
      <c r="F49" s="1472"/>
      <c r="G49" s="1472"/>
      <c r="H49" s="1472"/>
      <c r="I49" s="1470" t="s">
        <v>952</v>
      </c>
      <c r="J49" s="1471">
        <v>1.2594207337875105</v>
      </c>
      <c r="K49" s="1471">
        <v>1.5120255248438221</v>
      </c>
      <c r="L49" s="1471">
        <v>1.601063024394076</v>
      </c>
    </row>
    <row r="51" spans="1:12" ht="12">
      <c r="A51" s="1473"/>
      <c r="B51" s="1473"/>
      <c r="C51" s="1473"/>
      <c r="D51" s="1473"/>
      <c r="E51" s="236" t="s">
        <v>31</v>
      </c>
      <c r="F51" s="1474">
        <v>1.800874218802619</v>
      </c>
      <c r="G51" s="1474">
        <v>2.2177984180633028</v>
      </c>
      <c r="H51" s="1474">
        <v>2.369158608510197</v>
      </c>
      <c r="I51" s="1473"/>
      <c r="J51" s="1473"/>
      <c r="K51" s="1473"/>
      <c r="L51" s="1473"/>
    </row>
    <row r="52" spans="1:12" ht="39.6" customHeight="1">
      <c r="A52" s="1817" t="s">
        <v>2210</v>
      </c>
      <c r="B52" s="1817"/>
      <c r="C52" s="1817"/>
      <c r="D52" s="1817"/>
      <c r="E52" s="1817"/>
      <c r="F52" s="1817"/>
      <c r="G52" s="1817"/>
      <c r="H52" s="1817"/>
      <c r="I52" s="1817"/>
      <c r="J52" s="1817"/>
      <c r="K52" s="1817"/>
      <c r="L52" s="1817"/>
    </row>
  </sheetData>
  <mergeCells count="23">
    <mergeCell ref="A34:D34"/>
    <mergeCell ref="E36:H36"/>
    <mergeCell ref="A52:L52"/>
    <mergeCell ref="I37:L37"/>
    <mergeCell ref="A40:D40"/>
    <mergeCell ref="I40:L40"/>
    <mergeCell ref="E42:H42"/>
    <mergeCell ref="I43:L43"/>
    <mergeCell ref="A23:D23"/>
    <mergeCell ref="I23:L23"/>
    <mergeCell ref="I26:L26"/>
    <mergeCell ref="E30:H30"/>
    <mergeCell ref="I31:L31"/>
    <mergeCell ref="A9:D9"/>
    <mergeCell ref="I10:L10"/>
    <mergeCell ref="I15:L15"/>
    <mergeCell ref="A18:D18"/>
    <mergeCell ref="E20:H20"/>
    <mergeCell ref="A3:L3"/>
    <mergeCell ref="A4:L4"/>
    <mergeCell ref="A7:D7"/>
    <mergeCell ref="E7:H7"/>
    <mergeCell ref="I7:L7"/>
  </mergeCells>
  <printOptions horizontalCentered="1"/>
  <pageMargins left="0.59055118110236227" right="0.59055118110236227" top="0.59055118110236227" bottom="0.39370078740157483"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7C964FB16D83444BEC9932EED4E0B3E" ma:contentTypeVersion="3" ma:contentTypeDescription="Creare un nuovo documento." ma:contentTypeScope="" ma:versionID="cf9d8e05f9c35c856db51127cc6811fe">
  <xsd:schema xmlns:xsd="http://www.w3.org/2001/XMLSchema" xmlns:xs="http://www.w3.org/2001/XMLSchema" xmlns:p="http://schemas.microsoft.com/office/2006/metadata/properties" xmlns:ns2="21e66121-df8e-4474-beea-ddd1bf3f7766" targetNamespace="http://schemas.microsoft.com/office/2006/metadata/properties" ma:root="true" ma:fieldsID="63c456211e5e8bd344969b565c476a91" ns2:_="">
    <xsd:import namespace="21e66121-df8e-4474-beea-ddd1bf3f776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e66121-df8e-4474-beea-ddd1bf3f776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026B87-EF09-4EA0-BEEF-5B7053ABEEA0}">
  <ds:schemaRefs>
    <ds:schemaRef ds:uri="http://schemas.microsoft.com/sharepoint/v3/contenttype/forms"/>
  </ds:schemaRefs>
</ds:datastoreItem>
</file>

<file path=customXml/itemProps2.xml><?xml version="1.0" encoding="utf-8"?>
<ds:datastoreItem xmlns:ds="http://schemas.openxmlformats.org/officeDocument/2006/customXml" ds:itemID="{DEA959A2-D34A-4BBA-B334-863785250F06}">
  <ds:schemaRefs>
    <ds:schemaRef ds:uri="http://purl.org/dc/elements/1.1/"/>
    <ds:schemaRef ds:uri="http://schemas.microsoft.com/office/2006/metadata/properties"/>
    <ds:schemaRef ds:uri="21e66121-df8e-4474-beea-ddd1bf3f776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0451701-E170-44CC-B3EA-526EDCA0B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e66121-df8e-4474-beea-ddd1bf3f7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87</vt:i4>
      </vt:variant>
      <vt:variant>
        <vt:lpstr>Intervalli denominati</vt:lpstr>
      </vt:variant>
      <vt:variant>
        <vt:i4>143</vt:i4>
      </vt:variant>
    </vt:vector>
  </HeadingPairs>
  <TitlesOfParts>
    <vt:vector size="230" baseType="lpstr">
      <vt:lpstr>Copia di lavoro indice</vt:lpstr>
      <vt:lpstr>Indice </vt:lpstr>
      <vt:lpstr>Tavola 1.1.1</vt:lpstr>
      <vt:lpstr>Tavola 1.2.1</vt:lpstr>
      <vt:lpstr>Tavola 1.2.2</vt:lpstr>
      <vt:lpstr>Indice_old</vt:lpstr>
      <vt:lpstr>Tavola 2.1.1</vt:lpstr>
      <vt:lpstr>Tavola 2.1.2</vt:lpstr>
      <vt:lpstr>Tavola 2.1.3</vt:lpstr>
      <vt:lpstr>Tavola 2.1.4</vt:lpstr>
      <vt:lpstr>Tavola 2.2.1</vt:lpstr>
      <vt:lpstr>Tavola 2.2.2</vt:lpstr>
      <vt:lpstr>Tavola 2.2.3</vt:lpstr>
      <vt:lpstr>Tavola 2.2.4</vt:lpstr>
      <vt:lpstr>Tavola 2.2.5</vt:lpstr>
      <vt:lpstr>Tavola 2.2.6</vt:lpstr>
      <vt:lpstr>Tavola 3.1</vt:lpstr>
      <vt:lpstr>Tavola 3.3</vt:lpstr>
      <vt:lpstr>Tavola 3.2</vt:lpstr>
      <vt:lpstr>Tavola 3.4</vt:lpstr>
      <vt:lpstr>Tavola 3.1.1</vt:lpstr>
      <vt:lpstr>Tavola 3.1.2</vt:lpstr>
      <vt:lpstr>Tavola 3.2.1</vt:lpstr>
      <vt:lpstr>Tavola 4.1.1</vt:lpstr>
      <vt:lpstr>Tavola 4.1.2</vt:lpstr>
      <vt:lpstr>Tavola 4.1.3</vt:lpstr>
      <vt:lpstr>Tavola 4.1.4</vt:lpstr>
      <vt:lpstr>Tavola 4.1.5</vt:lpstr>
      <vt:lpstr>Tavola 4.1.6</vt:lpstr>
      <vt:lpstr>Tavola 4.1.7</vt:lpstr>
      <vt:lpstr>Tavola 4.1.8</vt:lpstr>
      <vt:lpstr>Tavola 4.1.9</vt:lpstr>
      <vt:lpstr>Tavola 4.1.10</vt:lpstr>
      <vt:lpstr>Tavola 4.1.11</vt:lpstr>
      <vt:lpstr>Tavola 4.3.1</vt:lpstr>
      <vt:lpstr>Tavola 4.3.2</vt:lpstr>
      <vt:lpstr>Tavola 4.3.3</vt:lpstr>
      <vt:lpstr>Tavola 4.3.4</vt:lpstr>
      <vt:lpstr>Tavola 4.3.5</vt:lpstr>
      <vt:lpstr>Tavola 4.3.6</vt:lpstr>
      <vt:lpstr>Tavola 4.4.1</vt:lpstr>
      <vt:lpstr>Tavola 4.5.1.1</vt:lpstr>
      <vt:lpstr>Tavola 4.5.1.2</vt:lpstr>
      <vt:lpstr>Tavola 4.5.2.1</vt:lpstr>
      <vt:lpstr>Tavola 5.1.1</vt:lpstr>
      <vt:lpstr>Tavola 5.1.2</vt:lpstr>
      <vt:lpstr>Tavola 5.1.3</vt:lpstr>
      <vt:lpstr>Tavola 5.1.4</vt:lpstr>
      <vt:lpstr>Tavola 5.2.1</vt:lpstr>
      <vt:lpstr>Tavola 5.2.2</vt:lpstr>
      <vt:lpstr>Tavola 5.2.3</vt:lpstr>
      <vt:lpstr>Tavola 5.2.4</vt:lpstr>
      <vt:lpstr>Tavola 5.3.1</vt:lpstr>
      <vt:lpstr>Tavola 5.3.2</vt:lpstr>
      <vt:lpstr>Tavola 5.3.3</vt:lpstr>
      <vt:lpstr>Tavola 5.3.4</vt:lpstr>
      <vt:lpstr>Tavola 5.3.5</vt:lpstr>
      <vt:lpstr>Tavola 5.3.6</vt:lpstr>
      <vt:lpstr>Tavola 5.3.7</vt:lpstr>
      <vt:lpstr>Tavola 5.3.8</vt:lpstr>
      <vt:lpstr>Tavola 5.3.9</vt:lpstr>
      <vt:lpstr>Tavola 5.3.10</vt:lpstr>
      <vt:lpstr>Tavola 5.3.11</vt:lpstr>
      <vt:lpstr>Tavola 5.3.12</vt:lpstr>
      <vt:lpstr>Tavola 5.3.13</vt:lpstr>
      <vt:lpstr>Tavola 5.3.14</vt:lpstr>
      <vt:lpstr>Tavola 5.4.1</vt:lpstr>
      <vt:lpstr>Tavola 5.4.2</vt:lpstr>
      <vt:lpstr>Tavola 5.4.3</vt:lpstr>
      <vt:lpstr>Tavola 5.4.4</vt:lpstr>
      <vt:lpstr>Tavola 5.5.1</vt:lpstr>
      <vt:lpstr>Tavola 5.5.2</vt:lpstr>
      <vt:lpstr>Tavola 5.5.3</vt:lpstr>
      <vt:lpstr>Tavola 5.5.4</vt:lpstr>
      <vt:lpstr>Tavola 5.5.5</vt:lpstr>
      <vt:lpstr>Tavola 5.5.6</vt:lpstr>
      <vt:lpstr>Tavola 5.5.7</vt:lpstr>
      <vt:lpstr>Tavola II.2.1</vt:lpstr>
      <vt:lpstr>Tavola II.2.2</vt:lpstr>
      <vt:lpstr>Tavola II.2.3</vt:lpstr>
      <vt:lpstr>Tavola II.2.4</vt:lpstr>
      <vt:lpstr>Tavola II.2.5</vt:lpstr>
      <vt:lpstr>Tavola II.2.6</vt:lpstr>
      <vt:lpstr>Tavola II.2.7</vt:lpstr>
      <vt:lpstr>Tavola II.2.1.1</vt:lpstr>
      <vt:lpstr>Tavola II.2.1.2</vt:lpstr>
      <vt:lpstr>Tavola II.2.2.1</vt:lpstr>
      <vt:lpstr>'Tavola 2.1.1'!_Toc10456004</vt:lpstr>
      <vt:lpstr>'Tavola 5.3.12'!_Toc42176917</vt:lpstr>
      <vt:lpstr>'Tavola 4.3.1'!_Toc42704705</vt:lpstr>
      <vt:lpstr>'Tavola 3.4'!_Toc42950131</vt:lpstr>
      <vt:lpstr>'Tavola 3.1.1'!_Toc42950133</vt:lpstr>
      <vt:lpstr>'Tavola 4.1.3'!_Toc42950141</vt:lpstr>
      <vt:lpstr>'Tavola 4.1.4'!_Toc42950145</vt:lpstr>
      <vt:lpstr>'Tavola 4.1.6'!_Toc42950149</vt:lpstr>
      <vt:lpstr>'Tavola 4.1.7'!_Toc42950151</vt:lpstr>
      <vt:lpstr>'Tavola 4.3.2'!_Toc42950153</vt:lpstr>
      <vt:lpstr>'Tavola 4.3.3'!_Toc42950155</vt:lpstr>
      <vt:lpstr>'Tavola 5.3.9'!_Toc42950157</vt:lpstr>
      <vt:lpstr>'Tavola 5.3.10'!_Toc42950159</vt:lpstr>
      <vt:lpstr>'Tavola 5.3.13'!_Toc42950166</vt:lpstr>
      <vt:lpstr>'Tavola 5.3.14'!_Toc42950168</vt:lpstr>
      <vt:lpstr>'Tavola 5.5.3'!_Toc42950170</vt:lpstr>
      <vt:lpstr>'Tavola 5.5.5'!_Toc42950176</vt:lpstr>
      <vt:lpstr>'Tavola II.2.1.1'!_Toc42950190</vt:lpstr>
      <vt:lpstr>'Tavola II.2.1.2'!_Toc42950192</vt:lpstr>
      <vt:lpstr>'Tavola 2.1.1'!_Toc517367828</vt:lpstr>
      <vt:lpstr>'Tavola 2.2.3'!_Toc517367830</vt:lpstr>
      <vt:lpstr>'Tavola 2.2.4'!_Toc517367832</vt:lpstr>
      <vt:lpstr>'Tavola 2.2.5'!_Toc517367834</vt:lpstr>
      <vt:lpstr>'Tavola 3.3'!_Toc517367840</vt:lpstr>
      <vt:lpstr>'Tavola 2.1.4'!_Toc517367842</vt:lpstr>
      <vt:lpstr>'Tavola 3.4'!_Toc517367844</vt:lpstr>
      <vt:lpstr>'Tavola 3.1.1'!_Toc517367846</vt:lpstr>
      <vt:lpstr>'Tavola 3.1.2'!_Toc517367848</vt:lpstr>
      <vt:lpstr>'Tavola 4.1.1'!_Toc517367852</vt:lpstr>
      <vt:lpstr>'Tavola 4.1.3'!_Toc517367854</vt:lpstr>
      <vt:lpstr>'Tavola 4.3.1'!_Toc517367856</vt:lpstr>
      <vt:lpstr>'Tavola 4.1.4'!_Toc517367858</vt:lpstr>
      <vt:lpstr>'Tavola 4.1.5'!_Toc517367860</vt:lpstr>
      <vt:lpstr>'Tavola 4.1.7'!_Toc517367862</vt:lpstr>
      <vt:lpstr>'Tavola 4.1.6'!_Toc517367864</vt:lpstr>
      <vt:lpstr>'Tavola 4.3.2'!_Toc517367866</vt:lpstr>
      <vt:lpstr>'Tavola 4.3.3'!_Toc517367868</vt:lpstr>
      <vt:lpstr>'Tavola 5.3.13'!_Toc517367872</vt:lpstr>
      <vt:lpstr>'Tavola 5.3.14'!_Toc517367872</vt:lpstr>
      <vt:lpstr>'Tavola 5.5.3'!_Toc517367874</vt:lpstr>
      <vt:lpstr>'Tavola 5.5.5'!_Toc517367880</vt:lpstr>
      <vt:lpstr>'Tavola 4.1.8'!_Toc517367884</vt:lpstr>
      <vt:lpstr>'Tavola 4.1.9'!_Toc517367886</vt:lpstr>
      <vt:lpstr>'Tavola 4.1.10'!_Toc517367888</vt:lpstr>
      <vt:lpstr>'Tavola 4.1.11'!_Toc517367890</vt:lpstr>
      <vt:lpstr>'Tavola 4.3.6'!_Toc517367892</vt:lpstr>
      <vt:lpstr>'Tavola II.2.1.1'!_Toc517367910</vt:lpstr>
      <vt:lpstr>'Tavola II.2.1.2'!_Toc517367912</vt:lpstr>
      <vt:lpstr>'Tavola II.2.2.1'!_Toc517367914</vt:lpstr>
      <vt:lpstr>'Tavola II.2.2.1'!_Toc517367915</vt:lpstr>
      <vt:lpstr>'Indice '!Area_stampa</vt:lpstr>
      <vt:lpstr>'Tavola 1.1.1'!Area_stampa</vt:lpstr>
      <vt:lpstr>'Tavola 1.2.1'!Area_stampa</vt:lpstr>
      <vt:lpstr>'Tavola 2.1.1'!Area_stampa</vt:lpstr>
      <vt:lpstr>'Tavola 2.1.2'!Area_stampa</vt:lpstr>
      <vt:lpstr>'Tavola 2.1.3'!Area_stampa</vt:lpstr>
      <vt:lpstr>'Tavola 2.1.4'!Area_stampa</vt:lpstr>
      <vt:lpstr>'Tavola 2.2.1'!Area_stampa</vt:lpstr>
      <vt:lpstr>'Tavola 2.2.2'!Area_stampa</vt:lpstr>
      <vt:lpstr>'Tavola 2.2.3'!Area_stampa</vt:lpstr>
      <vt:lpstr>'Tavola 2.2.4'!Area_stampa</vt:lpstr>
      <vt:lpstr>'Tavola 2.2.5'!Area_stampa</vt:lpstr>
      <vt:lpstr>'Tavola 2.2.6'!Area_stampa</vt:lpstr>
      <vt:lpstr>'Tavola 3.1'!Area_stampa</vt:lpstr>
      <vt:lpstr>'Tavola 3.1.1'!Area_stampa</vt:lpstr>
      <vt:lpstr>'Tavola 3.1.2'!Area_stampa</vt:lpstr>
      <vt:lpstr>'Tavola 3.2'!Area_stampa</vt:lpstr>
      <vt:lpstr>'Tavola 3.2.1'!Area_stampa</vt:lpstr>
      <vt:lpstr>'Tavola 3.3'!Area_stampa</vt:lpstr>
      <vt:lpstr>'Tavola 3.4'!Area_stampa</vt:lpstr>
      <vt:lpstr>'Tavola 4.1.1'!Area_stampa</vt:lpstr>
      <vt:lpstr>'Tavola 4.1.10'!Area_stampa</vt:lpstr>
      <vt:lpstr>'Tavola 4.1.11'!Area_stampa</vt:lpstr>
      <vt:lpstr>'Tavola 4.1.2'!Area_stampa</vt:lpstr>
      <vt:lpstr>'Tavola 4.1.3'!Area_stampa</vt:lpstr>
      <vt:lpstr>'Tavola 4.1.4'!Area_stampa</vt:lpstr>
      <vt:lpstr>'Tavola 4.1.5'!Area_stampa</vt:lpstr>
      <vt:lpstr>'Tavola 4.1.6'!Area_stampa</vt:lpstr>
      <vt:lpstr>'Tavola 4.1.7'!Area_stampa</vt:lpstr>
      <vt:lpstr>'Tavola 4.1.8'!Area_stampa</vt:lpstr>
      <vt:lpstr>'Tavola 4.1.9'!Area_stampa</vt:lpstr>
      <vt:lpstr>'Tavola 4.3.1'!Area_stampa</vt:lpstr>
      <vt:lpstr>'Tavola 4.3.2'!Area_stampa</vt:lpstr>
      <vt:lpstr>'Tavola 4.3.3'!Area_stampa</vt:lpstr>
      <vt:lpstr>'Tavola 4.3.4'!Area_stampa</vt:lpstr>
      <vt:lpstr>'Tavola 4.3.5'!Area_stampa</vt:lpstr>
      <vt:lpstr>'Tavola 4.3.6'!Area_stampa</vt:lpstr>
      <vt:lpstr>'Tavola 4.4.1'!Area_stampa</vt:lpstr>
      <vt:lpstr>'Tavola 4.5.1.1'!Area_stampa</vt:lpstr>
      <vt:lpstr>'Tavola 4.5.1.2'!Area_stampa</vt:lpstr>
      <vt:lpstr>'Tavola 4.5.2.1'!Area_stampa</vt:lpstr>
      <vt:lpstr>'Tavola 5.1.2'!Area_stampa</vt:lpstr>
      <vt:lpstr>'Tavola 5.1.3'!Area_stampa</vt:lpstr>
      <vt:lpstr>'Tavola 5.1.4'!Area_stampa</vt:lpstr>
      <vt:lpstr>'Tavola 5.2.1'!Area_stampa</vt:lpstr>
      <vt:lpstr>'Tavola 5.2.2'!Area_stampa</vt:lpstr>
      <vt:lpstr>'Tavola 5.2.3'!Area_stampa</vt:lpstr>
      <vt:lpstr>'Tavola 5.2.4'!Area_stampa</vt:lpstr>
      <vt:lpstr>'Tavola 5.3.1'!Area_stampa</vt:lpstr>
      <vt:lpstr>'Tavola 5.3.10'!Area_stampa</vt:lpstr>
      <vt:lpstr>'Tavola 5.3.11'!Area_stampa</vt:lpstr>
      <vt:lpstr>'Tavola 5.3.12'!Area_stampa</vt:lpstr>
      <vt:lpstr>'Tavola 5.3.13'!Area_stampa</vt:lpstr>
      <vt:lpstr>'Tavola 5.3.14'!Area_stampa</vt:lpstr>
      <vt:lpstr>'Tavola 5.3.2'!Area_stampa</vt:lpstr>
      <vt:lpstr>'Tavola 5.3.3'!Area_stampa</vt:lpstr>
      <vt:lpstr>'Tavola 5.3.4'!Area_stampa</vt:lpstr>
      <vt:lpstr>'Tavola 5.3.5'!Area_stampa</vt:lpstr>
      <vt:lpstr>'Tavola 5.3.6'!Area_stampa</vt:lpstr>
      <vt:lpstr>'Tavola 5.3.7'!Area_stampa</vt:lpstr>
      <vt:lpstr>'Tavola 5.3.8'!Area_stampa</vt:lpstr>
      <vt:lpstr>'Tavola 5.3.9'!Area_stampa</vt:lpstr>
      <vt:lpstr>'Tavola 5.4.1'!Area_stampa</vt:lpstr>
      <vt:lpstr>'Tavola 5.4.2'!Area_stampa</vt:lpstr>
      <vt:lpstr>'Tavola 5.4.3'!Area_stampa</vt:lpstr>
      <vt:lpstr>'Tavola 5.4.4'!Area_stampa</vt:lpstr>
      <vt:lpstr>'Tavola 5.5.1'!Area_stampa</vt:lpstr>
      <vt:lpstr>'Tavola 5.5.2'!Area_stampa</vt:lpstr>
      <vt:lpstr>'Tavola 5.5.3'!Area_stampa</vt:lpstr>
      <vt:lpstr>'Tavola 5.5.4'!Area_stampa</vt:lpstr>
      <vt:lpstr>'Tavola 5.5.5'!Area_stampa</vt:lpstr>
      <vt:lpstr>'Tavola 5.5.7'!Area_stampa</vt:lpstr>
      <vt:lpstr>'Tavola II.2.1'!Area_stampa</vt:lpstr>
      <vt:lpstr>'Tavola II.2.1.1'!Area_stampa</vt:lpstr>
      <vt:lpstr>'Tavola II.2.1.2'!Area_stampa</vt:lpstr>
      <vt:lpstr>'Tavola II.2.2'!Area_stampa</vt:lpstr>
      <vt:lpstr>'Tavola II.2.2.1'!Area_stampa</vt:lpstr>
      <vt:lpstr>'Tavola II.2.3'!Area_stampa</vt:lpstr>
      <vt:lpstr>'Tavola II.2.4'!Area_stampa</vt:lpstr>
      <vt:lpstr>'Tavola II.2.5'!Area_stampa</vt:lpstr>
      <vt:lpstr>'Tavola II.2.6'!Area_stampa</vt:lpstr>
      <vt:lpstr>'Tavola II.2.7'!Area_stampa</vt:lpstr>
      <vt:lpstr>'Tavola 1.1.1'!Titoli_stampa</vt:lpstr>
      <vt:lpstr>'Tavola 2.2.1'!Titoli_stampa</vt:lpstr>
      <vt:lpstr>'Tavola 4.1.3'!Titoli_stampa</vt:lpstr>
      <vt:lpstr>'Tavola 4.3.1'!Titoli_stampa</vt:lpstr>
      <vt:lpstr>'Tavola 5.5.3'!Titoli_stampa</vt:lpstr>
      <vt:lpstr>'Tavola 5.5.5'!Titoli_stampa</vt:lpstr>
      <vt:lpstr>'Tavola II.2.3'!Titoli_stampa</vt:lpstr>
      <vt:lpstr>'Tavola II.2.4'!Titoli_stampa</vt:lpstr>
      <vt:lpstr>'Tavola II.2.5'!Titoli_stampa</vt:lpstr>
      <vt:lpstr>'Tavola II.2.6'!Titoli_stampa</vt:lpstr>
      <vt:lpstr>'Tavola II.2.7'!Titoli_stampa</vt:lpstr>
    </vt:vector>
  </TitlesOfParts>
  <Company>Banca d'Italia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Caterina Visani (IVASS)</dc:creator>
  <cp:lastModifiedBy>Caterina Visani (IVASS)</cp:lastModifiedBy>
  <cp:lastPrinted>2023-06-12T12:03:27Z</cp:lastPrinted>
  <dcterms:created xsi:type="dcterms:W3CDTF">2018-06-26T07:02:14Z</dcterms:created>
  <dcterms:modified xsi:type="dcterms:W3CDTF">2023-06-16T11:54:04Z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0x01010087C964FB16D83444BEC9932EED4E0B3E</vt:lpwstr>
  </property>
</Properties>
</file>