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76"/>
  </bookViews>
  <sheets>
    <sheet name="Indice" sheetId="17" r:id="rId1"/>
    <sheet name="tav_1" sheetId="15" r:id="rId2"/>
    <sheet name="tav_2" sheetId="5" r:id="rId3"/>
    <sheet name="tav_3" sheetId="4" r:id="rId4"/>
    <sheet name="tav_4" sheetId="8" r:id="rId5"/>
    <sheet name="tav_5" sheetId="7" r:id="rId6"/>
    <sheet name="tav_6" sheetId="3" r:id="rId7"/>
    <sheet name="tav_7" sheetId="13" r:id="rId8"/>
    <sheet name="tav_8" sheetId="12" r:id="rId9"/>
    <sheet name="tav_9" sheetId="10" r:id="rId10"/>
    <sheet name="tav_10" sheetId="14" r:id="rId11"/>
    <sheet name="tav_11" sheetId="6" r:id="rId12"/>
    <sheet name="tav_12" sheetId="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2" l="1"/>
  <c r="C17" i="12"/>
  <c r="C18" i="12"/>
  <c r="C19" i="12"/>
  <c r="C20" i="12"/>
  <c r="C21" i="12"/>
  <c r="C15" i="12"/>
  <c r="C8" i="12"/>
  <c r="C9" i="12"/>
  <c r="C10" i="12"/>
  <c r="C11" i="12"/>
  <c r="C12" i="12"/>
  <c r="C13" i="12"/>
  <c r="C7" i="12"/>
  <c r="C6" i="8"/>
  <c r="C7" i="8"/>
  <c r="C8" i="8"/>
  <c r="C9" i="8"/>
  <c r="C10" i="8"/>
  <c r="C11" i="8"/>
  <c r="C5" i="8"/>
  <c r="C6" i="5"/>
  <c r="C7" i="5"/>
  <c r="C8" i="5"/>
  <c r="C9" i="5"/>
  <c r="C10" i="5"/>
  <c r="C11" i="5"/>
  <c r="C5" i="5"/>
  <c r="E12" i="15" l="1"/>
  <c r="G26" i="15"/>
  <c r="C12" i="15"/>
  <c r="C3" i="15"/>
  <c r="D3" i="15" s="1"/>
  <c r="E3" i="15" s="1"/>
  <c r="F3" i="15" s="1"/>
  <c r="G3" i="15" s="1"/>
  <c r="B22" i="14"/>
  <c r="B21" i="14" s="1"/>
  <c r="F28" i="14"/>
  <c r="D27" i="14"/>
  <c r="C4" i="14"/>
  <c r="D4" i="14" s="1"/>
  <c r="E4" i="14" s="1"/>
  <c r="F4" i="14" s="1"/>
  <c r="G4" i="14" s="1"/>
  <c r="E24" i="14" l="1"/>
  <c r="G25" i="14"/>
  <c r="C27" i="14"/>
  <c r="E28" i="14"/>
  <c r="G29" i="14"/>
  <c r="C24" i="14"/>
  <c r="G26" i="14"/>
  <c r="C28" i="14"/>
  <c r="E29" i="14"/>
  <c r="D24" i="14"/>
  <c r="F25" i="14"/>
  <c r="B27" i="14"/>
  <c r="D28" i="14"/>
  <c r="E21" i="15"/>
  <c r="E30" i="15"/>
  <c r="G21" i="15"/>
  <c r="B23" i="15"/>
  <c r="D24" i="15"/>
  <c r="E24" i="15"/>
  <c r="F26" i="15"/>
  <c r="D23" i="15"/>
  <c r="C24" i="15"/>
  <c r="G24" i="15"/>
  <c r="B26" i="15"/>
  <c r="C25" i="14"/>
  <c r="E27" i="14"/>
  <c r="G28" i="14"/>
  <c r="C22" i="14"/>
  <c r="C21" i="14" s="1"/>
  <c r="F27" i="14"/>
  <c r="G27" i="14"/>
  <c r="B25" i="14"/>
  <c r="B24" i="14"/>
  <c r="D25" i="14"/>
  <c r="F26" i="14"/>
  <c r="B28" i="14"/>
  <c r="D29" i="14"/>
  <c r="F13" i="14"/>
  <c r="F12" i="14" s="1"/>
  <c r="B13" i="14"/>
  <c r="B12" i="14" s="1"/>
  <c r="F22" i="14"/>
  <c r="E25" i="14"/>
  <c r="F29" i="14"/>
  <c r="G13" i="14"/>
  <c r="G12" i="14" s="1"/>
  <c r="G22" i="14"/>
  <c r="G21" i="14" s="1"/>
  <c r="D22" i="14"/>
  <c r="D21" i="14" s="1"/>
  <c r="F21" i="14"/>
  <c r="D21" i="15"/>
  <c r="F12" i="15"/>
  <c r="B24" i="15"/>
  <c r="D26" i="15"/>
  <c r="B21" i="15"/>
  <c r="D12" i="15"/>
  <c r="F24" i="15"/>
  <c r="E26" i="15"/>
  <c r="C23" i="15"/>
  <c r="F21" i="15"/>
  <c r="E23" i="15"/>
  <c r="F23" i="15"/>
  <c r="G23" i="15"/>
  <c r="C26" i="15"/>
  <c r="G12" i="15"/>
  <c r="B12" i="15"/>
  <c r="C21" i="15"/>
  <c r="C30" i="15" s="1"/>
  <c r="E22" i="14"/>
  <c r="E21" i="14" s="1"/>
  <c r="G24" i="14"/>
  <c r="C26" i="14"/>
  <c r="F24" i="14"/>
  <c r="D26" i="14"/>
  <c r="B29" i="14"/>
  <c r="C13" i="14"/>
  <c r="E26" i="14"/>
  <c r="C29" i="14"/>
  <c r="B26" i="14"/>
  <c r="D13" i="14"/>
  <c r="E13" i="14"/>
  <c r="G30" i="15" l="1"/>
  <c r="D30" i="15"/>
  <c r="C31" i="14"/>
  <c r="C30" i="14" s="1"/>
  <c r="G31" i="14"/>
  <c r="G30" i="14" s="1"/>
  <c r="F31" i="14"/>
  <c r="F30" i="14" s="1"/>
  <c r="D31" i="14"/>
  <c r="D30" i="14" s="1"/>
  <c r="B31" i="14"/>
  <c r="B30" i="14" s="1"/>
  <c r="E31" i="14"/>
  <c r="E30" i="14" s="1"/>
  <c r="C12" i="14"/>
  <c r="B30" i="15"/>
  <c r="F30" i="15"/>
  <c r="E12" i="14"/>
  <c r="D12" i="14"/>
  <c r="D11" i="9" l="1"/>
  <c r="E11" i="9"/>
  <c r="F11" i="9"/>
  <c r="G11" i="9"/>
  <c r="C11" i="9"/>
  <c r="E14" i="4"/>
  <c r="F14" i="4"/>
  <c r="G14" i="4"/>
  <c r="C14" i="4"/>
  <c r="D14" i="4"/>
</calcChain>
</file>

<file path=xl/sharedStrings.xml><?xml version="1.0" encoding="utf-8"?>
<sst xmlns="http://schemas.openxmlformats.org/spreadsheetml/2006/main" count="216" uniqueCount="96">
  <si>
    <t>Rami vita</t>
  </si>
  <si>
    <t>Imprese di proprietà italiana</t>
  </si>
  <si>
    <t>Imprese di proprietà estera</t>
  </si>
  <si>
    <t>Totale</t>
  </si>
  <si>
    <t>Rami danni</t>
  </si>
  <si>
    <t>Rami vita e danni</t>
  </si>
  <si>
    <t>% su totale</t>
  </si>
  <si>
    <t>operatività all'estero</t>
  </si>
  <si>
    <t>TOTALE</t>
  </si>
  <si>
    <t>solo rappresentanze o lps</t>
  </si>
  <si>
    <t>anche tramite controllate estere</t>
  </si>
  <si>
    <t>%</t>
  </si>
  <si>
    <t>num. imprese</t>
  </si>
  <si>
    <t>Anno</t>
  </si>
  <si>
    <t>premi acq. estero totali</t>
  </si>
  <si>
    <t>Rami vita: lavoro diretto all’estero delle imprese vigilate e lavoro diretto delle controllate estere</t>
  </si>
  <si>
    <t>Ripartizione dei premi raccolti (2016-2021)</t>
  </si>
  <si>
    <t>Tipo di attività</t>
  </si>
  <si>
    <t xml:space="preserve">    In L.p.s.</t>
  </si>
  <si>
    <t xml:space="preserve">Totale attività all’estero delle imprese vigilate </t>
  </si>
  <si>
    <t xml:space="preserve">    Controllate estere: premi raccolti all’estero</t>
  </si>
  <si>
    <t xml:space="preserve">    In regime di Stabilimento</t>
  </si>
  <si>
    <t xml:space="preserve">    Controllate estere: premi raccolti in Italia</t>
  </si>
  <si>
    <t>Totale attività delle controllate estere</t>
  </si>
  <si>
    <t>Variazione rispetto all’anno precedente</t>
  </si>
  <si>
    <t>5,0%</t>
  </si>
  <si>
    <t>1,2%</t>
  </si>
  <si>
    <t>Paese dove è effettuata la raccolta</t>
  </si>
  <si>
    <t>Germania</t>
  </si>
  <si>
    <t>Francia</t>
  </si>
  <si>
    <t>Cina</t>
  </si>
  <si>
    <t>Austria</t>
  </si>
  <si>
    <t>Svizzera</t>
  </si>
  <si>
    <t>Rami vita: lavoro diretto all’estero delle imprese vigilate e delle controllate estere</t>
  </si>
  <si>
    <t>Ripartizione dei premi raccolti all’estero per i 5 paesi più rappresentativi (2021)</t>
  </si>
  <si>
    <t>Premi raccolti all’estero dalle controllate estere</t>
  </si>
  <si>
    <t>Rami vita: lavoro diretto delle imprese vigilate e delle controllate estere</t>
  </si>
  <si>
    <t>Spagna</t>
  </si>
  <si>
    <t>Repubblica Ceca</t>
  </si>
  <si>
    <t>Altri paesi esteri</t>
  </si>
  <si>
    <t>Rami danni: lavoro diretto all’estero delle imprese vigilate e delle controllate estere</t>
  </si>
  <si>
    <t>Rami danni: lavoro diretto delle imprese vigilate e delle controllate estere</t>
  </si>
  <si>
    <t>Imprese vigilate operanti all’estero nel lavoro indiretto (2016-2021)</t>
  </si>
  <si>
    <t>Solo in regime di Stabilimento o in regime di L.p.s.</t>
  </si>
  <si>
    <t>Anche tramite controllate estere</t>
  </si>
  <si>
    <t>Lavoro indiretto all’estero delle imprese vigilate e delle controllate estere</t>
  </si>
  <si>
    <t>Lussemburgo</t>
  </si>
  <si>
    <t>Thailandia</t>
  </si>
  <si>
    <t>Regno Unito</t>
  </si>
  <si>
    <t>Lavoro indiretto all’estero delle imprese vigilate e lavoro indiretto delle controllate estere</t>
  </si>
  <si>
    <t>Premi raccolti (2016-2021)</t>
  </si>
  <si>
    <t>Premi esteri delle imprese italiane - 2021</t>
  </si>
  <si>
    <t>Imprese assicurative italiane attive all'estero attività diretta 2016 - 2021</t>
  </si>
  <si>
    <t>Premi diretti raccolti in Italia</t>
  </si>
  <si>
    <t>Imprese di proprietà italiana (1)</t>
  </si>
  <si>
    <r>
      <t xml:space="preserve">  </t>
    </r>
    <r>
      <rPr>
        <i/>
        <sz val="10"/>
        <color theme="1"/>
        <rFont val="Arial"/>
        <family val="2"/>
      </rPr>
      <t>di cui: stabilimenti di imprese UE</t>
    </r>
  </si>
  <si>
    <r>
      <t xml:space="preserve">  </t>
    </r>
    <r>
      <rPr>
        <i/>
        <sz val="10"/>
        <color theme="1"/>
        <rFont val="Arial"/>
        <family val="2"/>
      </rPr>
      <t>di cui: in lps</t>
    </r>
  </si>
  <si>
    <t>Premi raccolti in Italia dalle imprese vigilate</t>
  </si>
  <si>
    <t>Premi raccolti in Italia dalle controllate estere</t>
  </si>
  <si>
    <t>Premi raccolti all’estero dall’Italia</t>
  </si>
  <si>
    <t>Premi diretti raccolti all’estero</t>
  </si>
  <si>
    <r>
      <t xml:space="preserve">  </t>
    </r>
    <r>
      <rPr>
        <i/>
        <sz val="10"/>
        <rFont val="Arial"/>
        <family val="2"/>
      </rPr>
      <t>di cui: stabilimenti di imprese UE</t>
    </r>
  </si>
  <si>
    <r>
      <t xml:space="preserve">  </t>
    </r>
    <r>
      <rPr>
        <i/>
        <sz val="10"/>
        <rFont val="Arial"/>
        <family val="2"/>
      </rPr>
      <t>di cui: in lps</t>
    </r>
  </si>
  <si>
    <r>
      <t xml:space="preserve">  </t>
    </r>
    <r>
      <rPr>
        <i/>
        <sz val="10"/>
        <rFont val="Arial"/>
        <family val="2"/>
      </rPr>
      <t>di cui: con sede legale in Italia</t>
    </r>
  </si>
  <si>
    <t>(milioni di euro, %)</t>
  </si>
  <si>
    <t>grado apertura internazionale</t>
  </si>
  <si>
    <t xml:space="preserve">   di cui: con sede legale all’estero</t>
  </si>
  <si>
    <t>Danni: ripartizione dei premi del lavoro diretto acquisiti all'estero</t>
  </si>
  <si>
    <t xml:space="preserve">Premi esteri delle imprese italiane - 2016 - 2021 </t>
  </si>
  <si>
    <r>
      <t>100,0</t>
    </r>
    <r>
      <rPr>
        <b/>
        <sz val="10"/>
        <color rgb="FF000000"/>
        <rFont val="Arial"/>
        <family val="2"/>
      </rPr>
      <t>%</t>
    </r>
  </si>
  <si>
    <r>
      <t>Totale</t>
    </r>
    <r>
      <rPr>
        <i/>
        <sz val="10"/>
        <color theme="1"/>
        <rFont val="Arial"/>
        <family val="2"/>
      </rPr>
      <t xml:space="preserve"> (mln di euro)</t>
    </r>
  </si>
  <si>
    <t xml:space="preserve">Raccolta premi </t>
  </si>
  <si>
    <r>
      <t>100,0</t>
    </r>
    <r>
      <rPr>
        <sz val="10"/>
        <color rgb="FF000000"/>
        <rFont val="Arial"/>
        <family val="2"/>
      </rPr>
      <t>%</t>
    </r>
  </si>
  <si>
    <t>Raccolta premi</t>
  </si>
  <si>
    <t>(milioni di euro)</t>
  </si>
  <si>
    <t>grado apertura internazionale (%)</t>
  </si>
  <si>
    <r>
      <t xml:space="preserve">Totale </t>
    </r>
    <r>
      <rPr>
        <b/>
        <i/>
        <sz val="10"/>
        <color theme="1"/>
        <rFont val="Arial"/>
        <family val="2"/>
      </rPr>
      <t>(mln di euro)</t>
    </r>
  </si>
  <si>
    <t>INDICE DELLE TAVOLE STATISTICHE</t>
  </si>
  <si>
    <t>Tavola n. 2: Rami vita: lavoro diretto - Ripartizione dei premi raccolti all’estero per i 5 paesi più rappresentativi</t>
  </si>
  <si>
    <t>Tavola n. 4 : Rami danni: lavoro diretto - Ripartizione dei premi raccolti all’estero per i 5 paesi più rappresentativi</t>
  </si>
  <si>
    <t>Tavola n. 3: Rami vita: lavoro diretto all’estero delle imprese vigilate e lavoro diretto delle controllate estere per tipologia di attività</t>
  </si>
  <si>
    <t>Tavola n. 5: Rami danni: lavoro diretto all’estero delle imprese vigilate per tipologia di attività</t>
  </si>
  <si>
    <t>Tavola n. 7: Lavoro indiretto all’estero delle imprese vigilate e lavoro indiretto delle controllate estere</t>
  </si>
  <si>
    <t>Tavola n. 8: Lavoro indiretto all’estero delle imprese vigilate e delle controllate estere - Ripartizione dei premi raccolti all’estero per i 5 paesi più rappresentativi</t>
  </si>
  <si>
    <t>Tavola n. 1: Lavoro diretto all'estero - Rami vita e danni</t>
  </si>
  <si>
    <t>Tavola n. 9: Imprese vigilate operanti all’estero nel lavoro indiretto</t>
  </si>
  <si>
    <t>Tavola n. 6: Imprese assicurative italiane attive all'estero nel lavoro diretto</t>
  </si>
  <si>
    <t>Tavola n. 10: Premi diretti raccolti in Italia - Rami vita e danni</t>
  </si>
  <si>
    <t>Imprese di proprietà estera (2)</t>
  </si>
  <si>
    <r>
      <t xml:space="preserve">   </t>
    </r>
    <r>
      <rPr>
        <i/>
        <sz val="10"/>
        <color theme="1"/>
        <rFont val="Arial"/>
        <family val="2"/>
      </rPr>
      <t xml:space="preserve">di cui: con sede legale all’estero </t>
    </r>
  </si>
  <si>
    <r>
      <t xml:space="preserve">  </t>
    </r>
    <r>
      <rPr>
        <i/>
        <sz val="10"/>
        <color theme="1"/>
        <rFont val="Arial"/>
        <family val="2"/>
      </rPr>
      <t xml:space="preserve">di cui: con sede legale in Italia </t>
    </r>
  </si>
  <si>
    <t>% raccolta complessiva in Italia facente capo a soggetti esteri (2/3)</t>
  </si>
  <si>
    <t>Totale (3=1+2)</t>
  </si>
  <si>
    <t>Tavola n. 11: Rami vita: lavoro diretto delle imprese vigilate e delle controllate estere</t>
  </si>
  <si>
    <t>Tavola n. 12: Rami danni: lavoro diretto delle imprese vigilate e delle controllate estere</t>
  </si>
  <si>
    <t>Ripartizione dei premi raccolti in Italia e all'estero (2016-2021)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</si>
</sst>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_-* #,##0_-;\-* #,##0_-;_-* &quot;-&quot;??_-;_-@_-"/>
    <numFmt numFmtId="168" formatCode="_-* #,##0.0\ _€_-;\-* #,##0.0\ _€_-;_-* &quot;-&quot;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indexed="18"/>
      <name val="Arial"/>
    </font>
    <font>
      <b/>
      <i/>
      <sz val="16"/>
      <color indexed="18"/>
      <name val="Arial"/>
      <family val="2"/>
    </font>
    <font>
      <b/>
      <sz val="10"/>
      <name val="Arial"/>
      <family val="2"/>
    </font>
    <font>
      <b/>
      <sz val="13"/>
      <color indexed="8"/>
      <name val="Albany AM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i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indexed="8"/>
      <name val="Albany AMT"/>
    </font>
    <font>
      <sz val="10"/>
      <color theme="1"/>
      <name val="Garamond"/>
      <family val="1"/>
    </font>
    <font>
      <sz val="10"/>
      <color indexed="8"/>
      <name val="Arial"/>
      <family val="2"/>
    </font>
    <font>
      <b/>
      <sz val="11"/>
      <color rgb="FF00206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F0F0F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0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>
      <alignment horizontal="center" vertical="top" wrapText="1"/>
    </xf>
    <xf numFmtId="0" fontId="5" fillId="3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166" fontId="0" fillId="0" borderId="0" xfId="0" applyNumberFormat="1" applyFill="1"/>
    <xf numFmtId="165" fontId="0" fillId="0" borderId="0" xfId="1" applyNumberFormat="1" applyFont="1" applyFill="1"/>
    <xf numFmtId="3" fontId="0" fillId="0" borderId="0" xfId="0" applyNumberFormat="1" applyFill="1"/>
    <xf numFmtId="0" fontId="9" fillId="0" borderId="0" xfId="0" applyFont="1" applyFill="1"/>
    <xf numFmtId="165" fontId="9" fillId="0" borderId="0" xfId="1" applyNumberFormat="1" applyFont="1" applyFill="1"/>
    <xf numFmtId="3" fontId="9" fillId="0" borderId="0" xfId="0" applyNumberFormat="1" applyFont="1" applyFill="1"/>
    <xf numFmtId="0" fontId="9" fillId="0" borderId="0" xfId="0" applyFont="1" applyFill="1" applyBorder="1"/>
    <xf numFmtId="0" fontId="10" fillId="0" borderId="1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left" vertical="center"/>
    </xf>
    <xf numFmtId="0" fontId="8" fillId="0" borderId="3" xfId="0" applyFont="1" applyBorder="1"/>
    <xf numFmtId="0" fontId="8" fillId="0" borderId="4" xfId="0" applyFont="1" applyBorder="1"/>
    <xf numFmtId="0" fontId="6" fillId="0" borderId="4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/>
    </xf>
    <xf numFmtId="0" fontId="6" fillId="2" borderId="0" xfId="0" applyNumberFormat="1" applyFont="1" applyFill="1" applyBorder="1" applyAlignment="1" applyProtection="1"/>
    <xf numFmtId="0" fontId="7" fillId="0" borderId="1" xfId="0" applyFont="1" applyBorder="1" applyAlignment="1">
      <alignment horizontal="center" vertical="center" wrapText="1"/>
    </xf>
    <xf numFmtId="165" fontId="6" fillId="0" borderId="4" xfId="1" applyNumberFormat="1" applyFont="1" applyBorder="1"/>
    <xf numFmtId="165" fontId="7" fillId="0" borderId="5" xfId="1" applyNumberFormat="1" applyFont="1" applyBorder="1"/>
    <xf numFmtId="0" fontId="6" fillId="0" borderId="0" xfId="0" applyFont="1"/>
    <xf numFmtId="0" fontId="4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/>
    <xf numFmtId="3" fontId="10" fillId="0" borderId="0" xfId="0" applyNumberFormat="1" applyFont="1" applyFill="1" applyBorder="1" applyAlignment="1">
      <alignment horizontal="right" vertical="center" wrapText="1"/>
    </xf>
    <xf numFmtId="3" fontId="10" fillId="0" borderId="12" xfId="0" applyNumberFormat="1" applyFont="1" applyFill="1" applyBorder="1" applyAlignment="1">
      <alignment horizontal="right" vertical="center" wrapText="1"/>
    </xf>
    <xf numFmtId="165" fontId="15" fillId="0" borderId="0" xfId="1" applyNumberFormat="1" applyFont="1" applyFill="1"/>
    <xf numFmtId="166" fontId="10" fillId="0" borderId="0" xfId="0" applyNumberFormat="1" applyFont="1" applyFill="1" applyBorder="1" applyAlignment="1">
      <alignment horizontal="right" vertical="center" wrapText="1"/>
    </xf>
    <xf numFmtId="166" fontId="10" fillId="0" borderId="12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/>
    <xf numFmtId="0" fontId="7" fillId="0" borderId="13" xfId="0" applyFont="1" applyBorder="1" applyAlignment="1">
      <alignment vertical="center" wrapText="1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4" fontId="16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center" wrapText="1"/>
    </xf>
    <xf numFmtId="14" fontId="16" fillId="0" borderId="3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justify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166" fontId="10" fillId="0" borderId="4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justify" vertical="center" wrapText="1"/>
    </xf>
    <xf numFmtId="166" fontId="10" fillId="0" borderId="5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/>
    </xf>
    <xf numFmtId="0" fontId="7" fillId="0" borderId="4" xfId="0" applyFont="1" applyBorder="1"/>
    <xf numFmtId="165" fontId="14" fillId="0" borderId="4" xfId="1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/>
    <xf numFmtId="165" fontId="7" fillId="0" borderId="1" xfId="1" applyNumberFormat="1" applyFont="1" applyBorder="1"/>
    <xf numFmtId="0" fontId="7" fillId="0" borderId="1" xfId="0" applyFont="1" applyBorder="1" applyAlignment="1">
      <alignment horizontal="center" vertical="center"/>
    </xf>
    <xf numFmtId="0" fontId="6" fillId="0" borderId="3" xfId="0" applyFont="1" applyBorder="1"/>
    <xf numFmtId="165" fontId="6" fillId="0" borderId="5" xfId="1" applyNumberFormat="1" applyFont="1" applyBorder="1"/>
    <xf numFmtId="0" fontId="13" fillId="3" borderId="0" xfId="0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17" fillId="0" borderId="3" xfId="1" applyNumberFormat="1" applyFont="1" applyBorder="1" applyAlignment="1">
      <alignment horizontal="center"/>
    </xf>
    <xf numFmtId="165" fontId="17" fillId="0" borderId="9" xfId="1" applyNumberFormat="1" applyFont="1" applyBorder="1" applyAlignment="1">
      <alignment horizontal="center"/>
    </xf>
    <xf numFmtId="165" fontId="17" fillId="0" borderId="12" xfId="1" applyNumberFormat="1" applyFont="1" applyFill="1" applyBorder="1" applyAlignment="1">
      <alignment horizontal="center"/>
    </xf>
    <xf numFmtId="165" fontId="14" fillId="0" borderId="12" xfId="1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7" fontId="6" fillId="0" borderId="4" xfId="2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5" fontId="6" fillId="0" borderId="3" xfId="1" applyNumberFormat="1" applyFont="1" applyBorder="1" applyAlignment="1">
      <alignment horizontal="center"/>
    </xf>
    <xf numFmtId="0" fontId="6" fillId="0" borderId="8" xfId="0" applyFont="1" applyBorder="1"/>
    <xf numFmtId="0" fontId="6" fillId="0" borderId="16" xfId="0" applyFont="1" applyBorder="1"/>
    <xf numFmtId="0" fontId="7" fillId="0" borderId="10" xfId="0" applyFont="1" applyBorder="1"/>
    <xf numFmtId="0" fontId="7" fillId="0" borderId="6" xfId="0" applyFont="1" applyBorder="1" applyAlignment="1">
      <alignment horizontal="center" vertical="center"/>
    </xf>
    <xf numFmtId="0" fontId="6" fillId="0" borderId="10" xfId="0" applyFont="1" applyBorder="1"/>
    <xf numFmtId="167" fontId="6" fillId="0" borderId="5" xfId="2" applyNumberFormat="1" applyFont="1" applyBorder="1"/>
    <xf numFmtId="167" fontId="7" fillId="0" borderId="1" xfId="2" applyNumberFormat="1" applyFont="1" applyBorder="1"/>
    <xf numFmtId="3" fontId="10" fillId="0" borderId="16" xfId="0" applyNumberFormat="1" applyFont="1" applyFill="1" applyBorder="1" applyAlignment="1">
      <alignment horizontal="right" vertical="center" wrapText="1"/>
    </xf>
    <xf numFmtId="166" fontId="10" fillId="0" borderId="16" xfId="0" applyNumberFormat="1" applyFont="1" applyFill="1" applyBorder="1" applyAlignment="1">
      <alignment horizontal="right" vertical="center" wrapText="1"/>
    </xf>
    <xf numFmtId="166" fontId="10" fillId="0" borderId="10" xfId="0" applyNumberFormat="1" applyFont="1" applyFill="1" applyBorder="1" applyAlignment="1">
      <alignment horizontal="right" vertical="center" wrapText="1"/>
    </xf>
    <xf numFmtId="166" fontId="10" fillId="0" borderId="1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12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164" fontId="4" fillId="0" borderId="16" xfId="0" applyNumberFormat="1" applyFont="1" applyFill="1" applyBorder="1" applyAlignment="1">
      <alignment horizontal="right" vertical="center" wrapText="1"/>
    </xf>
    <xf numFmtId="166" fontId="4" fillId="0" borderId="16" xfId="0" applyNumberFormat="1" applyFont="1" applyFill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horizontal="center"/>
    </xf>
    <xf numFmtId="1" fontId="0" fillId="2" borderId="0" xfId="0" applyNumberFormat="1" applyFont="1" applyFill="1" applyBorder="1" applyAlignment="1" applyProtection="1"/>
    <xf numFmtId="0" fontId="21" fillId="3" borderId="0" xfId="0" applyNumberFormat="1" applyFont="1" applyFill="1" applyBorder="1" applyAlignment="1" applyProtection="1">
      <alignment horizontal="left" vertical="center"/>
    </xf>
    <xf numFmtId="14" fontId="19" fillId="0" borderId="3" xfId="0" applyNumberFormat="1" applyFont="1" applyFill="1" applyBorder="1" applyAlignment="1">
      <alignment horizontal="left" vertical="center" wrapText="1"/>
    </xf>
    <xf numFmtId="3" fontId="17" fillId="0" borderId="12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14" fontId="18" fillId="0" borderId="4" xfId="0" applyNumberFormat="1" applyFont="1" applyFill="1" applyBorder="1" applyAlignment="1">
      <alignment horizontal="left" vertical="center" wrapText="1"/>
    </xf>
    <xf numFmtId="166" fontId="14" fillId="0" borderId="12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165" fontId="22" fillId="0" borderId="0" xfId="1" applyNumberFormat="1" applyFont="1" applyFill="1"/>
    <xf numFmtId="0" fontId="23" fillId="3" borderId="0" xfId="0" applyNumberFormat="1" applyFont="1" applyFill="1" applyBorder="1" applyAlignment="1" applyProtection="1">
      <alignment vertical="center"/>
    </xf>
    <xf numFmtId="3" fontId="14" fillId="0" borderId="12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166" fontId="14" fillId="0" borderId="4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6" fillId="2" borderId="3" xfId="1" applyNumberFormat="1" applyFont="1" applyFill="1" applyBorder="1" applyAlignment="1" applyProtection="1"/>
    <xf numFmtId="165" fontId="6" fillId="2" borderId="4" xfId="1" applyNumberFormat="1" applyFont="1" applyFill="1" applyBorder="1" applyAlignment="1" applyProtection="1"/>
    <xf numFmtId="165" fontId="7" fillId="2" borderId="5" xfId="1" applyNumberFormat="1" applyFont="1" applyFill="1" applyBorder="1" applyAlignment="1" applyProtection="1"/>
    <xf numFmtId="165" fontId="6" fillId="2" borderId="5" xfId="1" applyNumberFormat="1" applyFont="1" applyFill="1" applyBorder="1" applyAlignment="1" applyProtection="1"/>
    <xf numFmtId="165" fontId="7" fillId="2" borderId="0" xfId="1" applyNumberFormat="1" applyFont="1" applyFill="1" applyBorder="1" applyAlignment="1" applyProtection="1"/>
    <xf numFmtId="3" fontId="14" fillId="0" borderId="4" xfId="0" applyNumberFormat="1" applyFont="1" applyFill="1" applyBorder="1" applyAlignment="1">
      <alignment horizontal="right" vertical="center" wrapText="1"/>
    </xf>
    <xf numFmtId="165" fontId="6" fillId="2" borderId="9" xfId="1" applyNumberFormat="1" applyFont="1" applyFill="1" applyBorder="1" applyAlignment="1" applyProtection="1"/>
    <xf numFmtId="165" fontId="6" fillId="2" borderId="12" xfId="1" applyNumberFormat="1" applyFont="1" applyFill="1" applyBorder="1" applyAlignment="1" applyProtection="1"/>
    <xf numFmtId="165" fontId="7" fillId="2" borderId="11" xfId="1" applyNumberFormat="1" applyFont="1" applyFill="1" applyBorder="1" applyAlignment="1" applyProtection="1"/>
    <xf numFmtId="167" fontId="7" fillId="2" borderId="3" xfId="2" applyNumberFormat="1" applyFont="1" applyFill="1" applyBorder="1" applyAlignment="1" applyProtection="1"/>
    <xf numFmtId="167" fontId="7" fillId="2" borderId="9" xfId="2" applyNumberFormat="1" applyFont="1" applyFill="1" applyBorder="1" applyAlignment="1" applyProtection="1"/>
    <xf numFmtId="165" fontId="7" fillId="2" borderId="6" xfId="1" applyNumberFormat="1" applyFont="1" applyFill="1" applyBorder="1" applyAlignment="1" applyProtection="1"/>
    <xf numFmtId="167" fontId="7" fillId="2" borderId="1" xfId="2" applyNumberFormat="1" applyFont="1" applyFill="1" applyBorder="1" applyAlignment="1" applyProtection="1"/>
    <xf numFmtId="167" fontId="8" fillId="0" borderId="4" xfId="0" applyNumberFormat="1" applyFont="1" applyBorder="1"/>
    <xf numFmtId="167" fontId="7" fillId="0" borderId="4" xfId="0" applyNumberFormat="1" applyFont="1" applyBorder="1"/>
    <xf numFmtId="167" fontId="7" fillId="0" borderId="4" xfId="2" applyNumberFormat="1" applyFont="1" applyBorder="1"/>
    <xf numFmtId="167" fontId="7" fillId="0" borderId="5" xfId="0" applyNumberFormat="1" applyFont="1" applyBorder="1"/>
    <xf numFmtId="167" fontId="7" fillId="0" borderId="6" xfId="0" applyNumberFormat="1" applyFont="1" applyBorder="1" applyAlignment="1">
      <alignment vertical="center" wrapText="1"/>
    </xf>
    <xf numFmtId="167" fontId="7" fillId="0" borderId="1" xfId="0" applyNumberFormat="1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6" fillId="0" borderId="3" xfId="2" applyNumberFormat="1" applyFont="1" applyBorder="1" applyAlignment="1">
      <alignment horizontal="center"/>
    </xf>
    <xf numFmtId="167" fontId="7" fillId="0" borderId="1" xfId="2" applyNumberFormat="1" applyFont="1" applyBorder="1" applyAlignment="1">
      <alignment horizontal="center"/>
    </xf>
    <xf numFmtId="0" fontId="24" fillId="0" borderId="17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justify" vertical="center"/>
    </xf>
    <xf numFmtId="167" fontId="0" fillId="0" borderId="0" xfId="2" applyNumberFormat="1" applyFont="1" applyFill="1"/>
    <xf numFmtId="168" fontId="6" fillId="2" borderId="0" xfId="0" applyNumberFormat="1" applyFont="1" applyFill="1" applyBorder="1" applyAlignment="1" applyProtection="1"/>
    <xf numFmtId="9" fontId="0" fillId="0" borderId="0" xfId="1" applyFont="1" applyFill="1"/>
    <xf numFmtId="167" fontId="0" fillId="2" borderId="0" xfId="0" applyNumberFormat="1" applyFont="1" applyFill="1" applyBorder="1" applyAlignment="1" applyProtection="1"/>
    <xf numFmtId="167" fontId="0" fillId="2" borderId="0" xfId="2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167" fontId="6" fillId="0" borderId="3" xfId="2" applyNumberFormat="1" applyFont="1" applyBorder="1" applyAlignment="1">
      <alignment horizontal="right"/>
    </xf>
    <xf numFmtId="167" fontId="7" fillId="0" borderId="1" xfId="2" applyNumberFormat="1" applyFont="1" applyBorder="1" applyAlignment="1">
      <alignment horizontal="right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7" fontId="7" fillId="4" borderId="6" xfId="0" applyNumberFormat="1" applyFont="1" applyFill="1" applyBorder="1" applyAlignment="1">
      <alignment horizontal="center" vertical="center" wrapText="1"/>
    </xf>
    <xf numFmtId="167" fontId="7" fillId="4" borderId="7" xfId="0" applyNumberFormat="1" applyFont="1" applyFill="1" applyBorder="1" applyAlignment="1">
      <alignment horizontal="center" vertical="center" wrapText="1"/>
    </xf>
    <xf numFmtId="167" fontId="7" fillId="4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RowHeight="14.4"/>
  <cols>
    <col min="1" max="1" width="86.6640625" customWidth="1"/>
    <col min="2" max="2" width="16.77734375" bestFit="1" customWidth="1"/>
  </cols>
  <sheetData>
    <row r="1" spans="1:1">
      <c r="A1" s="158" t="s">
        <v>77</v>
      </c>
    </row>
    <row r="2" spans="1:1">
      <c r="A2" s="159" t="s">
        <v>84</v>
      </c>
    </row>
    <row r="3" spans="1:1" ht="27.6">
      <c r="A3" s="159" t="s">
        <v>78</v>
      </c>
    </row>
    <row r="4" spans="1:1" ht="27.6">
      <c r="A4" s="159" t="s">
        <v>80</v>
      </c>
    </row>
    <row r="5" spans="1:1" ht="27.6">
      <c r="A5" s="159" t="s">
        <v>79</v>
      </c>
    </row>
    <row r="6" spans="1:1">
      <c r="A6" s="159" t="s">
        <v>81</v>
      </c>
    </row>
    <row r="7" spans="1:1">
      <c r="A7" s="159" t="s">
        <v>86</v>
      </c>
    </row>
    <row r="8" spans="1:1" ht="27.6">
      <c r="A8" s="159" t="s">
        <v>82</v>
      </c>
    </row>
    <row r="9" spans="1:1" ht="27.6">
      <c r="A9" s="159" t="s">
        <v>83</v>
      </c>
    </row>
    <row r="10" spans="1:1">
      <c r="A10" s="159" t="s">
        <v>85</v>
      </c>
    </row>
    <row r="11" spans="1:1">
      <c r="A11" s="159" t="s">
        <v>87</v>
      </c>
    </row>
    <row r="12" spans="1:1">
      <c r="A12" s="159" t="s">
        <v>93</v>
      </c>
    </row>
    <row r="13" spans="1:1">
      <c r="A13" s="159" t="s">
        <v>94</v>
      </c>
    </row>
  </sheetData>
  <hyperlinks>
    <hyperlink ref="A2" location="tav_1!A1" display="Tavola n. 1: premi lordi contabilizzati"/>
    <hyperlink ref="A3" location="tav_2!A1" display="Tavola n. 2: Rami vita: lavoro diretto - Ripartizione dei premi raccolti all’estero per i 5 paesi più rappresentativi"/>
    <hyperlink ref="A4" location="tav_3!A1" display="Tavola n. 3: raccolta premi per gruppo assicurativo"/>
    <hyperlink ref="A5" location="tav_4!A1" display="Tavola n. 4 : incidenza della riserva premi sui premi lordi contabilizzati nei singoli esercizi"/>
    <hyperlink ref="A6" location="tav_5!A1" display="Tavola n. 5: premi di competenza nei singoli esercizi"/>
    <hyperlink ref="A7" location="tav_6!A1" display="Tavola n. 6: composizione delle spese di gestione e loro incidenza sui premi lordi contabilizzati"/>
    <hyperlink ref="A8" location="tav_7!A1" display="Tavola n. 7: distribuzione delle spese di gestione per fasce di mercato"/>
    <hyperlink ref="A9" location="tav_8!A1" display="Tavola n. 8: rapporto sinistri dell’esercizio a premi di competenza per generazione e antidurata"/>
    <hyperlink ref="A10" location="tav_9!A1" display="Tavola n. 9: numero dei sinistri denunciati e con seguito"/>
    <hyperlink ref="A11" location="tav_10!A1" display="Tavola n. 10: distribuzione del numero dei sinistri eliminati senza seguito fino  al 31 dicembre 2021"/>
    <hyperlink ref="A12" location="tav_11!A1" display="Tavola n. 11: distribuzione del numero dei sinistri riaperti fino al 31 dicembre 2021"/>
    <hyperlink ref="A13" location="tav_12!A1" display="Tavola n. 12: distribuzione del numero dei sinistri senza seguito al netto dei riaperti fino al 31 dicembre 20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defaultColWidth="8.6640625" defaultRowHeight="13.2"/>
  <cols>
    <col min="1" max="1" width="15.109375" style="27" customWidth="1"/>
    <col min="2" max="2" width="29.44140625" style="27" customWidth="1"/>
    <col min="3" max="3" width="26.109375" style="27" customWidth="1"/>
    <col min="4" max="4" width="12.88671875" style="27" customWidth="1"/>
    <col min="5" max="16384" width="8.6640625" style="27"/>
  </cols>
  <sheetData>
    <row r="1" spans="1:4" s="19" customFormat="1">
      <c r="A1" s="20" t="s">
        <v>42</v>
      </c>
      <c r="C1" s="73"/>
    </row>
    <row r="2" spans="1:4" s="18" customFormat="1" ht="7.8" customHeight="1"/>
    <row r="3" spans="1:4" ht="36.6" customHeight="1">
      <c r="A3" s="28" t="s">
        <v>13</v>
      </c>
      <c r="B3" s="28" t="s">
        <v>43</v>
      </c>
      <c r="C3" s="28" t="s">
        <v>44</v>
      </c>
      <c r="D3" s="28" t="s">
        <v>3</v>
      </c>
    </row>
    <row r="4" spans="1:4">
      <c r="A4" s="114">
        <v>2016</v>
      </c>
      <c r="B4" s="114">
        <v>6</v>
      </c>
      <c r="C4" s="114">
        <v>3</v>
      </c>
      <c r="D4" s="114">
        <v>9</v>
      </c>
    </row>
    <row r="5" spans="1:4">
      <c r="A5" s="115">
        <v>2017</v>
      </c>
      <c r="B5" s="115">
        <v>6</v>
      </c>
      <c r="C5" s="115">
        <v>3</v>
      </c>
      <c r="D5" s="115">
        <v>9</v>
      </c>
    </row>
    <row r="6" spans="1:4">
      <c r="A6" s="115">
        <v>2018</v>
      </c>
      <c r="B6" s="115">
        <v>6</v>
      </c>
      <c r="C6" s="115">
        <v>3</v>
      </c>
      <c r="D6" s="115">
        <v>9</v>
      </c>
    </row>
    <row r="7" spans="1:4">
      <c r="A7" s="115">
        <v>2019</v>
      </c>
      <c r="B7" s="115">
        <v>6</v>
      </c>
      <c r="C7" s="115">
        <v>3</v>
      </c>
      <c r="D7" s="115">
        <v>9</v>
      </c>
    </row>
    <row r="8" spans="1:4">
      <c r="A8" s="115">
        <v>2020</v>
      </c>
      <c r="B8" s="115">
        <v>6</v>
      </c>
      <c r="C8" s="115">
        <v>3</v>
      </c>
      <c r="D8" s="115">
        <v>9</v>
      </c>
    </row>
    <row r="9" spans="1:4">
      <c r="A9" s="116">
        <v>2021</v>
      </c>
      <c r="B9" s="116">
        <v>6</v>
      </c>
      <c r="C9" s="116">
        <v>3</v>
      </c>
      <c r="D9" s="116">
        <v>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A4" workbookViewId="0"/>
  </sheetViews>
  <sheetFormatPr defaultColWidth="9.109375" defaultRowHeight="14.4"/>
  <cols>
    <col min="1" max="1" width="33" style="127" customWidth="1"/>
    <col min="2" max="2" width="12" style="127" customWidth="1"/>
    <col min="3" max="4" width="10.6640625" style="127" customWidth="1"/>
    <col min="5" max="5" width="11.6640625" style="127" customWidth="1"/>
    <col min="6" max="6" width="10.6640625" style="127" customWidth="1"/>
    <col min="7" max="7" width="9.109375" style="127"/>
    <col min="8" max="8" width="10.88671875" style="6" bestFit="1" customWidth="1"/>
    <col min="9" max="16384" width="9.109375" style="6"/>
  </cols>
  <sheetData>
    <row r="1" spans="1:12" ht="14.4" customHeight="1">
      <c r="A1" s="73" t="s">
        <v>53</v>
      </c>
      <c r="B1" s="73"/>
      <c r="C1" s="73"/>
      <c r="D1" s="73"/>
      <c r="E1" s="73"/>
      <c r="F1" s="73"/>
      <c r="G1" s="73"/>
    </row>
    <row r="2" spans="1:12">
      <c r="A2" s="129" t="s">
        <v>64</v>
      </c>
      <c r="B2" s="73"/>
      <c r="C2" s="73"/>
      <c r="D2" s="73"/>
      <c r="E2" s="73"/>
      <c r="F2" s="73"/>
      <c r="G2" s="73"/>
    </row>
    <row r="3" spans="1:12" ht="9.6" customHeight="1">
      <c r="A3" s="118"/>
      <c r="B3" s="118"/>
      <c r="C3" s="118"/>
      <c r="D3" s="118"/>
      <c r="E3" s="118"/>
      <c r="F3" s="118"/>
      <c r="G3" s="118"/>
    </row>
    <row r="4" spans="1:12">
      <c r="A4" s="17"/>
      <c r="B4" s="7">
        <v>2016</v>
      </c>
      <c r="C4" s="7">
        <f>B4+1</f>
        <v>2017</v>
      </c>
      <c r="D4" s="7">
        <f>C4+1</f>
        <v>2018</v>
      </c>
      <c r="E4" s="7">
        <f>D4+1</f>
        <v>2019</v>
      </c>
      <c r="F4" s="7">
        <f>E4+1</f>
        <v>2020</v>
      </c>
      <c r="G4" s="7">
        <f>F4+1</f>
        <v>2021</v>
      </c>
    </row>
    <row r="5" spans="1:12" ht="15" customHeight="1">
      <c r="A5" s="170" t="s">
        <v>0</v>
      </c>
      <c r="B5" s="171"/>
      <c r="C5" s="171"/>
      <c r="D5" s="171"/>
      <c r="E5" s="171"/>
      <c r="F5" s="171"/>
      <c r="G5" s="172"/>
    </row>
    <row r="6" spans="1:12">
      <c r="A6" s="119" t="s">
        <v>54</v>
      </c>
      <c r="B6" s="131">
        <v>77681</v>
      </c>
      <c r="C6" s="131">
        <v>75461</v>
      </c>
      <c r="D6" s="131">
        <v>69503</v>
      </c>
      <c r="E6" s="131">
        <v>71611</v>
      </c>
      <c r="F6" s="131">
        <v>69146</v>
      </c>
      <c r="G6" s="130">
        <v>74010</v>
      </c>
      <c r="H6" s="8"/>
      <c r="I6" s="8"/>
      <c r="K6" s="9"/>
      <c r="L6" s="10"/>
    </row>
    <row r="7" spans="1:12" ht="21" customHeight="1">
      <c r="A7" s="121" t="s">
        <v>89</v>
      </c>
      <c r="B7" s="132">
        <v>9698</v>
      </c>
      <c r="C7" s="132">
        <v>9045</v>
      </c>
      <c r="D7" s="132">
        <v>5866</v>
      </c>
      <c r="E7" s="132">
        <v>4985</v>
      </c>
      <c r="F7" s="132">
        <v>4212</v>
      </c>
      <c r="G7" s="120">
        <v>6104</v>
      </c>
      <c r="H7" s="160"/>
      <c r="J7" s="10"/>
      <c r="K7" s="9"/>
      <c r="L7" s="10"/>
    </row>
    <row r="8" spans="1:12">
      <c r="A8" s="122" t="s">
        <v>88</v>
      </c>
      <c r="B8" s="140">
        <v>48299</v>
      </c>
      <c r="C8" s="140">
        <v>45440</v>
      </c>
      <c r="D8" s="140">
        <v>52374</v>
      </c>
      <c r="E8" s="140">
        <v>53506</v>
      </c>
      <c r="F8" s="140">
        <v>47974</v>
      </c>
      <c r="G8" s="130">
        <v>53909</v>
      </c>
    </row>
    <row r="9" spans="1:12">
      <c r="A9" s="121" t="s">
        <v>55</v>
      </c>
      <c r="B9" s="132">
        <v>5454</v>
      </c>
      <c r="C9" s="132">
        <v>5291</v>
      </c>
      <c r="D9" s="132">
        <v>4957</v>
      </c>
      <c r="E9" s="132">
        <v>4850</v>
      </c>
      <c r="F9" s="132">
        <v>3640</v>
      </c>
      <c r="G9" s="120">
        <v>5279</v>
      </c>
    </row>
    <row r="10" spans="1:12">
      <c r="A10" s="123" t="s">
        <v>56</v>
      </c>
      <c r="B10" s="132">
        <v>8575</v>
      </c>
      <c r="C10" s="132">
        <v>8066</v>
      </c>
      <c r="D10" s="132">
        <v>9131</v>
      </c>
      <c r="E10" s="132">
        <v>9442</v>
      </c>
      <c r="F10" s="132">
        <v>8074</v>
      </c>
      <c r="G10" s="120">
        <v>10814</v>
      </c>
    </row>
    <row r="11" spans="1:12">
      <c r="A11" s="121" t="s">
        <v>90</v>
      </c>
      <c r="B11" s="132">
        <v>34270</v>
      </c>
      <c r="C11" s="132">
        <v>32083</v>
      </c>
      <c r="D11" s="132">
        <v>38286</v>
      </c>
      <c r="E11" s="132">
        <v>39214</v>
      </c>
      <c r="F11" s="132">
        <v>36260</v>
      </c>
      <c r="G11" s="120">
        <v>37816</v>
      </c>
      <c r="H11" s="10"/>
      <c r="I11" s="10"/>
    </row>
    <row r="12" spans="1:12" ht="25.2" customHeight="1">
      <c r="A12" s="122" t="s">
        <v>91</v>
      </c>
      <c r="B12" s="133">
        <f t="shared" ref="B12:G12" si="0">(B8/B13)*100</f>
        <v>38.338625178599777</v>
      </c>
      <c r="C12" s="133">
        <f t="shared" si="0"/>
        <v>37.584469938213907</v>
      </c>
      <c r="D12" s="133">
        <f t="shared" si="0"/>
        <v>42.972833266325885</v>
      </c>
      <c r="E12" s="133">
        <f t="shared" si="0"/>
        <v>42.764772173245838</v>
      </c>
      <c r="F12" s="133">
        <f t="shared" si="0"/>
        <v>40.961407103825138</v>
      </c>
      <c r="G12" s="124">
        <f t="shared" si="0"/>
        <v>42.143074914594393</v>
      </c>
      <c r="I12" s="162"/>
    </row>
    <row r="13" spans="1:12">
      <c r="A13" s="125" t="s">
        <v>92</v>
      </c>
      <c r="B13" s="134">
        <f t="shared" ref="B13:G13" si="1">B6+B8</f>
        <v>125980</v>
      </c>
      <c r="C13" s="134">
        <f t="shared" si="1"/>
        <v>120901</v>
      </c>
      <c r="D13" s="134">
        <f t="shared" si="1"/>
        <v>121877</v>
      </c>
      <c r="E13" s="134">
        <f t="shared" si="1"/>
        <v>125117</v>
      </c>
      <c r="F13" s="134">
        <f t="shared" si="1"/>
        <v>117120</v>
      </c>
      <c r="G13" s="126">
        <f t="shared" si="1"/>
        <v>127919</v>
      </c>
    </row>
    <row r="14" spans="1:12">
      <c r="A14" s="170" t="s">
        <v>4</v>
      </c>
      <c r="B14" s="171"/>
      <c r="C14" s="171"/>
      <c r="D14" s="171"/>
      <c r="E14" s="171"/>
      <c r="F14" s="171"/>
      <c r="G14" s="172"/>
    </row>
    <row r="15" spans="1:12">
      <c r="A15" s="119" t="s">
        <v>54</v>
      </c>
      <c r="B15" s="131">
        <v>21516</v>
      </c>
      <c r="C15" s="131">
        <v>21631</v>
      </c>
      <c r="D15" s="131">
        <v>22284</v>
      </c>
      <c r="E15" s="131">
        <v>22855</v>
      </c>
      <c r="F15" s="131">
        <v>22479</v>
      </c>
      <c r="G15" s="130">
        <v>23321</v>
      </c>
      <c r="H15" s="10"/>
      <c r="I15" s="8"/>
      <c r="J15" s="8"/>
      <c r="K15" s="9"/>
      <c r="L15" s="10"/>
    </row>
    <row r="16" spans="1:12">
      <c r="A16" s="121" t="s">
        <v>89</v>
      </c>
      <c r="B16" s="132">
        <v>5</v>
      </c>
      <c r="C16" s="132">
        <v>7</v>
      </c>
      <c r="D16" s="132">
        <v>6</v>
      </c>
      <c r="E16" s="132">
        <v>6</v>
      </c>
      <c r="F16" s="132">
        <v>6</v>
      </c>
      <c r="G16" s="120">
        <v>8</v>
      </c>
      <c r="J16" s="10"/>
    </row>
    <row r="17" spans="1:12">
      <c r="A17" s="122" t="s">
        <v>88</v>
      </c>
      <c r="B17" s="140">
        <v>15606</v>
      </c>
      <c r="C17" s="140">
        <v>15985</v>
      </c>
      <c r="D17" s="140">
        <v>16489</v>
      </c>
      <c r="E17" s="140">
        <v>17409</v>
      </c>
      <c r="F17" s="140">
        <v>17269</v>
      </c>
      <c r="G17" s="130">
        <v>17729</v>
      </c>
      <c r="H17" s="9"/>
      <c r="K17" s="9"/>
      <c r="L17" s="10"/>
    </row>
    <row r="18" spans="1:12">
      <c r="A18" s="121" t="s">
        <v>55</v>
      </c>
      <c r="B18" s="132">
        <v>4580</v>
      </c>
      <c r="C18" s="132">
        <v>4734</v>
      </c>
      <c r="D18" s="132">
        <v>4945</v>
      </c>
      <c r="E18" s="132">
        <v>4693</v>
      </c>
      <c r="F18" s="132">
        <v>4857</v>
      </c>
      <c r="G18" s="120">
        <v>5329</v>
      </c>
      <c r="H18" s="10"/>
    </row>
    <row r="19" spans="1:12">
      <c r="A19" s="123" t="s">
        <v>56</v>
      </c>
      <c r="B19" s="132">
        <v>583</v>
      </c>
      <c r="C19" s="132">
        <v>929</v>
      </c>
      <c r="D19" s="132">
        <v>1129</v>
      </c>
      <c r="E19" s="132">
        <v>1815</v>
      </c>
      <c r="F19" s="132">
        <v>1911</v>
      </c>
      <c r="G19" s="120">
        <v>2079</v>
      </c>
    </row>
    <row r="20" spans="1:12">
      <c r="A20" s="121" t="s">
        <v>90</v>
      </c>
      <c r="B20" s="132">
        <v>10443</v>
      </c>
      <c r="C20" s="132">
        <v>10322</v>
      </c>
      <c r="D20" s="132">
        <v>10415</v>
      </c>
      <c r="E20" s="132">
        <v>10901</v>
      </c>
      <c r="F20" s="132">
        <v>10501</v>
      </c>
      <c r="G20" s="120">
        <v>10321</v>
      </c>
      <c r="H20" s="10"/>
    </row>
    <row r="21" spans="1:12" ht="26.4">
      <c r="A21" s="122" t="s">
        <v>91</v>
      </c>
      <c r="B21" s="133">
        <f t="shared" ref="B21:G21" si="2">(B17/B22)*100</f>
        <v>42.039760788750606</v>
      </c>
      <c r="C21" s="133">
        <f t="shared" si="2"/>
        <v>42.495214802211819</v>
      </c>
      <c r="D21" s="133">
        <f t="shared" si="2"/>
        <v>42.52701622262915</v>
      </c>
      <c r="E21" s="133">
        <f t="shared" si="2"/>
        <v>43.237134909596662</v>
      </c>
      <c r="F21" s="133">
        <f t="shared" si="2"/>
        <v>43.446211130119757</v>
      </c>
      <c r="G21" s="124">
        <f t="shared" si="2"/>
        <v>43.188794153471378</v>
      </c>
    </row>
    <row r="22" spans="1:12">
      <c r="A22" s="125" t="s">
        <v>92</v>
      </c>
      <c r="B22" s="134">
        <f t="shared" ref="B22:G22" si="3">B15+B17</f>
        <v>37122</v>
      </c>
      <c r="C22" s="134">
        <f t="shared" si="3"/>
        <v>37616</v>
      </c>
      <c r="D22" s="134">
        <f t="shared" si="3"/>
        <v>38773</v>
      </c>
      <c r="E22" s="134">
        <f t="shared" si="3"/>
        <v>40264</v>
      </c>
      <c r="F22" s="134">
        <f t="shared" si="3"/>
        <v>39748</v>
      </c>
      <c r="G22" s="126">
        <f t="shared" si="3"/>
        <v>41050</v>
      </c>
    </row>
    <row r="23" spans="1:12">
      <c r="A23" s="170" t="s">
        <v>5</v>
      </c>
      <c r="B23" s="171"/>
      <c r="C23" s="171"/>
      <c r="D23" s="171"/>
      <c r="E23" s="171"/>
      <c r="F23" s="171"/>
      <c r="G23" s="172"/>
    </row>
    <row r="24" spans="1:12">
      <c r="A24" s="119" t="s">
        <v>54</v>
      </c>
      <c r="B24" s="131">
        <f t="shared" ref="B24:G29" si="4">B6+B15</f>
        <v>99197</v>
      </c>
      <c r="C24" s="131">
        <f t="shared" si="4"/>
        <v>97092</v>
      </c>
      <c r="D24" s="131">
        <f t="shared" si="4"/>
        <v>91787</v>
      </c>
      <c r="E24" s="131">
        <f t="shared" si="4"/>
        <v>94466</v>
      </c>
      <c r="F24" s="131">
        <f t="shared" si="4"/>
        <v>91625</v>
      </c>
      <c r="G24" s="130">
        <f t="shared" si="4"/>
        <v>97331</v>
      </c>
      <c r="I24" s="10"/>
    </row>
    <row r="25" spans="1:12">
      <c r="A25" s="121" t="s">
        <v>89</v>
      </c>
      <c r="B25" s="132">
        <f t="shared" si="4"/>
        <v>9703</v>
      </c>
      <c r="C25" s="132">
        <f t="shared" si="4"/>
        <v>9052</v>
      </c>
      <c r="D25" s="132">
        <f t="shared" si="4"/>
        <v>5872</v>
      </c>
      <c r="E25" s="132">
        <f t="shared" si="4"/>
        <v>4991</v>
      </c>
      <c r="F25" s="132">
        <f t="shared" si="4"/>
        <v>4218</v>
      </c>
      <c r="G25" s="120">
        <f t="shared" si="4"/>
        <v>6112</v>
      </c>
    </row>
    <row r="26" spans="1:12">
      <c r="A26" s="122" t="s">
        <v>88</v>
      </c>
      <c r="B26" s="140">
        <f t="shared" si="4"/>
        <v>63905</v>
      </c>
      <c r="C26" s="140">
        <f t="shared" si="4"/>
        <v>61425</v>
      </c>
      <c r="D26" s="140">
        <f t="shared" si="4"/>
        <v>68863</v>
      </c>
      <c r="E26" s="140">
        <f t="shared" si="4"/>
        <v>70915</v>
      </c>
      <c r="F26" s="140">
        <f t="shared" si="4"/>
        <v>65243</v>
      </c>
      <c r="G26" s="130">
        <f t="shared" si="4"/>
        <v>71638</v>
      </c>
    </row>
    <row r="27" spans="1:12">
      <c r="A27" s="121" t="s">
        <v>55</v>
      </c>
      <c r="B27" s="132">
        <f t="shared" si="4"/>
        <v>10034</v>
      </c>
      <c r="C27" s="132">
        <f t="shared" si="4"/>
        <v>10025</v>
      </c>
      <c r="D27" s="132">
        <f t="shared" si="4"/>
        <v>9902</v>
      </c>
      <c r="E27" s="132">
        <f t="shared" si="4"/>
        <v>9543</v>
      </c>
      <c r="F27" s="132">
        <f t="shared" si="4"/>
        <v>8497</v>
      </c>
      <c r="G27" s="120">
        <f t="shared" si="4"/>
        <v>10608</v>
      </c>
    </row>
    <row r="28" spans="1:12">
      <c r="A28" s="123" t="s">
        <v>56</v>
      </c>
      <c r="B28" s="132">
        <f t="shared" si="4"/>
        <v>9158</v>
      </c>
      <c r="C28" s="132">
        <f t="shared" si="4"/>
        <v>8995</v>
      </c>
      <c r="D28" s="132">
        <f t="shared" si="4"/>
        <v>10260</v>
      </c>
      <c r="E28" s="132">
        <f t="shared" si="4"/>
        <v>11257</v>
      </c>
      <c r="F28" s="132">
        <f t="shared" si="4"/>
        <v>9985</v>
      </c>
      <c r="G28" s="120">
        <f t="shared" si="4"/>
        <v>12893</v>
      </c>
    </row>
    <row r="29" spans="1:12">
      <c r="A29" s="121" t="s">
        <v>90</v>
      </c>
      <c r="B29" s="132">
        <f t="shared" si="4"/>
        <v>44713</v>
      </c>
      <c r="C29" s="132">
        <f t="shared" si="4"/>
        <v>42405</v>
      </c>
      <c r="D29" s="132">
        <f t="shared" si="4"/>
        <v>48701</v>
      </c>
      <c r="E29" s="132">
        <f t="shared" si="4"/>
        <v>50115</v>
      </c>
      <c r="F29" s="132">
        <f t="shared" si="4"/>
        <v>46761</v>
      </c>
      <c r="G29" s="120">
        <f t="shared" si="4"/>
        <v>48137</v>
      </c>
    </row>
    <row r="30" spans="1:12" ht="26.4">
      <c r="A30" s="122" t="s">
        <v>91</v>
      </c>
      <c r="B30" s="133">
        <f t="shared" ref="B30:G30" si="5">(B26/B31)*100</f>
        <v>39.181003298549371</v>
      </c>
      <c r="C30" s="133">
        <f t="shared" si="5"/>
        <v>38.749787089081927</v>
      </c>
      <c r="D30" s="133">
        <f t="shared" si="5"/>
        <v>42.865234982882043</v>
      </c>
      <c r="E30" s="133">
        <f t="shared" si="5"/>
        <v>42.879774581118753</v>
      </c>
      <c r="F30" s="133">
        <f t="shared" si="5"/>
        <v>41.591019200856771</v>
      </c>
      <c r="G30" s="124">
        <f t="shared" si="5"/>
        <v>42.397126100053853</v>
      </c>
    </row>
    <row r="31" spans="1:12">
      <c r="A31" s="125" t="s">
        <v>92</v>
      </c>
      <c r="B31" s="134">
        <f t="shared" ref="B31:G31" si="6">B13+B22</f>
        <v>163102</v>
      </c>
      <c r="C31" s="134">
        <f t="shared" si="6"/>
        <v>158517</v>
      </c>
      <c r="D31" s="134">
        <f t="shared" si="6"/>
        <v>160650</v>
      </c>
      <c r="E31" s="134">
        <f t="shared" si="6"/>
        <v>165381</v>
      </c>
      <c r="F31" s="134">
        <f t="shared" si="6"/>
        <v>156868</v>
      </c>
      <c r="G31" s="126">
        <f t="shared" si="6"/>
        <v>168969</v>
      </c>
    </row>
    <row r="33" spans="6:6">
      <c r="F33" s="128"/>
    </row>
  </sheetData>
  <mergeCells count="3">
    <mergeCell ref="A23:G23"/>
    <mergeCell ref="A5:G5"/>
    <mergeCell ref="A14:G14"/>
  </mergeCells>
  <pageMargins left="0.7" right="0.7" top="0.75" bottom="0.75" header="0.3" footer="0.3"/>
  <pageSetup paperSize="9" orientation="portrait" r:id="rId1"/>
  <ignoredErrors>
    <ignoredError sqref="B30:G3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8.6640625" defaultRowHeight="13.2"/>
  <cols>
    <col min="1" max="1" width="38.5546875" style="27" customWidth="1"/>
    <col min="2" max="7" width="10.77734375" style="27" customWidth="1"/>
    <col min="8" max="9" width="12" style="27" bestFit="1" customWidth="1"/>
    <col min="10" max="16384" width="8.6640625" style="27"/>
  </cols>
  <sheetData>
    <row r="1" spans="1:9" ht="16.2" customHeight="1">
      <c r="A1" s="20" t="s">
        <v>36</v>
      </c>
    </row>
    <row r="2" spans="1:9" ht="13.2" customHeight="1">
      <c r="A2" s="73" t="s">
        <v>95</v>
      </c>
      <c r="B2" s="73"/>
      <c r="C2" s="73"/>
      <c r="D2" s="73"/>
      <c r="E2" s="73"/>
      <c r="F2" s="73"/>
      <c r="G2" s="73"/>
    </row>
    <row r="3" spans="1:9" ht="10.199999999999999" customHeight="1">
      <c r="A3" s="18"/>
    </row>
    <row r="4" spans="1:9">
      <c r="A4" s="69" t="s">
        <v>17</v>
      </c>
      <c r="B4" s="86">
        <v>2016</v>
      </c>
      <c r="C4" s="28">
        <v>2017</v>
      </c>
      <c r="D4" s="28">
        <v>2018</v>
      </c>
      <c r="E4" s="28">
        <v>2019</v>
      </c>
      <c r="F4" s="28">
        <v>2020</v>
      </c>
      <c r="G4" s="28">
        <v>2021</v>
      </c>
    </row>
    <row r="5" spans="1:9">
      <c r="A5" s="135" t="s">
        <v>57</v>
      </c>
      <c r="B5" s="135">
        <v>0.71200000000000008</v>
      </c>
      <c r="C5" s="135">
        <v>0.69099999999999995</v>
      </c>
      <c r="D5" s="135">
        <v>0.71799999999999997</v>
      </c>
      <c r="E5" s="135">
        <v>0.73299999999999998</v>
      </c>
      <c r="F5" s="135">
        <v>0.73799999999999999</v>
      </c>
      <c r="G5" s="141">
        <v>0.70900000000000007</v>
      </c>
    </row>
    <row r="6" spans="1:9">
      <c r="A6" s="136" t="s">
        <v>35</v>
      </c>
      <c r="B6" s="136">
        <v>0.19</v>
      </c>
      <c r="C6" s="136">
        <v>0.21</v>
      </c>
      <c r="D6" s="136">
        <v>0.21299999999999999</v>
      </c>
      <c r="E6" s="136">
        <v>0.2</v>
      </c>
      <c r="F6" s="136">
        <v>0.193</v>
      </c>
      <c r="G6" s="142">
        <v>0.20100000000000001</v>
      </c>
    </row>
    <row r="7" spans="1:9">
      <c r="A7" s="136" t="s">
        <v>58</v>
      </c>
      <c r="B7" s="136">
        <v>9.5000000000000001E-2</v>
      </c>
      <c r="C7" s="136">
        <v>9.6999999999999989E-2</v>
      </c>
      <c r="D7" s="136">
        <v>6.7000000000000004E-2</v>
      </c>
      <c r="E7" s="136">
        <v>6.6000000000000003E-2</v>
      </c>
      <c r="F7" s="136">
        <v>6.8000000000000005E-2</v>
      </c>
      <c r="G7" s="142">
        <v>8.900000000000001E-2</v>
      </c>
    </row>
    <row r="8" spans="1:9">
      <c r="A8" s="72" t="s">
        <v>59</v>
      </c>
      <c r="B8" s="138">
        <v>3.0000000000000001E-3</v>
      </c>
      <c r="C8" s="138">
        <v>2E-3</v>
      </c>
      <c r="D8" s="138">
        <v>1E-3</v>
      </c>
      <c r="E8" s="138">
        <v>2E-3</v>
      </c>
      <c r="F8" s="138">
        <v>1E-3</v>
      </c>
      <c r="G8" s="142">
        <v>1E-3</v>
      </c>
    </row>
    <row r="9" spans="1:9">
      <c r="A9" s="68" t="s">
        <v>3</v>
      </c>
      <c r="B9" s="69">
        <v>1</v>
      </c>
      <c r="C9" s="69">
        <v>1</v>
      </c>
      <c r="D9" s="69">
        <v>1</v>
      </c>
      <c r="E9" s="69">
        <v>1</v>
      </c>
      <c r="F9" s="69">
        <v>1</v>
      </c>
      <c r="G9" s="69">
        <v>1</v>
      </c>
    </row>
    <row r="10" spans="1:9">
      <c r="A10" s="139" t="s">
        <v>76</v>
      </c>
      <c r="B10" s="144">
        <v>143503</v>
      </c>
      <c r="C10" s="144">
        <v>142464</v>
      </c>
      <c r="D10" s="144">
        <v>141959</v>
      </c>
      <c r="E10" s="144">
        <v>144390</v>
      </c>
      <c r="F10" s="144">
        <v>137124</v>
      </c>
      <c r="G10" s="145">
        <v>149157</v>
      </c>
      <c r="I10" s="161"/>
    </row>
    <row r="11" spans="1:9">
      <c r="A11" s="30" t="s">
        <v>24</v>
      </c>
      <c r="B11" s="137">
        <v>-9.4E-2</v>
      </c>
      <c r="C11" s="137">
        <v>-7.2402667540051313E-3</v>
      </c>
      <c r="D11" s="137">
        <v>-3.5447551662174392E-3</v>
      </c>
      <c r="E11" s="137">
        <v>1.7124662754739006E-2</v>
      </c>
      <c r="F11" s="137">
        <v>-5.0322044462912996E-2</v>
      </c>
      <c r="G11" s="143">
        <v>8.7752690995011706E-2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8.6640625" defaultRowHeight="13.2"/>
  <cols>
    <col min="1" max="1" width="45.6640625" style="27" customWidth="1"/>
    <col min="2" max="7" width="8.88671875" style="27" customWidth="1"/>
    <col min="8" max="8" width="11" style="27" bestFit="1" customWidth="1"/>
    <col min="9" max="16384" width="8.6640625" style="27"/>
  </cols>
  <sheetData>
    <row r="1" spans="1:9" s="20" customFormat="1" ht="18" customHeight="1">
      <c r="A1" s="73" t="s">
        <v>41</v>
      </c>
      <c r="B1" s="73"/>
      <c r="C1" s="73"/>
      <c r="D1" s="73"/>
      <c r="E1" s="73"/>
      <c r="F1" s="73"/>
      <c r="G1" s="73"/>
      <c r="H1" s="73"/>
      <c r="I1" s="73"/>
    </row>
    <row r="2" spans="1:9" s="20" customFormat="1" ht="18" customHeight="1">
      <c r="A2" s="73" t="s">
        <v>95</v>
      </c>
      <c r="B2" s="73"/>
      <c r="C2" s="73"/>
      <c r="D2" s="73"/>
      <c r="E2" s="73"/>
      <c r="F2" s="73"/>
      <c r="G2" s="73"/>
    </row>
    <row r="4" spans="1:9">
      <c r="A4" s="26" t="s">
        <v>17</v>
      </c>
      <c r="B4" s="86">
        <v>2016</v>
      </c>
      <c r="C4" s="28">
        <v>2017</v>
      </c>
      <c r="D4" s="28">
        <v>2018</v>
      </c>
      <c r="E4" s="28">
        <v>2019</v>
      </c>
      <c r="F4" s="28">
        <v>2020</v>
      </c>
      <c r="G4" s="28">
        <v>2021</v>
      </c>
    </row>
    <row r="5" spans="1:9">
      <c r="A5" s="135" t="s">
        <v>57</v>
      </c>
      <c r="B5" s="135">
        <v>0.67200000000000004</v>
      </c>
      <c r="C5" s="135">
        <v>0.66799999999999993</v>
      </c>
      <c r="D5" s="135">
        <v>0.67700000000000005</v>
      </c>
      <c r="E5" s="135">
        <v>0.67400000000000004</v>
      </c>
      <c r="F5" s="135">
        <v>0.65900000000000003</v>
      </c>
      <c r="G5" s="135">
        <v>0.65</v>
      </c>
    </row>
    <row r="6" spans="1:9">
      <c r="A6" s="136" t="s">
        <v>35</v>
      </c>
      <c r="B6" s="136">
        <v>0.315</v>
      </c>
      <c r="C6" s="136">
        <v>0.31900000000000001</v>
      </c>
      <c r="D6" s="136">
        <v>0.31</v>
      </c>
      <c r="E6" s="136">
        <v>0.31</v>
      </c>
      <c r="F6" s="136">
        <v>0.32600000000000001</v>
      </c>
      <c r="G6" s="136">
        <v>0.33399999999999996</v>
      </c>
    </row>
    <row r="7" spans="1:9">
      <c r="A7" s="136" t="s">
        <v>58</v>
      </c>
      <c r="B7" s="136">
        <v>0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</row>
    <row r="8" spans="1:9">
      <c r="A8" s="72" t="s">
        <v>59</v>
      </c>
      <c r="B8" s="136">
        <v>1.3000000000000001E-2</v>
      </c>
      <c r="C8" s="136">
        <v>1.2E-2</v>
      </c>
      <c r="D8" s="136">
        <v>1.3000000000000001E-2</v>
      </c>
      <c r="E8" s="136">
        <v>1.6E-2</v>
      </c>
      <c r="F8" s="136">
        <v>1.4999999999999999E-2</v>
      </c>
      <c r="G8" s="136">
        <v>1.6E-2</v>
      </c>
    </row>
    <row r="9" spans="1:9">
      <c r="A9" s="68" t="s">
        <v>3</v>
      </c>
      <c r="B9" s="69">
        <v>1</v>
      </c>
      <c r="C9" s="69">
        <v>1</v>
      </c>
      <c r="D9" s="69">
        <v>1</v>
      </c>
      <c r="E9" s="69">
        <v>1</v>
      </c>
      <c r="F9" s="69">
        <v>1</v>
      </c>
      <c r="G9" s="69">
        <v>1</v>
      </c>
    </row>
    <row r="10" spans="1:9">
      <c r="A10" s="146" t="s">
        <v>76</v>
      </c>
      <c r="B10" s="147">
        <v>46985</v>
      </c>
      <c r="C10" s="147">
        <v>47817</v>
      </c>
      <c r="D10" s="147">
        <v>48330</v>
      </c>
      <c r="E10" s="147">
        <v>50052</v>
      </c>
      <c r="F10" s="147">
        <v>50008</v>
      </c>
      <c r="G10" s="147">
        <v>51718</v>
      </c>
      <c r="H10" s="161"/>
    </row>
    <row r="11" spans="1:9">
      <c r="A11" s="30" t="s">
        <v>24</v>
      </c>
      <c r="B11" s="137">
        <v>2E-3</v>
      </c>
      <c r="C11" s="137">
        <f>C10/B10-1</f>
        <v>1.7707779078429242E-2</v>
      </c>
      <c r="D11" s="137">
        <f t="shared" ref="D11:G11" si="0">D10/C10-1</f>
        <v>1.0728402032749829E-2</v>
      </c>
      <c r="E11" s="137">
        <f t="shared" si="0"/>
        <v>3.5630043451272408E-2</v>
      </c>
      <c r="F11" s="137">
        <f t="shared" si="0"/>
        <v>-8.7908575081918627E-4</v>
      </c>
      <c r="G11" s="137">
        <f t="shared" si="0"/>
        <v>3.4194528875379993E-2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/>
  </sheetViews>
  <sheetFormatPr defaultColWidth="9.109375" defaultRowHeight="14.4"/>
  <cols>
    <col min="1" max="1" width="27.44140625" style="35" customWidth="1"/>
    <col min="2" max="6" width="10.6640625" style="35" customWidth="1"/>
    <col min="7" max="8" width="9.109375" style="35"/>
    <col min="9" max="10" width="9.109375" style="11"/>
    <col min="11" max="11" width="12.6640625" style="11" customWidth="1"/>
    <col min="12" max="16384" width="9.109375" style="11"/>
  </cols>
  <sheetData>
    <row r="1" spans="1:11" s="14" customFormat="1" ht="15.75" customHeight="1">
      <c r="A1" s="32" t="s">
        <v>60</v>
      </c>
      <c r="B1" s="33"/>
      <c r="C1" s="32"/>
      <c r="D1" s="32"/>
      <c r="E1" s="32"/>
      <c r="F1" s="32"/>
      <c r="G1" s="32"/>
      <c r="H1" s="33"/>
    </row>
    <row r="2" spans="1:11" s="14" customFormat="1" ht="14.4" customHeight="1">
      <c r="A2" s="34" t="s">
        <v>64</v>
      </c>
      <c r="B2" s="33"/>
      <c r="C2" s="34"/>
      <c r="D2" s="34"/>
      <c r="E2" s="34"/>
      <c r="F2" s="34"/>
      <c r="G2" s="34"/>
      <c r="H2" s="33"/>
    </row>
    <row r="3" spans="1:11">
      <c r="A3" s="15"/>
      <c r="B3" s="16">
        <v>2016</v>
      </c>
      <c r="C3" s="16">
        <f>B3+1</f>
        <v>2017</v>
      </c>
      <c r="D3" s="16">
        <f>C3+1</f>
        <v>2018</v>
      </c>
      <c r="E3" s="16">
        <f>D3+1</f>
        <v>2019</v>
      </c>
      <c r="F3" s="16">
        <f>E3+1</f>
        <v>2020</v>
      </c>
      <c r="G3" s="16">
        <f>F3+1</f>
        <v>2021</v>
      </c>
    </row>
    <row r="4" spans="1:11">
      <c r="A4" s="173" t="s">
        <v>0</v>
      </c>
      <c r="B4" s="174"/>
      <c r="C4" s="174"/>
      <c r="D4" s="174"/>
      <c r="E4" s="174"/>
      <c r="F4" s="174"/>
      <c r="G4" s="175"/>
    </row>
    <row r="5" spans="1:11">
      <c r="A5" s="49" t="s">
        <v>1</v>
      </c>
      <c r="B5" s="100">
        <v>27712</v>
      </c>
      <c r="C5" s="101">
        <v>30195</v>
      </c>
      <c r="D5" s="100">
        <v>30504</v>
      </c>
      <c r="E5" s="100">
        <v>29039</v>
      </c>
      <c r="F5" s="100">
        <v>26600</v>
      </c>
      <c r="G5" s="102">
        <v>30206</v>
      </c>
      <c r="H5" s="38"/>
      <c r="I5" s="12"/>
      <c r="J5" s="12"/>
      <c r="K5" s="12"/>
    </row>
    <row r="6" spans="1:11" ht="26.4">
      <c r="A6" s="50" t="s">
        <v>66</v>
      </c>
      <c r="B6" s="53">
        <v>27224</v>
      </c>
      <c r="C6" s="36">
        <v>29968</v>
      </c>
      <c r="D6" s="53">
        <v>30295</v>
      </c>
      <c r="E6" s="53">
        <v>28805</v>
      </c>
      <c r="F6" s="53">
        <v>26412</v>
      </c>
      <c r="G6" s="37">
        <v>29993</v>
      </c>
      <c r="J6" s="13"/>
    </row>
    <row r="7" spans="1:11" ht="26.4">
      <c r="A7" s="51" t="s">
        <v>75</v>
      </c>
      <c r="B7" s="107">
        <v>26.293966392454909</v>
      </c>
      <c r="C7" s="108">
        <v>28.578594684636936</v>
      </c>
      <c r="D7" s="107">
        <v>30.501864869459141</v>
      </c>
      <c r="E7" s="107">
        <v>28.851465474416294</v>
      </c>
      <c r="F7" s="107">
        <v>27.781839450212019</v>
      </c>
      <c r="G7" s="109">
        <v>30.403011514614704</v>
      </c>
    </row>
    <row r="8" spans="1:11">
      <c r="A8" s="51" t="s">
        <v>2</v>
      </c>
      <c r="B8" s="103">
        <v>3</v>
      </c>
      <c r="C8" s="104">
        <v>3</v>
      </c>
      <c r="D8" s="103">
        <v>2</v>
      </c>
      <c r="E8" s="103">
        <v>7</v>
      </c>
      <c r="F8" s="103">
        <v>2</v>
      </c>
      <c r="G8" s="105">
        <v>1</v>
      </c>
    </row>
    <row r="9" spans="1:11" ht="26.4">
      <c r="A9" s="52" t="s">
        <v>61</v>
      </c>
      <c r="B9" s="54">
        <v>0</v>
      </c>
      <c r="C9" s="39">
        <v>0</v>
      </c>
      <c r="D9" s="54">
        <v>0</v>
      </c>
      <c r="E9" s="54">
        <v>0</v>
      </c>
      <c r="F9" s="54">
        <v>0</v>
      </c>
      <c r="G9" s="40">
        <v>0</v>
      </c>
    </row>
    <row r="10" spans="1:11">
      <c r="A10" s="52" t="s">
        <v>62</v>
      </c>
      <c r="B10" s="54">
        <v>0</v>
      </c>
      <c r="C10" s="39">
        <v>0</v>
      </c>
      <c r="D10" s="54">
        <v>0</v>
      </c>
      <c r="E10" s="54">
        <v>0</v>
      </c>
      <c r="F10" s="54">
        <v>0</v>
      </c>
      <c r="G10" s="40">
        <v>0</v>
      </c>
    </row>
    <row r="11" spans="1:11" ht="26.4">
      <c r="A11" s="52" t="s">
        <v>63</v>
      </c>
      <c r="B11" s="54">
        <v>2.9</v>
      </c>
      <c r="C11" s="39">
        <v>3</v>
      </c>
      <c r="D11" s="54">
        <v>3</v>
      </c>
      <c r="E11" s="54">
        <v>3</v>
      </c>
      <c r="F11" s="54">
        <v>3</v>
      </c>
      <c r="G11" s="40">
        <v>3</v>
      </c>
    </row>
    <row r="12" spans="1:11">
      <c r="A12" s="55" t="s">
        <v>3</v>
      </c>
      <c r="B12" s="56">
        <f t="shared" ref="B12:E12" si="0">B5+B8</f>
        <v>27715</v>
      </c>
      <c r="C12" s="57">
        <f t="shared" si="0"/>
        <v>30198</v>
      </c>
      <c r="D12" s="56">
        <f t="shared" si="0"/>
        <v>30506</v>
      </c>
      <c r="E12" s="56">
        <f t="shared" si="0"/>
        <v>29046</v>
      </c>
      <c r="F12" s="56">
        <f>F5+F8</f>
        <v>26602</v>
      </c>
      <c r="G12" s="58">
        <f>G5+G8</f>
        <v>30207</v>
      </c>
    </row>
    <row r="13" spans="1:11">
      <c r="A13" s="170" t="s">
        <v>4</v>
      </c>
      <c r="B13" s="171"/>
      <c r="C13" s="171"/>
      <c r="D13" s="171"/>
      <c r="E13" s="171"/>
      <c r="F13" s="171"/>
      <c r="G13" s="172"/>
    </row>
    <row r="14" spans="1:11">
      <c r="A14" s="45" t="s">
        <v>1</v>
      </c>
      <c r="B14" s="106">
        <v>15382</v>
      </c>
      <c r="C14" s="106">
        <v>15854</v>
      </c>
      <c r="D14" s="106">
        <v>15622</v>
      </c>
      <c r="E14" s="106">
        <v>16290</v>
      </c>
      <c r="F14" s="106">
        <v>17021</v>
      </c>
      <c r="G14" s="106">
        <v>18066</v>
      </c>
      <c r="H14" s="38"/>
      <c r="I14" s="12"/>
      <c r="J14" s="12"/>
      <c r="K14" s="12"/>
    </row>
    <row r="15" spans="1:11" ht="26.4">
      <c r="A15" s="46" t="s">
        <v>66</v>
      </c>
      <c r="B15" s="53">
        <v>14777</v>
      </c>
      <c r="C15" s="53">
        <v>15267</v>
      </c>
      <c r="D15" s="53">
        <v>14996</v>
      </c>
      <c r="E15" s="53">
        <v>15501</v>
      </c>
      <c r="F15" s="53">
        <v>16286</v>
      </c>
      <c r="G15" s="53">
        <v>17268</v>
      </c>
      <c r="J15" s="13"/>
    </row>
    <row r="16" spans="1:11" ht="26.4">
      <c r="A16" s="51" t="s">
        <v>75</v>
      </c>
      <c r="B16" s="107">
        <v>41.687896362946503</v>
      </c>
      <c r="C16" s="107">
        <v>42.294251033746832</v>
      </c>
      <c r="D16" s="107">
        <v>41.212472959425952</v>
      </c>
      <c r="E16" s="107">
        <v>41.614510154553585</v>
      </c>
      <c r="F16" s="107">
        <v>43.09113924050633</v>
      </c>
      <c r="G16" s="107">
        <v>44.557898631150572</v>
      </c>
    </row>
    <row r="17" spans="1:11">
      <c r="A17" s="47" t="s">
        <v>2</v>
      </c>
      <c r="B17" s="103">
        <v>8</v>
      </c>
      <c r="C17" s="103">
        <v>9</v>
      </c>
      <c r="D17" s="103">
        <v>8</v>
      </c>
      <c r="E17" s="103">
        <v>8</v>
      </c>
      <c r="F17" s="103">
        <v>9</v>
      </c>
      <c r="G17" s="103">
        <v>13</v>
      </c>
    </row>
    <row r="18" spans="1:11" ht="26.4">
      <c r="A18" s="48" t="s">
        <v>61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</row>
    <row r="19" spans="1:11">
      <c r="A19" s="48" t="s">
        <v>62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</row>
    <row r="20" spans="1:11" ht="26.4">
      <c r="A20" s="48" t="s">
        <v>63</v>
      </c>
      <c r="B20" s="54">
        <v>7.3</v>
      </c>
      <c r="C20" s="54">
        <v>8</v>
      </c>
      <c r="D20" s="54">
        <v>8</v>
      </c>
      <c r="E20" s="54">
        <v>8</v>
      </c>
      <c r="F20" s="54">
        <v>8</v>
      </c>
      <c r="G20" s="54">
        <v>8</v>
      </c>
    </row>
    <row r="21" spans="1:11">
      <c r="A21" s="59" t="s">
        <v>3</v>
      </c>
      <c r="B21" s="56">
        <f t="shared" ref="B21:E21" si="1">B14+B17</f>
        <v>15390</v>
      </c>
      <c r="C21" s="56">
        <f t="shared" si="1"/>
        <v>15863</v>
      </c>
      <c r="D21" s="56">
        <f t="shared" si="1"/>
        <v>15630</v>
      </c>
      <c r="E21" s="56">
        <f t="shared" si="1"/>
        <v>16298</v>
      </c>
      <c r="F21" s="56">
        <f>F14+F17</f>
        <v>17030</v>
      </c>
      <c r="G21" s="56">
        <f>G14+G17</f>
        <v>18079</v>
      </c>
    </row>
    <row r="22" spans="1:11">
      <c r="A22" s="170" t="s">
        <v>5</v>
      </c>
      <c r="B22" s="171"/>
      <c r="C22" s="171"/>
      <c r="D22" s="171"/>
      <c r="E22" s="171"/>
      <c r="F22" s="171"/>
      <c r="G22" s="172"/>
    </row>
    <row r="23" spans="1:11">
      <c r="A23" s="49" t="s">
        <v>1</v>
      </c>
      <c r="B23" s="110">
        <f t="shared" ref="B23:G24" si="2">B5+B14</f>
        <v>43094</v>
      </c>
      <c r="C23" s="100">
        <f t="shared" si="2"/>
        <v>46049</v>
      </c>
      <c r="D23" s="100">
        <f t="shared" si="2"/>
        <v>46126</v>
      </c>
      <c r="E23" s="100">
        <f t="shared" si="2"/>
        <v>45329</v>
      </c>
      <c r="F23" s="100">
        <f t="shared" si="2"/>
        <v>43621</v>
      </c>
      <c r="G23" s="102">
        <f t="shared" si="2"/>
        <v>48272</v>
      </c>
      <c r="H23" s="41"/>
      <c r="I23" s="13"/>
      <c r="J23" s="13"/>
      <c r="K23" s="13"/>
    </row>
    <row r="24" spans="1:11" ht="26.4">
      <c r="A24" s="50" t="s">
        <v>66</v>
      </c>
      <c r="B24" s="96">
        <f t="shared" si="2"/>
        <v>42001</v>
      </c>
      <c r="C24" s="53">
        <f t="shared" si="2"/>
        <v>45235</v>
      </c>
      <c r="D24" s="53">
        <f t="shared" si="2"/>
        <v>45291</v>
      </c>
      <c r="E24" s="53">
        <f t="shared" si="2"/>
        <v>44306</v>
      </c>
      <c r="F24" s="53">
        <f t="shared" si="2"/>
        <v>42698</v>
      </c>
      <c r="G24" s="37">
        <f t="shared" si="2"/>
        <v>47261</v>
      </c>
      <c r="H24" s="41"/>
      <c r="I24" s="13"/>
      <c r="J24" s="13"/>
      <c r="K24" s="13"/>
    </row>
    <row r="25" spans="1:11">
      <c r="A25" s="51" t="s">
        <v>65</v>
      </c>
      <c r="B25" s="112">
        <v>30.285822715421212</v>
      </c>
      <c r="C25" s="107">
        <v>32.170377459987002</v>
      </c>
      <c r="D25" s="107">
        <v>33.445723028285954</v>
      </c>
      <c r="E25" s="107">
        <v>32.425337100754675</v>
      </c>
      <c r="F25" s="107">
        <v>32.253079573517887</v>
      </c>
      <c r="G25" s="109">
        <v>33.153163052959073</v>
      </c>
    </row>
    <row r="26" spans="1:11">
      <c r="A26" s="51" t="s">
        <v>2</v>
      </c>
      <c r="B26" s="111">
        <f t="shared" ref="B26:G30" si="3">B8+B17</f>
        <v>11</v>
      </c>
      <c r="C26" s="103">
        <f t="shared" si="3"/>
        <v>12</v>
      </c>
      <c r="D26" s="103">
        <f t="shared" si="3"/>
        <v>10</v>
      </c>
      <c r="E26" s="103">
        <f t="shared" si="3"/>
        <v>15</v>
      </c>
      <c r="F26" s="103">
        <f t="shared" si="3"/>
        <v>11</v>
      </c>
      <c r="G26" s="105">
        <f t="shared" si="3"/>
        <v>14</v>
      </c>
      <c r="H26" s="38"/>
      <c r="I26" s="12"/>
      <c r="J26" s="12"/>
      <c r="K26" s="12"/>
    </row>
    <row r="27" spans="1:11" ht="26.4">
      <c r="A27" s="52" t="s">
        <v>61</v>
      </c>
      <c r="B27" s="97">
        <v>0</v>
      </c>
      <c r="C27" s="54">
        <v>0</v>
      </c>
      <c r="D27" s="54">
        <v>0</v>
      </c>
      <c r="E27" s="54">
        <v>0</v>
      </c>
      <c r="F27" s="54">
        <v>0</v>
      </c>
      <c r="G27" s="40">
        <v>0</v>
      </c>
    </row>
    <row r="28" spans="1:11">
      <c r="A28" s="52" t="s">
        <v>62</v>
      </c>
      <c r="B28" s="97">
        <v>0</v>
      </c>
      <c r="C28" s="54">
        <v>0</v>
      </c>
      <c r="D28" s="54">
        <v>0</v>
      </c>
      <c r="E28" s="54">
        <v>0</v>
      </c>
      <c r="F28" s="54">
        <v>0</v>
      </c>
      <c r="G28" s="40">
        <v>0</v>
      </c>
    </row>
    <row r="29" spans="1:11" ht="26.4">
      <c r="A29" s="60" t="s">
        <v>63</v>
      </c>
      <c r="B29" s="98">
        <v>10.199999999999999</v>
      </c>
      <c r="C29" s="61">
        <v>10.199999999999999</v>
      </c>
      <c r="D29" s="61">
        <v>10.199999999999999</v>
      </c>
      <c r="E29" s="61">
        <v>10.199999999999999</v>
      </c>
      <c r="F29" s="61">
        <v>10.199999999999999</v>
      </c>
      <c r="G29" s="99">
        <v>10.199999999999999</v>
      </c>
    </row>
    <row r="30" spans="1:11">
      <c r="A30" s="55" t="s">
        <v>3</v>
      </c>
      <c r="B30" s="57">
        <f t="shared" si="3"/>
        <v>43105</v>
      </c>
      <c r="C30" s="56">
        <f t="shared" si="3"/>
        <v>46061</v>
      </c>
      <c r="D30" s="56">
        <f t="shared" si="3"/>
        <v>46136</v>
      </c>
      <c r="E30" s="56">
        <f t="shared" si="3"/>
        <v>45344</v>
      </c>
      <c r="F30" s="56">
        <f t="shared" si="3"/>
        <v>43632</v>
      </c>
      <c r="G30" s="58">
        <f t="shared" si="3"/>
        <v>48286</v>
      </c>
    </row>
  </sheetData>
  <mergeCells count="3">
    <mergeCell ref="A13:G13"/>
    <mergeCell ref="A22:G22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20"/>
  <sheetViews>
    <sheetView showGridLines="0" workbookViewId="0"/>
  </sheetViews>
  <sheetFormatPr defaultRowHeight="14.4"/>
  <cols>
    <col min="1" max="1" width="24" style="31" customWidth="1"/>
    <col min="2" max="2" width="16.6640625" style="31" customWidth="1"/>
    <col min="3" max="3" width="20.44140625" style="31" customWidth="1"/>
  </cols>
  <sheetData>
    <row r="1" spans="1:16383" s="2" customFormat="1" ht="16.5" customHeight="1">
      <c r="A1" s="20" t="s">
        <v>33</v>
      </c>
      <c r="B1" s="27"/>
      <c r="C1" s="2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pans="1:16383" s="1" customFormat="1" ht="15" customHeight="1">
      <c r="A2" s="20" t="s">
        <v>34</v>
      </c>
      <c r="B2" s="27"/>
      <c r="C2" s="27"/>
    </row>
    <row r="3" spans="1:16383" s="1" customFormat="1" ht="15" customHeight="1">
      <c r="A3" s="34" t="s">
        <v>64</v>
      </c>
      <c r="B3" s="27"/>
      <c r="C3" s="27"/>
    </row>
    <row r="4" spans="1:16383" s="1" customFormat="1" ht="36.6" customHeight="1">
      <c r="A4" s="28" t="s">
        <v>27</v>
      </c>
      <c r="B4" s="28" t="s">
        <v>71</v>
      </c>
      <c r="C4" s="28" t="s">
        <v>6</v>
      </c>
    </row>
    <row r="5" spans="1:16383" s="1" customFormat="1">
      <c r="A5" s="23" t="s">
        <v>28</v>
      </c>
      <c r="B5" s="85">
        <v>10881.31</v>
      </c>
      <c r="C5" s="29">
        <f>B5/$B$11</f>
        <v>0.36021202281377129</v>
      </c>
    </row>
    <row r="6" spans="1:16383" s="1" customFormat="1">
      <c r="A6" s="23" t="s">
        <v>29</v>
      </c>
      <c r="B6" s="85">
        <v>10788.19</v>
      </c>
      <c r="C6" s="29">
        <f t="shared" ref="C6:C11" si="0">B6/$B$11</f>
        <v>0.35712940283838063</v>
      </c>
    </row>
    <row r="7" spans="1:16383" s="1" customFormat="1">
      <c r="A7" s="23" t="s">
        <v>30</v>
      </c>
      <c r="B7" s="85">
        <v>2819.39</v>
      </c>
      <c r="C7" s="29">
        <f t="shared" si="0"/>
        <v>9.3332344635059433E-2</v>
      </c>
    </row>
    <row r="8" spans="1:16383" s="1" customFormat="1">
      <c r="A8" s="23" t="s">
        <v>31</v>
      </c>
      <c r="B8" s="85">
        <v>1303.4099999999999</v>
      </c>
      <c r="C8" s="29">
        <f t="shared" si="0"/>
        <v>4.3147741646520278E-2</v>
      </c>
    </row>
    <row r="9" spans="1:16383" s="1" customFormat="1">
      <c r="A9" s="23" t="s">
        <v>32</v>
      </c>
      <c r="B9" s="85">
        <v>1025.9100000000001</v>
      </c>
      <c r="C9" s="29">
        <f t="shared" si="0"/>
        <v>3.3961454670887618E-2</v>
      </c>
    </row>
    <row r="10" spans="1:16383">
      <c r="A10" s="23" t="s">
        <v>39</v>
      </c>
      <c r="B10" s="85">
        <v>3389.86</v>
      </c>
      <c r="C10" s="29">
        <f t="shared" si="0"/>
        <v>0.11221703339538078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16383">
      <c r="A11" s="68" t="s">
        <v>3</v>
      </c>
      <c r="B11" s="95">
        <v>30208.07</v>
      </c>
      <c r="C11" s="69">
        <f t="shared" si="0"/>
        <v>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16383">
      <c r="A12" s="27"/>
      <c r="B12" s="27"/>
      <c r="C12" s="2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16383">
      <c r="A13" s="27"/>
      <c r="B13" s="27"/>
      <c r="C13" s="2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16383">
      <c r="A14" s="27"/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16383" s="1" customFormat="1">
      <c r="A15" s="27"/>
      <c r="B15" s="27"/>
      <c r="C15" s="27"/>
    </row>
    <row r="16" spans="1:16383" s="1" customFormat="1">
      <c r="A16" s="27"/>
      <c r="B16" s="27"/>
      <c r="C16" s="27"/>
    </row>
    <row r="17" spans="1:3" s="1" customFormat="1">
      <c r="A17" s="27"/>
      <c r="B17" s="27"/>
      <c r="C17" s="27"/>
    </row>
    <row r="18" spans="1:3" s="1" customFormat="1">
      <c r="A18" s="27"/>
      <c r="B18" s="27"/>
      <c r="C18" s="27"/>
    </row>
    <row r="19" spans="1:3" s="1" customFormat="1">
      <c r="A19" s="27"/>
      <c r="B19" s="27"/>
      <c r="C19" s="27"/>
    </row>
    <row r="20" spans="1:3" s="1" customFormat="1">
      <c r="A20" s="27"/>
      <c r="B20" s="27"/>
      <c r="C20" s="27"/>
    </row>
    <row r="21" spans="1:3" s="1" customFormat="1">
      <c r="A21" s="27"/>
      <c r="B21" s="27"/>
      <c r="C21" s="27"/>
    </row>
    <row r="22" spans="1:3" s="1" customFormat="1">
      <c r="A22" s="27"/>
      <c r="B22" s="27"/>
      <c r="C22" s="27"/>
    </row>
    <row r="23" spans="1:3" s="1" customFormat="1">
      <c r="A23" s="27"/>
      <c r="B23" s="27"/>
      <c r="C23" s="27"/>
    </row>
    <row r="24" spans="1:3" s="1" customFormat="1">
      <c r="A24" s="27"/>
      <c r="B24" s="27"/>
      <c r="C24" s="27"/>
    </row>
    <row r="25" spans="1:3" s="1" customFormat="1">
      <c r="A25" s="27"/>
      <c r="B25" s="27"/>
      <c r="C25" s="27"/>
    </row>
    <row r="26" spans="1:3" s="1" customFormat="1">
      <c r="A26" s="27"/>
      <c r="B26" s="27"/>
      <c r="C26" s="27"/>
    </row>
    <row r="27" spans="1:3" s="1" customFormat="1">
      <c r="A27" s="27"/>
      <c r="B27" s="27"/>
      <c r="C27" s="27"/>
    </row>
    <row r="28" spans="1:3" s="1" customFormat="1">
      <c r="A28" s="27"/>
      <c r="B28" s="27"/>
      <c r="C28" s="27"/>
    </row>
    <row r="29" spans="1:3" s="1" customFormat="1">
      <c r="A29" s="27"/>
      <c r="B29" s="27"/>
      <c r="C29" s="27"/>
    </row>
    <row r="30" spans="1:3" s="1" customFormat="1">
      <c r="A30" s="27"/>
      <c r="B30" s="27"/>
      <c r="C30" s="27"/>
    </row>
    <row r="31" spans="1:3" s="1" customFormat="1">
      <c r="A31" s="27"/>
      <c r="B31" s="27"/>
      <c r="C31" s="27"/>
    </row>
    <row r="32" spans="1:3" s="1" customFormat="1">
      <c r="A32" s="27"/>
      <c r="B32" s="27"/>
      <c r="C32" s="27"/>
    </row>
    <row r="33" spans="1:3" s="1" customFormat="1">
      <c r="A33" s="27"/>
      <c r="B33" s="27"/>
      <c r="C33" s="27"/>
    </row>
    <row r="34" spans="1:3" s="1" customFormat="1">
      <c r="A34" s="27"/>
      <c r="B34" s="27"/>
      <c r="C34" s="27"/>
    </row>
    <row r="35" spans="1:3" s="1" customFormat="1">
      <c r="A35" s="27"/>
      <c r="B35" s="27"/>
      <c r="C35" s="27"/>
    </row>
    <row r="36" spans="1:3" s="1" customFormat="1">
      <c r="A36" s="27"/>
      <c r="B36" s="27"/>
      <c r="C36" s="27"/>
    </row>
    <row r="37" spans="1:3" s="1" customFormat="1">
      <c r="A37" s="27"/>
      <c r="B37" s="27"/>
      <c r="C37" s="27"/>
    </row>
    <row r="38" spans="1:3" s="1" customFormat="1">
      <c r="A38" s="27"/>
      <c r="B38" s="27"/>
      <c r="C38" s="27"/>
    </row>
    <row r="39" spans="1:3" s="1" customFormat="1">
      <c r="A39" s="27"/>
      <c r="B39" s="27"/>
      <c r="C39" s="27"/>
    </row>
    <row r="40" spans="1:3" s="1" customFormat="1">
      <c r="A40" s="27"/>
      <c r="B40" s="27"/>
      <c r="C40" s="27"/>
    </row>
    <row r="41" spans="1:3" s="1" customFormat="1">
      <c r="A41" s="27"/>
      <c r="B41" s="27"/>
      <c r="C41" s="27"/>
    </row>
    <row r="42" spans="1:3" s="1" customFormat="1">
      <c r="A42" s="27"/>
      <c r="B42" s="27"/>
      <c r="C42" s="27"/>
    </row>
    <row r="43" spans="1:3" s="1" customFormat="1">
      <c r="A43" s="27"/>
      <c r="B43" s="27"/>
      <c r="C43" s="27"/>
    </row>
    <row r="44" spans="1:3" s="1" customFormat="1">
      <c r="A44" s="27"/>
      <c r="B44" s="27"/>
      <c r="C44" s="27"/>
    </row>
    <row r="45" spans="1:3" s="1" customFormat="1">
      <c r="A45" s="27"/>
      <c r="B45" s="27"/>
      <c r="C45" s="27"/>
    </row>
    <row r="46" spans="1:3" s="1" customFormat="1">
      <c r="A46" s="27"/>
      <c r="B46" s="27"/>
      <c r="C46" s="27"/>
    </row>
    <row r="47" spans="1:3" s="1" customFormat="1">
      <c r="A47" s="27"/>
      <c r="B47" s="27"/>
      <c r="C47" s="27"/>
    </row>
    <row r="48" spans="1:3" s="1" customFormat="1">
      <c r="A48" s="27"/>
      <c r="B48" s="27"/>
      <c r="C48" s="27"/>
    </row>
    <row r="49" spans="1:3" s="1" customFormat="1">
      <c r="A49" s="27"/>
      <c r="B49" s="27"/>
      <c r="C49" s="27"/>
    </row>
    <row r="50" spans="1:3" s="1" customFormat="1">
      <c r="A50" s="27"/>
      <c r="B50" s="27"/>
      <c r="C50" s="27"/>
    </row>
    <row r="51" spans="1:3" s="1" customFormat="1">
      <c r="A51" s="27"/>
      <c r="B51" s="27"/>
      <c r="C51" s="27"/>
    </row>
    <row r="52" spans="1:3" s="1" customFormat="1">
      <c r="A52" s="27"/>
      <c r="B52" s="27"/>
      <c r="C52" s="27"/>
    </row>
    <row r="53" spans="1:3" s="1" customFormat="1">
      <c r="A53" s="27"/>
      <c r="B53" s="27"/>
      <c r="C53" s="27"/>
    </row>
    <row r="54" spans="1:3" s="1" customFormat="1">
      <c r="A54" s="27"/>
      <c r="B54" s="27"/>
      <c r="C54" s="27"/>
    </row>
    <row r="55" spans="1:3" s="1" customFormat="1">
      <c r="A55" s="27"/>
      <c r="B55" s="27"/>
      <c r="C55" s="27"/>
    </row>
    <row r="56" spans="1:3" s="1" customFormat="1">
      <c r="A56" s="27"/>
      <c r="B56" s="27"/>
      <c r="C56" s="27"/>
    </row>
    <row r="57" spans="1:3" s="1" customFormat="1">
      <c r="A57" s="27"/>
      <c r="B57" s="27"/>
      <c r="C57" s="27"/>
    </row>
    <row r="58" spans="1:3" s="1" customFormat="1">
      <c r="A58" s="27"/>
      <c r="B58" s="27"/>
      <c r="C58" s="27"/>
    </row>
    <row r="59" spans="1:3" s="1" customFormat="1">
      <c r="A59" s="27"/>
      <c r="B59" s="27"/>
      <c r="C59" s="27"/>
    </row>
    <row r="60" spans="1:3" s="1" customFormat="1">
      <c r="A60" s="27"/>
      <c r="B60" s="27"/>
      <c r="C60" s="27"/>
    </row>
    <row r="61" spans="1:3" s="1" customFormat="1">
      <c r="A61" s="27"/>
      <c r="B61" s="27"/>
      <c r="C61" s="27"/>
    </row>
    <row r="62" spans="1:3" s="1" customFormat="1">
      <c r="A62" s="27"/>
      <c r="B62" s="27"/>
      <c r="C62" s="27"/>
    </row>
    <row r="63" spans="1:3" s="1" customFormat="1">
      <c r="A63" s="27"/>
      <c r="B63" s="27"/>
      <c r="C63" s="27"/>
    </row>
    <row r="64" spans="1:3" s="1" customFormat="1">
      <c r="A64" s="27"/>
      <c r="B64" s="27"/>
      <c r="C64" s="27"/>
    </row>
    <row r="65" spans="1:3" s="1" customFormat="1">
      <c r="A65" s="27"/>
      <c r="B65" s="27"/>
      <c r="C65" s="27"/>
    </row>
    <row r="66" spans="1:3" s="1" customFormat="1">
      <c r="A66" s="27"/>
      <c r="B66" s="27"/>
      <c r="C66" s="27"/>
    </row>
    <row r="67" spans="1:3" s="1" customFormat="1">
      <c r="A67" s="27"/>
      <c r="B67" s="27"/>
      <c r="C67" s="27"/>
    </row>
    <row r="68" spans="1:3" s="1" customFormat="1">
      <c r="A68" s="27"/>
      <c r="B68" s="27"/>
      <c r="C68" s="27"/>
    </row>
    <row r="69" spans="1:3" s="1" customFormat="1">
      <c r="A69" s="27"/>
      <c r="B69" s="27"/>
      <c r="C69" s="27"/>
    </row>
    <row r="70" spans="1:3" s="1" customFormat="1">
      <c r="A70" s="27"/>
      <c r="B70" s="27"/>
      <c r="C70" s="27"/>
    </row>
    <row r="71" spans="1:3" s="1" customFormat="1">
      <c r="A71" s="27"/>
      <c r="B71" s="27"/>
      <c r="C71" s="27"/>
    </row>
    <row r="72" spans="1:3" s="1" customFormat="1">
      <c r="A72" s="27"/>
      <c r="B72" s="27"/>
      <c r="C72" s="27"/>
    </row>
    <row r="73" spans="1:3" s="1" customFormat="1">
      <c r="A73" s="27"/>
      <c r="B73" s="27"/>
      <c r="C73" s="27"/>
    </row>
    <row r="74" spans="1:3" s="1" customFormat="1">
      <c r="A74" s="27"/>
      <c r="B74" s="27"/>
      <c r="C74" s="27"/>
    </row>
    <row r="75" spans="1:3" s="1" customFormat="1">
      <c r="A75" s="27"/>
      <c r="B75" s="27"/>
      <c r="C75" s="27"/>
    </row>
    <row r="76" spans="1:3" s="1" customFormat="1">
      <c r="A76" s="27"/>
      <c r="B76" s="27"/>
      <c r="C76" s="27"/>
    </row>
    <row r="77" spans="1:3" s="1" customFormat="1">
      <c r="A77" s="27"/>
      <c r="B77" s="27"/>
      <c r="C77" s="27"/>
    </row>
    <row r="78" spans="1:3" s="1" customFormat="1">
      <c r="A78" s="27"/>
      <c r="B78" s="27"/>
      <c r="C78" s="27"/>
    </row>
    <row r="79" spans="1:3" s="1" customFormat="1">
      <c r="A79" s="27"/>
      <c r="B79" s="27"/>
      <c r="C79" s="27"/>
    </row>
    <row r="80" spans="1:3" s="1" customFormat="1">
      <c r="A80" s="27"/>
      <c r="B80" s="27"/>
      <c r="C80" s="27"/>
    </row>
    <row r="81" spans="1:3" s="1" customFormat="1">
      <c r="A81" s="27"/>
      <c r="B81" s="27"/>
      <c r="C81" s="27"/>
    </row>
    <row r="82" spans="1:3" s="1" customFormat="1">
      <c r="A82" s="27"/>
      <c r="B82" s="27"/>
      <c r="C82" s="27"/>
    </row>
    <row r="83" spans="1:3" s="1" customFormat="1">
      <c r="A83" s="27"/>
      <c r="B83" s="27"/>
      <c r="C83" s="27"/>
    </row>
    <row r="84" spans="1:3" s="1" customFormat="1">
      <c r="A84" s="27"/>
      <c r="B84" s="27"/>
      <c r="C84" s="27"/>
    </row>
    <row r="85" spans="1:3" s="1" customFormat="1">
      <c r="A85" s="27"/>
      <c r="B85" s="27"/>
      <c r="C85" s="27"/>
    </row>
    <row r="86" spans="1:3" s="1" customFormat="1">
      <c r="A86" s="27"/>
      <c r="B86" s="27"/>
      <c r="C86" s="27"/>
    </row>
    <row r="87" spans="1:3" s="1" customFormat="1">
      <c r="A87" s="27"/>
      <c r="B87" s="27"/>
      <c r="C87" s="27"/>
    </row>
    <row r="88" spans="1:3" s="1" customFormat="1">
      <c r="A88" s="27"/>
      <c r="B88" s="27"/>
      <c r="C88" s="27"/>
    </row>
    <row r="89" spans="1:3" s="1" customFormat="1">
      <c r="A89" s="27"/>
      <c r="B89" s="27"/>
      <c r="C89" s="27"/>
    </row>
    <row r="90" spans="1:3" s="1" customFormat="1">
      <c r="A90" s="27"/>
      <c r="B90" s="27"/>
      <c r="C90" s="27"/>
    </row>
    <row r="91" spans="1:3" s="1" customFormat="1">
      <c r="A91" s="27"/>
      <c r="B91" s="27"/>
      <c r="C91" s="27"/>
    </row>
    <row r="92" spans="1:3" s="1" customFormat="1">
      <c r="A92" s="27"/>
      <c r="B92" s="27"/>
      <c r="C92" s="27"/>
    </row>
    <row r="93" spans="1:3" s="1" customFormat="1">
      <c r="A93" s="27"/>
      <c r="B93" s="27"/>
      <c r="C93" s="27"/>
    </row>
    <row r="94" spans="1:3" s="1" customFormat="1">
      <c r="A94" s="27"/>
      <c r="B94" s="27"/>
      <c r="C94" s="27"/>
    </row>
    <row r="95" spans="1:3" s="1" customFormat="1">
      <c r="A95" s="27"/>
      <c r="B95" s="27"/>
      <c r="C95" s="27"/>
    </row>
    <row r="96" spans="1:3" s="1" customFormat="1">
      <c r="A96" s="27"/>
      <c r="B96" s="27"/>
      <c r="C96" s="27"/>
    </row>
    <row r="97" spans="1:3" s="1" customFormat="1">
      <c r="A97" s="27"/>
      <c r="B97" s="27"/>
      <c r="C97" s="27"/>
    </row>
    <row r="98" spans="1:3" s="1" customFormat="1">
      <c r="A98" s="27"/>
      <c r="B98" s="27"/>
      <c r="C98" s="27"/>
    </row>
    <row r="99" spans="1:3" s="1" customFormat="1">
      <c r="A99" s="27"/>
      <c r="B99" s="27"/>
      <c r="C99" s="27"/>
    </row>
    <row r="100" spans="1:3" s="1" customFormat="1">
      <c r="A100" s="27"/>
      <c r="B100" s="27"/>
      <c r="C100" s="27"/>
    </row>
    <row r="101" spans="1:3" s="1" customFormat="1">
      <c r="A101" s="27"/>
      <c r="B101" s="27"/>
      <c r="C101" s="27"/>
    </row>
    <row r="102" spans="1:3" s="1" customFormat="1">
      <c r="A102" s="27"/>
      <c r="B102" s="27"/>
      <c r="C102" s="27"/>
    </row>
    <row r="103" spans="1:3" s="1" customFormat="1">
      <c r="A103" s="27"/>
      <c r="B103" s="27"/>
      <c r="C103" s="27"/>
    </row>
    <row r="104" spans="1:3" s="1" customFormat="1">
      <c r="A104" s="27"/>
      <c r="B104" s="27"/>
      <c r="C104" s="27"/>
    </row>
    <row r="105" spans="1:3" s="1" customFormat="1">
      <c r="A105" s="27"/>
      <c r="B105" s="27"/>
      <c r="C105" s="27"/>
    </row>
    <row r="106" spans="1:3" s="1" customFormat="1">
      <c r="A106" s="27"/>
      <c r="B106" s="27"/>
      <c r="C106" s="27"/>
    </row>
    <row r="107" spans="1:3" s="1" customFormat="1">
      <c r="A107" s="27"/>
      <c r="B107" s="27"/>
      <c r="C107" s="27"/>
    </row>
    <row r="108" spans="1:3" s="1" customFormat="1">
      <c r="A108" s="27"/>
      <c r="B108" s="27"/>
      <c r="C108" s="27"/>
    </row>
    <row r="109" spans="1:3" s="1" customFormat="1">
      <c r="A109" s="27"/>
      <c r="B109" s="27"/>
      <c r="C109" s="27"/>
    </row>
    <row r="110" spans="1:3" s="1" customFormat="1">
      <c r="A110" s="27"/>
      <c r="B110" s="27"/>
      <c r="C110" s="27"/>
    </row>
    <row r="111" spans="1:3" s="1" customFormat="1">
      <c r="A111" s="27"/>
      <c r="B111" s="27"/>
      <c r="C111" s="27"/>
    </row>
    <row r="112" spans="1:3" s="1" customFormat="1">
      <c r="A112" s="27"/>
      <c r="B112" s="27"/>
      <c r="C112" s="27"/>
    </row>
    <row r="113" spans="1:3" s="1" customFormat="1">
      <c r="A113" s="27"/>
      <c r="B113" s="27"/>
      <c r="C113" s="27"/>
    </row>
    <row r="114" spans="1:3" s="1" customFormat="1">
      <c r="A114" s="27"/>
      <c r="B114" s="27"/>
      <c r="C114" s="27"/>
    </row>
    <row r="115" spans="1:3" s="1" customFormat="1">
      <c r="A115" s="27"/>
      <c r="B115" s="27"/>
      <c r="C115" s="27"/>
    </row>
    <row r="116" spans="1:3" s="1" customFormat="1">
      <c r="A116" s="27"/>
      <c r="B116" s="27"/>
      <c r="C116" s="27"/>
    </row>
    <row r="117" spans="1:3" s="1" customFormat="1">
      <c r="A117" s="27"/>
      <c r="B117" s="27"/>
      <c r="C117" s="27"/>
    </row>
    <row r="118" spans="1:3" s="1" customFormat="1">
      <c r="A118" s="27"/>
      <c r="B118" s="27"/>
      <c r="C118" s="27"/>
    </row>
    <row r="119" spans="1:3" s="1" customFormat="1">
      <c r="A119" s="27"/>
      <c r="B119" s="27"/>
      <c r="C119" s="27"/>
    </row>
    <row r="120" spans="1:3" s="1" customFormat="1">
      <c r="A120" s="27"/>
      <c r="B120" s="27"/>
      <c r="C120" s="27"/>
    </row>
    <row r="121" spans="1:3" s="1" customFormat="1">
      <c r="A121" s="27"/>
      <c r="B121" s="27"/>
      <c r="C121" s="27"/>
    </row>
    <row r="122" spans="1:3" s="1" customFormat="1">
      <c r="A122" s="27"/>
      <c r="B122" s="27"/>
      <c r="C122" s="27"/>
    </row>
    <row r="123" spans="1:3" s="1" customFormat="1">
      <c r="A123" s="27"/>
      <c r="B123" s="27"/>
      <c r="C123" s="27"/>
    </row>
    <row r="124" spans="1:3" s="1" customFormat="1">
      <c r="A124" s="27"/>
      <c r="B124" s="27"/>
      <c r="C124" s="27"/>
    </row>
    <row r="125" spans="1:3" s="1" customFormat="1">
      <c r="A125" s="27"/>
      <c r="B125" s="27"/>
      <c r="C125" s="27"/>
    </row>
    <row r="126" spans="1:3" s="1" customFormat="1">
      <c r="A126" s="27"/>
      <c r="B126" s="27"/>
      <c r="C126" s="27"/>
    </row>
    <row r="127" spans="1:3" s="1" customFormat="1">
      <c r="A127" s="27"/>
      <c r="B127" s="27"/>
      <c r="C127" s="27"/>
    </row>
    <row r="128" spans="1:3" s="1" customFormat="1">
      <c r="A128" s="27"/>
      <c r="B128" s="27"/>
      <c r="C128" s="27"/>
    </row>
    <row r="129" spans="1:3" s="1" customFormat="1">
      <c r="A129" s="27"/>
      <c r="B129" s="27"/>
      <c r="C129" s="27"/>
    </row>
    <row r="130" spans="1:3" s="1" customFormat="1">
      <c r="A130" s="27"/>
      <c r="B130" s="27"/>
      <c r="C130" s="27"/>
    </row>
    <row r="131" spans="1:3" s="1" customFormat="1">
      <c r="A131" s="27"/>
      <c r="B131" s="27"/>
      <c r="C131" s="27"/>
    </row>
    <row r="132" spans="1:3" s="1" customFormat="1">
      <c r="A132" s="27"/>
      <c r="B132" s="27"/>
      <c r="C132" s="27"/>
    </row>
    <row r="133" spans="1:3" s="1" customFormat="1">
      <c r="A133" s="27"/>
      <c r="B133" s="27"/>
      <c r="C133" s="27"/>
    </row>
    <row r="134" spans="1:3" s="1" customFormat="1">
      <c r="A134" s="27"/>
      <c r="B134" s="27"/>
      <c r="C134" s="27"/>
    </row>
    <row r="135" spans="1:3" s="1" customFormat="1">
      <c r="A135" s="27"/>
      <c r="B135" s="27"/>
      <c r="C135" s="27"/>
    </row>
    <row r="136" spans="1:3" s="1" customFormat="1">
      <c r="A136" s="27"/>
      <c r="B136" s="27"/>
      <c r="C136" s="27"/>
    </row>
    <row r="137" spans="1:3" s="1" customFormat="1">
      <c r="A137" s="27"/>
      <c r="B137" s="27"/>
      <c r="C137" s="27"/>
    </row>
    <row r="138" spans="1:3" s="1" customFormat="1">
      <c r="A138" s="27"/>
      <c r="B138" s="27"/>
      <c r="C138" s="27"/>
    </row>
    <row r="139" spans="1:3" s="1" customFormat="1">
      <c r="A139" s="27"/>
      <c r="B139" s="27"/>
      <c r="C139" s="27"/>
    </row>
    <row r="140" spans="1:3" s="1" customFormat="1">
      <c r="A140" s="27"/>
      <c r="B140" s="27"/>
      <c r="C140" s="27"/>
    </row>
    <row r="141" spans="1:3" s="1" customFormat="1">
      <c r="A141" s="27"/>
      <c r="B141" s="27"/>
      <c r="C141" s="27"/>
    </row>
    <row r="142" spans="1:3" s="1" customFormat="1">
      <c r="A142" s="27"/>
      <c r="B142" s="27"/>
      <c r="C142" s="27"/>
    </row>
    <row r="143" spans="1:3" s="1" customFormat="1">
      <c r="A143" s="27"/>
      <c r="B143" s="27"/>
      <c r="C143" s="27"/>
    </row>
    <row r="144" spans="1:3" s="1" customFormat="1">
      <c r="A144" s="27"/>
      <c r="B144" s="27"/>
      <c r="C144" s="27"/>
    </row>
    <row r="145" spans="1:3" s="1" customFormat="1">
      <c r="A145" s="27"/>
      <c r="B145" s="27"/>
      <c r="C145" s="27"/>
    </row>
    <row r="146" spans="1:3" s="1" customFormat="1">
      <c r="A146" s="27"/>
      <c r="B146" s="27"/>
      <c r="C146" s="27"/>
    </row>
    <row r="147" spans="1:3" s="1" customFormat="1">
      <c r="A147" s="27"/>
      <c r="B147" s="27"/>
      <c r="C147" s="27"/>
    </row>
    <row r="148" spans="1:3" s="1" customFormat="1">
      <c r="A148" s="27"/>
      <c r="B148" s="27"/>
      <c r="C148" s="27"/>
    </row>
    <row r="149" spans="1:3" s="1" customFormat="1">
      <c r="A149" s="27"/>
      <c r="B149" s="27"/>
      <c r="C149" s="27"/>
    </row>
    <row r="150" spans="1:3" s="1" customFormat="1">
      <c r="A150" s="27"/>
      <c r="B150" s="27"/>
      <c r="C150" s="27"/>
    </row>
    <row r="151" spans="1:3" s="1" customFormat="1">
      <c r="A151" s="27"/>
      <c r="B151" s="27"/>
      <c r="C151" s="27"/>
    </row>
    <row r="152" spans="1:3" s="1" customFormat="1">
      <c r="A152" s="27"/>
      <c r="B152" s="27"/>
      <c r="C152" s="27"/>
    </row>
    <row r="153" spans="1:3" s="1" customFormat="1">
      <c r="A153" s="27"/>
      <c r="B153" s="27"/>
      <c r="C153" s="27"/>
    </row>
    <row r="154" spans="1:3" s="1" customFormat="1">
      <c r="A154" s="27"/>
      <c r="B154" s="27"/>
      <c r="C154" s="27"/>
    </row>
    <row r="155" spans="1:3" s="1" customFormat="1">
      <c r="A155" s="27"/>
      <c r="B155" s="27"/>
      <c r="C155" s="27"/>
    </row>
    <row r="156" spans="1:3" s="1" customFormat="1">
      <c r="A156" s="27"/>
      <c r="B156" s="27"/>
      <c r="C156" s="27"/>
    </row>
    <row r="157" spans="1:3" s="1" customFormat="1">
      <c r="A157" s="27"/>
      <c r="B157" s="27"/>
      <c r="C157" s="27"/>
    </row>
    <row r="158" spans="1:3" s="1" customFormat="1">
      <c r="A158" s="27"/>
      <c r="B158" s="27"/>
      <c r="C158" s="27"/>
    </row>
    <row r="159" spans="1:3" s="1" customFormat="1">
      <c r="A159" s="27"/>
      <c r="B159" s="27"/>
      <c r="C159" s="27"/>
    </row>
    <row r="160" spans="1:3" s="1" customFormat="1">
      <c r="A160" s="27"/>
      <c r="B160" s="27"/>
      <c r="C160" s="27"/>
    </row>
    <row r="161" spans="1:3" s="1" customFormat="1">
      <c r="A161" s="27"/>
      <c r="B161" s="27"/>
      <c r="C161" s="27"/>
    </row>
    <row r="162" spans="1:3" s="1" customFormat="1">
      <c r="A162" s="27"/>
      <c r="B162" s="27"/>
      <c r="C162" s="27"/>
    </row>
    <row r="163" spans="1:3" s="1" customFormat="1">
      <c r="A163" s="27"/>
      <c r="B163" s="27"/>
      <c r="C163" s="27"/>
    </row>
    <row r="164" spans="1:3" s="1" customFormat="1">
      <c r="A164" s="27"/>
      <c r="B164" s="27"/>
      <c r="C164" s="27"/>
    </row>
    <row r="165" spans="1:3" s="1" customFormat="1">
      <c r="A165" s="27"/>
      <c r="B165" s="27"/>
      <c r="C165" s="27"/>
    </row>
    <row r="166" spans="1:3" s="1" customFormat="1">
      <c r="A166" s="27"/>
      <c r="B166" s="27"/>
      <c r="C166" s="27"/>
    </row>
    <row r="167" spans="1:3" s="1" customFormat="1">
      <c r="A167" s="27"/>
      <c r="B167" s="27"/>
      <c r="C167" s="27"/>
    </row>
    <row r="168" spans="1:3" s="1" customFormat="1">
      <c r="A168" s="27"/>
      <c r="B168" s="27"/>
      <c r="C168" s="27"/>
    </row>
    <row r="169" spans="1:3" s="1" customFormat="1">
      <c r="A169" s="27"/>
      <c r="B169" s="27"/>
      <c r="C169" s="27"/>
    </row>
    <row r="170" spans="1:3" s="1" customFormat="1">
      <c r="A170" s="27"/>
      <c r="B170" s="27"/>
      <c r="C170" s="27"/>
    </row>
    <row r="171" spans="1:3" s="1" customFormat="1">
      <c r="A171" s="27"/>
      <c r="B171" s="27"/>
      <c r="C171" s="27"/>
    </row>
    <row r="172" spans="1:3" s="1" customFormat="1">
      <c r="A172" s="27"/>
      <c r="B172" s="27"/>
      <c r="C172" s="27"/>
    </row>
    <row r="173" spans="1:3" s="1" customFormat="1">
      <c r="A173" s="27"/>
      <c r="B173" s="27"/>
      <c r="C173" s="27"/>
    </row>
    <row r="174" spans="1:3" s="1" customFormat="1">
      <c r="A174" s="27"/>
      <c r="B174" s="27"/>
      <c r="C174" s="27"/>
    </row>
    <row r="175" spans="1:3" s="1" customFormat="1">
      <c r="A175" s="27"/>
      <c r="B175" s="27"/>
      <c r="C175" s="27"/>
    </row>
    <row r="176" spans="1:3" s="1" customFormat="1">
      <c r="A176" s="27"/>
      <c r="B176" s="27"/>
      <c r="C176" s="27"/>
    </row>
    <row r="177" spans="1:3" s="1" customFormat="1">
      <c r="A177" s="27"/>
      <c r="B177" s="27"/>
      <c r="C177" s="27"/>
    </row>
    <row r="178" spans="1:3" s="1" customFormat="1">
      <c r="A178" s="27"/>
      <c r="B178" s="27"/>
      <c r="C178" s="27"/>
    </row>
    <row r="179" spans="1:3" s="1" customFormat="1">
      <c r="A179" s="27"/>
      <c r="B179" s="27"/>
      <c r="C179" s="27"/>
    </row>
    <row r="180" spans="1:3" s="1" customFormat="1">
      <c r="A180" s="27"/>
      <c r="B180" s="27"/>
      <c r="C180" s="27"/>
    </row>
    <row r="181" spans="1:3" s="1" customFormat="1">
      <c r="A181" s="27"/>
      <c r="B181" s="27"/>
      <c r="C181" s="27"/>
    </row>
    <row r="182" spans="1:3" s="1" customFormat="1">
      <c r="A182" s="27"/>
      <c r="B182" s="27"/>
      <c r="C182" s="27"/>
    </row>
    <row r="183" spans="1:3" s="1" customFormat="1">
      <c r="A183" s="27"/>
      <c r="B183" s="27"/>
      <c r="C183" s="27"/>
    </row>
    <row r="184" spans="1:3" s="1" customFormat="1">
      <c r="A184" s="27"/>
      <c r="B184" s="27"/>
      <c r="C184" s="27"/>
    </row>
    <row r="185" spans="1:3" s="1" customFormat="1">
      <c r="A185" s="27"/>
      <c r="B185" s="27"/>
      <c r="C185" s="27"/>
    </row>
    <row r="186" spans="1:3" s="1" customFormat="1">
      <c r="A186" s="27"/>
      <c r="B186" s="27"/>
      <c r="C186" s="27"/>
    </row>
    <row r="187" spans="1:3" s="1" customFormat="1">
      <c r="A187" s="27"/>
      <c r="B187" s="27"/>
      <c r="C187" s="27"/>
    </row>
    <row r="188" spans="1:3" s="1" customFormat="1">
      <c r="A188" s="27"/>
      <c r="B188" s="27"/>
      <c r="C188" s="27"/>
    </row>
    <row r="189" spans="1:3" s="1" customFormat="1">
      <c r="A189" s="27"/>
      <c r="B189" s="27"/>
      <c r="C189" s="27"/>
    </row>
    <row r="190" spans="1:3" s="1" customFormat="1">
      <c r="A190" s="27"/>
      <c r="B190" s="27"/>
      <c r="C190" s="27"/>
    </row>
    <row r="191" spans="1:3" s="1" customFormat="1">
      <c r="A191" s="27"/>
      <c r="B191" s="27"/>
      <c r="C191" s="27"/>
    </row>
    <row r="192" spans="1:3" s="1" customFormat="1">
      <c r="A192" s="27"/>
      <c r="B192" s="27"/>
      <c r="C192" s="27"/>
    </row>
    <row r="193" spans="1:3" s="1" customFormat="1">
      <c r="A193" s="27"/>
      <c r="B193" s="27"/>
      <c r="C193" s="27"/>
    </row>
    <row r="194" spans="1:3" s="1" customFormat="1">
      <c r="A194" s="27"/>
      <c r="B194" s="27"/>
      <c r="C194" s="27"/>
    </row>
    <row r="195" spans="1:3" s="1" customFormat="1">
      <c r="A195" s="27"/>
      <c r="B195" s="27"/>
      <c r="C195" s="27"/>
    </row>
    <row r="196" spans="1:3" s="1" customFormat="1">
      <c r="A196" s="27"/>
      <c r="B196" s="27"/>
      <c r="C196" s="27"/>
    </row>
    <row r="197" spans="1:3" s="1" customFormat="1">
      <c r="A197" s="27"/>
      <c r="B197" s="27"/>
      <c r="C197" s="27"/>
    </row>
    <row r="198" spans="1:3" s="1" customFormat="1">
      <c r="A198" s="27"/>
      <c r="B198" s="27"/>
      <c r="C198" s="27"/>
    </row>
    <row r="199" spans="1:3" s="1" customFormat="1">
      <c r="A199" s="27"/>
      <c r="B199" s="27"/>
      <c r="C199" s="27"/>
    </row>
    <row r="200" spans="1:3" s="1" customFormat="1">
      <c r="A200" s="27"/>
      <c r="B200" s="27"/>
      <c r="C200" s="27"/>
    </row>
    <row r="201" spans="1:3" s="1" customFormat="1">
      <c r="A201" s="27"/>
      <c r="B201" s="27"/>
      <c r="C201" s="27"/>
    </row>
    <row r="202" spans="1:3" s="1" customFormat="1">
      <c r="A202" s="27"/>
      <c r="B202" s="27"/>
      <c r="C202" s="27"/>
    </row>
    <row r="203" spans="1:3" s="1" customFormat="1">
      <c r="A203" s="27"/>
      <c r="B203" s="27"/>
      <c r="C203" s="27"/>
    </row>
    <row r="204" spans="1:3" s="1" customFormat="1">
      <c r="A204" s="27"/>
      <c r="B204" s="27"/>
      <c r="C204" s="27"/>
    </row>
    <row r="205" spans="1:3" s="1" customFormat="1">
      <c r="A205" s="27"/>
      <c r="B205" s="27"/>
      <c r="C205" s="27"/>
    </row>
    <row r="206" spans="1:3" s="1" customFormat="1">
      <c r="A206" s="27"/>
      <c r="B206" s="27"/>
      <c r="C206" s="27"/>
    </row>
    <row r="207" spans="1:3" s="1" customFormat="1">
      <c r="A207" s="27"/>
      <c r="B207" s="27"/>
      <c r="C207" s="27"/>
    </row>
    <row r="208" spans="1:3" s="1" customFormat="1">
      <c r="A208" s="27"/>
      <c r="B208" s="27"/>
      <c r="C208" s="27"/>
    </row>
    <row r="209" spans="1:3" s="1" customFormat="1">
      <c r="A209" s="27"/>
      <c r="B209" s="27"/>
      <c r="C209" s="27"/>
    </row>
    <row r="210" spans="1:3" s="1" customFormat="1">
      <c r="A210" s="27"/>
      <c r="B210" s="27"/>
      <c r="C210" s="27"/>
    </row>
    <row r="211" spans="1:3" s="1" customFormat="1">
      <c r="A211" s="27"/>
      <c r="B211" s="27"/>
      <c r="C211" s="27"/>
    </row>
    <row r="212" spans="1:3" s="1" customFormat="1">
      <c r="A212" s="27"/>
      <c r="B212" s="27"/>
      <c r="C212" s="27"/>
    </row>
    <row r="213" spans="1:3" s="1" customFormat="1">
      <c r="A213" s="27"/>
      <c r="B213" s="27"/>
      <c r="C213" s="27"/>
    </row>
    <row r="214" spans="1:3" s="1" customFormat="1">
      <c r="A214" s="27"/>
      <c r="B214" s="27"/>
      <c r="C214" s="27"/>
    </row>
    <row r="215" spans="1:3" s="1" customFormat="1">
      <c r="A215" s="27"/>
      <c r="B215" s="27"/>
      <c r="C215" s="27"/>
    </row>
    <row r="216" spans="1:3" s="1" customFormat="1">
      <c r="A216" s="27"/>
      <c r="B216" s="27"/>
      <c r="C216" s="27"/>
    </row>
    <row r="217" spans="1:3" s="1" customFormat="1">
      <c r="A217" s="27"/>
      <c r="B217" s="27"/>
      <c r="C217" s="27"/>
    </row>
    <row r="218" spans="1:3" s="1" customFormat="1">
      <c r="A218" s="27"/>
      <c r="B218" s="27"/>
      <c r="C218" s="27"/>
    </row>
    <row r="219" spans="1:3" s="1" customFormat="1">
      <c r="A219" s="27"/>
      <c r="B219" s="27"/>
      <c r="C219" s="27"/>
    </row>
    <row r="220" spans="1:3" s="1" customFormat="1">
      <c r="A220" s="27"/>
      <c r="B220" s="27"/>
      <c r="C220" s="27"/>
    </row>
    <row r="221" spans="1:3" s="1" customFormat="1">
      <c r="A221" s="27"/>
      <c r="B221" s="27"/>
      <c r="C221" s="27"/>
    </row>
    <row r="222" spans="1:3" s="1" customFormat="1">
      <c r="A222" s="27"/>
      <c r="B222" s="27"/>
      <c r="C222" s="27"/>
    </row>
    <row r="223" spans="1:3" s="1" customFormat="1">
      <c r="A223" s="27"/>
      <c r="B223" s="27"/>
      <c r="C223" s="27"/>
    </row>
    <row r="224" spans="1:3" s="1" customFormat="1">
      <c r="A224" s="27"/>
      <c r="B224" s="27"/>
      <c r="C224" s="27"/>
    </row>
    <row r="225" spans="1:3" s="1" customFormat="1">
      <c r="A225" s="27"/>
      <c r="B225" s="27"/>
      <c r="C225" s="27"/>
    </row>
    <row r="226" spans="1:3" s="1" customFormat="1">
      <c r="A226" s="27"/>
      <c r="B226" s="27"/>
      <c r="C226" s="27"/>
    </row>
    <row r="227" spans="1:3" s="1" customFormat="1">
      <c r="A227" s="27"/>
      <c r="B227" s="27"/>
      <c r="C227" s="27"/>
    </row>
    <row r="228" spans="1:3" s="1" customFormat="1">
      <c r="A228" s="27"/>
      <c r="B228" s="27"/>
      <c r="C228" s="27"/>
    </row>
    <row r="229" spans="1:3" s="1" customFormat="1">
      <c r="A229" s="27"/>
      <c r="B229" s="27"/>
      <c r="C229" s="27"/>
    </row>
    <row r="230" spans="1:3" s="1" customFormat="1">
      <c r="A230" s="27"/>
      <c r="B230" s="27"/>
      <c r="C230" s="27"/>
    </row>
    <row r="231" spans="1:3" s="1" customFormat="1">
      <c r="A231" s="27"/>
      <c r="B231" s="27"/>
      <c r="C231" s="27"/>
    </row>
    <row r="232" spans="1:3" s="1" customFormat="1">
      <c r="A232" s="27"/>
      <c r="B232" s="27"/>
      <c r="C232" s="27"/>
    </row>
    <row r="233" spans="1:3" s="1" customFormat="1">
      <c r="A233" s="27"/>
      <c r="B233" s="27"/>
      <c r="C233" s="27"/>
    </row>
    <row r="234" spans="1:3" s="1" customFormat="1">
      <c r="A234" s="27"/>
      <c r="B234" s="27"/>
      <c r="C234" s="27"/>
    </row>
    <row r="235" spans="1:3" s="1" customFormat="1">
      <c r="A235" s="27"/>
      <c r="B235" s="27"/>
      <c r="C235" s="27"/>
    </row>
    <row r="236" spans="1:3" s="1" customFormat="1">
      <c r="A236" s="27"/>
      <c r="B236" s="27"/>
      <c r="C236" s="27"/>
    </row>
    <row r="237" spans="1:3" s="1" customFormat="1">
      <c r="A237" s="27"/>
      <c r="B237" s="27"/>
      <c r="C237" s="27"/>
    </row>
    <row r="238" spans="1:3" s="1" customFormat="1">
      <c r="A238" s="27"/>
      <c r="B238" s="27"/>
      <c r="C238" s="27"/>
    </row>
    <row r="239" spans="1:3" s="1" customFormat="1">
      <c r="A239" s="27"/>
      <c r="B239" s="27"/>
      <c r="C239" s="27"/>
    </row>
    <row r="240" spans="1:3" s="1" customFormat="1">
      <c r="A240" s="27"/>
      <c r="B240" s="27"/>
      <c r="C240" s="27"/>
    </row>
    <row r="241" spans="1:3" s="1" customFormat="1">
      <c r="A241" s="27"/>
      <c r="B241" s="27"/>
      <c r="C241" s="27"/>
    </row>
    <row r="242" spans="1:3" s="1" customFormat="1">
      <c r="A242" s="27"/>
      <c r="B242" s="27"/>
      <c r="C242" s="27"/>
    </row>
    <row r="243" spans="1:3" s="1" customFormat="1">
      <c r="A243" s="27"/>
      <c r="B243" s="27"/>
      <c r="C243" s="27"/>
    </row>
    <row r="244" spans="1:3" s="1" customFormat="1">
      <c r="A244" s="27"/>
      <c r="B244" s="27"/>
      <c r="C244" s="27"/>
    </row>
    <row r="245" spans="1:3" s="1" customFormat="1">
      <c r="A245" s="27"/>
      <c r="B245" s="27"/>
      <c r="C245" s="27"/>
    </row>
    <row r="246" spans="1:3" s="1" customFormat="1">
      <c r="A246" s="27"/>
      <c r="B246" s="27"/>
      <c r="C246" s="27"/>
    </row>
    <row r="247" spans="1:3" s="1" customFormat="1">
      <c r="A247" s="27"/>
      <c r="B247" s="27"/>
      <c r="C247" s="27"/>
    </row>
    <row r="248" spans="1:3" s="1" customFormat="1">
      <c r="A248" s="27"/>
      <c r="B248" s="27"/>
      <c r="C248" s="27"/>
    </row>
    <row r="249" spans="1:3" s="1" customFormat="1">
      <c r="A249" s="27"/>
      <c r="B249" s="27"/>
      <c r="C249" s="27"/>
    </row>
    <row r="250" spans="1:3" s="1" customFormat="1">
      <c r="A250" s="27"/>
      <c r="B250" s="27"/>
      <c r="C250" s="27"/>
    </row>
    <row r="251" spans="1:3" s="1" customFormat="1">
      <c r="A251" s="27"/>
      <c r="B251" s="27"/>
      <c r="C251" s="27"/>
    </row>
    <row r="252" spans="1:3" s="1" customFormat="1">
      <c r="A252" s="27"/>
      <c r="B252" s="27"/>
      <c r="C252" s="27"/>
    </row>
    <row r="253" spans="1:3" s="1" customFormat="1">
      <c r="A253" s="27"/>
      <c r="B253" s="27"/>
      <c r="C253" s="27"/>
    </row>
    <row r="254" spans="1:3" s="1" customFormat="1">
      <c r="A254" s="27"/>
      <c r="B254" s="27"/>
      <c r="C254" s="27"/>
    </row>
    <row r="255" spans="1:3" s="1" customFormat="1">
      <c r="A255" s="27"/>
      <c r="B255" s="27"/>
      <c r="C255" s="27"/>
    </row>
    <row r="256" spans="1:3" s="1" customFormat="1">
      <c r="A256" s="27"/>
      <c r="B256" s="27"/>
      <c r="C256" s="27"/>
    </row>
    <row r="257" spans="1:3" s="1" customFormat="1">
      <c r="A257" s="27"/>
      <c r="B257" s="27"/>
      <c r="C257" s="27"/>
    </row>
    <row r="258" spans="1:3" s="1" customFormat="1">
      <c r="A258" s="27"/>
      <c r="B258" s="27"/>
      <c r="C258" s="27"/>
    </row>
    <row r="259" spans="1:3" s="1" customFormat="1">
      <c r="A259" s="27"/>
      <c r="B259" s="27"/>
      <c r="C259" s="27"/>
    </row>
    <row r="260" spans="1:3" s="1" customFormat="1">
      <c r="A260" s="27"/>
      <c r="B260" s="27"/>
      <c r="C260" s="27"/>
    </row>
    <row r="261" spans="1:3" s="1" customFormat="1">
      <c r="A261" s="27"/>
      <c r="B261" s="27"/>
      <c r="C261" s="27"/>
    </row>
    <row r="262" spans="1:3" s="1" customFormat="1">
      <c r="A262" s="27"/>
      <c r="B262" s="27"/>
      <c r="C262" s="27"/>
    </row>
    <row r="263" spans="1:3" s="1" customFormat="1">
      <c r="A263" s="27"/>
      <c r="B263" s="27"/>
      <c r="C263" s="27"/>
    </row>
    <row r="264" spans="1:3" s="1" customFormat="1">
      <c r="A264" s="27"/>
      <c r="B264" s="27"/>
      <c r="C264" s="27"/>
    </row>
    <row r="265" spans="1:3" s="1" customFormat="1">
      <c r="A265" s="27"/>
      <c r="B265" s="27"/>
      <c r="C265" s="27"/>
    </row>
    <row r="266" spans="1:3" s="1" customFormat="1">
      <c r="A266" s="27"/>
      <c r="B266" s="27"/>
      <c r="C266" s="27"/>
    </row>
    <row r="267" spans="1:3" s="1" customFormat="1">
      <c r="A267" s="27"/>
      <c r="B267" s="27"/>
      <c r="C267" s="27"/>
    </row>
    <row r="268" spans="1:3" s="1" customFormat="1">
      <c r="A268" s="27"/>
      <c r="B268" s="27"/>
      <c r="C268" s="27"/>
    </row>
    <row r="269" spans="1:3" s="1" customFormat="1">
      <c r="A269" s="27"/>
      <c r="B269" s="27"/>
      <c r="C269" s="27"/>
    </row>
    <row r="270" spans="1:3" s="1" customFormat="1">
      <c r="A270" s="27"/>
      <c r="B270" s="27"/>
      <c r="C270" s="27"/>
    </row>
    <row r="271" spans="1:3" s="1" customFormat="1">
      <c r="A271" s="27"/>
      <c r="B271" s="27"/>
      <c r="C271" s="27"/>
    </row>
    <row r="272" spans="1:3" s="1" customFormat="1">
      <c r="A272" s="27"/>
      <c r="B272" s="27"/>
      <c r="C272" s="27"/>
    </row>
    <row r="273" spans="1:3" s="1" customFormat="1">
      <c r="A273" s="27"/>
      <c r="B273" s="27"/>
      <c r="C273" s="27"/>
    </row>
    <row r="274" spans="1:3" s="1" customFormat="1">
      <c r="A274" s="27"/>
      <c r="B274" s="27"/>
      <c r="C274" s="27"/>
    </row>
    <row r="275" spans="1:3" s="1" customFormat="1">
      <c r="A275" s="27"/>
      <c r="B275" s="27"/>
      <c r="C275" s="27"/>
    </row>
    <row r="276" spans="1:3" s="1" customFormat="1">
      <c r="A276" s="27"/>
      <c r="B276" s="27"/>
      <c r="C276" s="27"/>
    </row>
    <row r="277" spans="1:3" s="1" customFormat="1">
      <c r="A277" s="27"/>
      <c r="B277" s="27"/>
      <c r="C277" s="27"/>
    </row>
    <row r="278" spans="1:3" s="1" customFormat="1">
      <c r="A278" s="27"/>
      <c r="B278" s="27"/>
      <c r="C278" s="27"/>
    </row>
    <row r="279" spans="1:3" s="1" customFormat="1">
      <c r="A279" s="27"/>
      <c r="B279" s="27"/>
      <c r="C279" s="27"/>
    </row>
    <row r="280" spans="1:3" s="1" customFormat="1">
      <c r="A280" s="27"/>
      <c r="B280" s="27"/>
      <c r="C280" s="27"/>
    </row>
    <row r="281" spans="1:3" s="1" customFormat="1">
      <c r="A281" s="27"/>
      <c r="B281" s="27"/>
      <c r="C281" s="27"/>
    </row>
    <row r="282" spans="1:3" s="1" customFormat="1">
      <c r="A282" s="27"/>
      <c r="B282" s="27"/>
      <c r="C282" s="27"/>
    </row>
    <row r="283" spans="1:3" s="1" customFormat="1">
      <c r="A283" s="27"/>
      <c r="B283" s="27"/>
      <c r="C283" s="27"/>
    </row>
    <row r="284" spans="1:3" s="1" customFormat="1">
      <c r="A284" s="27"/>
      <c r="B284" s="27"/>
      <c r="C284" s="27"/>
    </row>
    <row r="285" spans="1:3" s="1" customFormat="1">
      <c r="A285" s="27"/>
      <c r="B285" s="27"/>
      <c r="C285" s="27"/>
    </row>
    <row r="286" spans="1:3" s="1" customFormat="1">
      <c r="A286" s="27"/>
      <c r="B286" s="27"/>
      <c r="C286" s="27"/>
    </row>
    <row r="287" spans="1:3" s="1" customFormat="1">
      <c r="A287" s="27"/>
      <c r="B287" s="27"/>
      <c r="C287" s="27"/>
    </row>
    <row r="288" spans="1:3" s="1" customFormat="1">
      <c r="A288" s="27"/>
      <c r="B288" s="27"/>
      <c r="C288" s="27"/>
    </row>
    <row r="289" spans="1:3" s="1" customFormat="1">
      <c r="A289" s="27"/>
      <c r="B289" s="27"/>
      <c r="C289" s="27"/>
    </row>
    <row r="290" spans="1:3" s="1" customFormat="1">
      <c r="A290" s="27"/>
      <c r="B290" s="27"/>
      <c r="C290" s="27"/>
    </row>
    <row r="291" spans="1:3" s="1" customFormat="1">
      <c r="A291" s="27"/>
      <c r="B291" s="27"/>
      <c r="C291" s="27"/>
    </row>
    <row r="292" spans="1:3" s="1" customFormat="1">
      <c r="A292" s="27"/>
      <c r="B292" s="27"/>
      <c r="C292" s="27"/>
    </row>
    <row r="293" spans="1:3" s="1" customFormat="1">
      <c r="A293" s="27"/>
      <c r="B293" s="27"/>
      <c r="C293" s="27"/>
    </row>
    <row r="294" spans="1:3" s="1" customFormat="1">
      <c r="A294" s="27"/>
      <c r="B294" s="27"/>
      <c r="C294" s="27"/>
    </row>
    <row r="295" spans="1:3" s="1" customFormat="1">
      <c r="A295" s="27"/>
      <c r="B295" s="27"/>
      <c r="C295" s="27"/>
    </row>
    <row r="296" spans="1:3" s="1" customFormat="1">
      <c r="A296" s="27"/>
      <c r="B296" s="27"/>
      <c r="C296" s="27"/>
    </row>
    <row r="297" spans="1:3" s="1" customFormat="1">
      <c r="A297" s="27"/>
      <c r="B297" s="27"/>
      <c r="C297" s="27"/>
    </row>
    <row r="298" spans="1:3" s="1" customFormat="1">
      <c r="A298" s="27"/>
      <c r="B298" s="27"/>
      <c r="C298" s="27"/>
    </row>
    <row r="299" spans="1:3" s="1" customFormat="1">
      <c r="A299" s="27"/>
      <c r="B299" s="27"/>
      <c r="C299" s="27"/>
    </row>
    <row r="300" spans="1:3" s="1" customFormat="1">
      <c r="A300" s="27"/>
      <c r="B300" s="27"/>
      <c r="C300" s="27"/>
    </row>
    <row r="301" spans="1:3" s="1" customFormat="1">
      <c r="A301" s="27"/>
      <c r="B301" s="27"/>
      <c r="C301" s="27"/>
    </row>
    <row r="302" spans="1:3" s="1" customFormat="1">
      <c r="A302" s="27"/>
      <c r="B302" s="27"/>
      <c r="C302" s="27"/>
    </row>
    <row r="303" spans="1:3" s="1" customFormat="1">
      <c r="A303" s="27"/>
      <c r="B303" s="27"/>
      <c r="C303" s="27"/>
    </row>
    <row r="304" spans="1:3" s="1" customFormat="1">
      <c r="A304" s="27"/>
      <c r="B304" s="27"/>
      <c r="C304" s="27"/>
    </row>
    <row r="305" spans="1:3" s="1" customFormat="1">
      <c r="A305" s="27"/>
      <c r="B305" s="27"/>
      <c r="C305" s="27"/>
    </row>
    <row r="306" spans="1:3" s="1" customFormat="1">
      <c r="A306" s="27"/>
      <c r="B306" s="27"/>
      <c r="C306" s="27"/>
    </row>
    <row r="307" spans="1:3" s="1" customFormat="1">
      <c r="A307" s="27"/>
      <c r="B307" s="27"/>
      <c r="C307" s="27"/>
    </row>
    <row r="308" spans="1:3" s="1" customFormat="1">
      <c r="A308" s="27"/>
      <c r="B308" s="27"/>
      <c r="C308" s="27"/>
    </row>
    <row r="309" spans="1:3" s="1" customFormat="1">
      <c r="A309" s="27"/>
      <c r="B309" s="27"/>
      <c r="C309" s="27"/>
    </row>
    <row r="310" spans="1:3" s="1" customFormat="1">
      <c r="A310" s="27"/>
      <c r="B310" s="27"/>
      <c r="C310" s="27"/>
    </row>
    <row r="311" spans="1:3" s="1" customFormat="1">
      <c r="A311" s="27"/>
      <c r="B311" s="27"/>
      <c r="C311" s="27"/>
    </row>
    <row r="312" spans="1:3" s="1" customFormat="1">
      <c r="A312" s="27"/>
      <c r="B312" s="27"/>
      <c r="C312" s="27"/>
    </row>
    <row r="313" spans="1:3" s="1" customFormat="1">
      <c r="A313" s="27"/>
      <c r="B313" s="27"/>
      <c r="C313" s="27"/>
    </row>
    <row r="314" spans="1:3" s="1" customFormat="1">
      <c r="A314" s="27"/>
      <c r="B314" s="27"/>
      <c r="C314" s="27"/>
    </row>
    <row r="315" spans="1:3" s="1" customFormat="1">
      <c r="A315" s="27"/>
      <c r="B315" s="27"/>
      <c r="C315" s="27"/>
    </row>
    <row r="316" spans="1:3" s="1" customFormat="1">
      <c r="A316" s="27"/>
      <c r="B316" s="27"/>
      <c r="C316" s="27"/>
    </row>
    <row r="317" spans="1:3" s="1" customFormat="1">
      <c r="A317" s="27"/>
      <c r="B317" s="27"/>
      <c r="C317" s="27"/>
    </row>
    <row r="318" spans="1:3" s="1" customFormat="1">
      <c r="A318" s="27"/>
      <c r="B318" s="27"/>
      <c r="C318" s="27"/>
    </row>
    <row r="319" spans="1:3" s="1" customFormat="1">
      <c r="A319" s="27"/>
      <c r="B319" s="27"/>
      <c r="C319" s="27"/>
    </row>
    <row r="320" spans="1:3" s="1" customFormat="1">
      <c r="A320" s="27"/>
      <c r="B320" s="27"/>
      <c r="C320" s="27"/>
    </row>
    <row r="321" spans="1:3" s="1" customFormat="1">
      <c r="A321" s="27"/>
      <c r="B321" s="27"/>
      <c r="C321" s="27"/>
    </row>
    <row r="322" spans="1:3" s="1" customFormat="1">
      <c r="A322" s="27"/>
      <c r="B322" s="27"/>
      <c r="C322" s="27"/>
    </row>
    <row r="323" spans="1:3" s="1" customFormat="1">
      <c r="A323" s="27"/>
      <c r="B323" s="27"/>
      <c r="C323" s="27"/>
    </row>
    <row r="324" spans="1:3" s="1" customFormat="1">
      <c r="A324" s="27"/>
      <c r="B324" s="27"/>
      <c r="C324" s="27"/>
    </row>
    <row r="325" spans="1:3" s="1" customFormat="1">
      <c r="A325" s="27"/>
      <c r="B325" s="27"/>
      <c r="C325" s="27"/>
    </row>
    <row r="326" spans="1:3" s="1" customFormat="1">
      <c r="A326" s="27"/>
      <c r="B326" s="27"/>
      <c r="C326" s="27"/>
    </row>
    <row r="327" spans="1:3" s="1" customFormat="1">
      <c r="A327" s="27"/>
      <c r="B327" s="27"/>
      <c r="C327" s="27"/>
    </row>
    <row r="328" spans="1:3" s="1" customFormat="1">
      <c r="A328" s="27"/>
      <c r="B328" s="27"/>
      <c r="C328" s="27"/>
    </row>
    <row r="329" spans="1:3" s="1" customFormat="1">
      <c r="A329" s="27"/>
      <c r="B329" s="27"/>
      <c r="C329" s="27"/>
    </row>
    <row r="330" spans="1:3" s="1" customFormat="1">
      <c r="A330" s="27"/>
      <c r="B330" s="27"/>
      <c r="C330" s="27"/>
    </row>
    <row r="331" spans="1:3" s="1" customFormat="1">
      <c r="A331" s="27"/>
      <c r="B331" s="27"/>
      <c r="C331" s="27"/>
    </row>
    <row r="332" spans="1:3" s="1" customFormat="1">
      <c r="A332" s="27"/>
      <c r="B332" s="27"/>
      <c r="C332" s="27"/>
    </row>
    <row r="333" spans="1:3" s="1" customFormat="1">
      <c r="A333" s="27"/>
      <c r="B333" s="27"/>
      <c r="C333" s="27"/>
    </row>
    <row r="334" spans="1:3" s="1" customFormat="1">
      <c r="A334" s="27"/>
      <c r="B334" s="27"/>
      <c r="C334" s="27"/>
    </row>
    <row r="335" spans="1:3" s="1" customFormat="1">
      <c r="A335" s="27"/>
      <c r="B335" s="27"/>
      <c r="C335" s="27"/>
    </row>
    <row r="336" spans="1:3" s="1" customFormat="1">
      <c r="A336" s="27"/>
      <c r="B336" s="27"/>
      <c r="C336" s="27"/>
    </row>
    <row r="337" spans="1:3" s="1" customFormat="1">
      <c r="A337" s="27"/>
      <c r="B337" s="27"/>
      <c r="C337" s="27"/>
    </row>
    <row r="338" spans="1:3" s="1" customFormat="1">
      <c r="A338" s="27"/>
      <c r="B338" s="27"/>
      <c r="C338" s="27"/>
    </row>
    <row r="339" spans="1:3" s="1" customFormat="1">
      <c r="A339" s="27"/>
      <c r="B339" s="27"/>
      <c r="C339" s="27"/>
    </row>
    <row r="340" spans="1:3" s="1" customFormat="1">
      <c r="A340" s="27"/>
      <c r="B340" s="27"/>
      <c r="C340" s="27"/>
    </row>
    <row r="341" spans="1:3" s="1" customFormat="1">
      <c r="A341" s="27"/>
      <c r="B341" s="27"/>
      <c r="C341" s="27"/>
    </row>
    <row r="342" spans="1:3" s="1" customFormat="1">
      <c r="A342" s="27"/>
      <c r="B342" s="27"/>
      <c r="C342" s="27"/>
    </row>
    <row r="343" spans="1:3" s="1" customFormat="1">
      <c r="A343" s="27"/>
      <c r="B343" s="27"/>
      <c r="C343" s="27"/>
    </row>
    <row r="344" spans="1:3" s="1" customFormat="1">
      <c r="A344" s="27"/>
      <c r="B344" s="27"/>
      <c r="C344" s="27"/>
    </row>
    <row r="345" spans="1:3" s="1" customFormat="1">
      <c r="A345" s="27"/>
      <c r="B345" s="27"/>
      <c r="C345" s="27"/>
    </row>
    <row r="346" spans="1:3" s="1" customFormat="1">
      <c r="A346" s="27"/>
      <c r="B346" s="27"/>
      <c r="C346" s="27"/>
    </row>
    <row r="347" spans="1:3" s="1" customFormat="1">
      <c r="A347" s="27"/>
      <c r="B347" s="27"/>
      <c r="C347" s="27"/>
    </row>
    <row r="348" spans="1:3" s="1" customFormat="1">
      <c r="A348" s="27"/>
      <c r="B348" s="27"/>
      <c r="C348" s="27"/>
    </row>
    <row r="349" spans="1:3" s="1" customFormat="1">
      <c r="A349" s="27"/>
      <c r="B349" s="27"/>
      <c r="C349" s="27"/>
    </row>
    <row r="350" spans="1:3" s="1" customFormat="1">
      <c r="A350" s="27"/>
      <c r="B350" s="27"/>
      <c r="C350" s="27"/>
    </row>
    <row r="351" spans="1:3" s="1" customFormat="1">
      <c r="A351" s="27"/>
      <c r="B351" s="27"/>
      <c r="C351" s="27"/>
    </row>
    <row r="352" spans="1:3" s="1" customFormat="1">
      <c r="A352" s="27"/>
      <c r="B352" s="27"/>
      <c r="C352" s="27"/>
    </row>
    <row r="353" spans="1:3" s="1" customFormat="1">
      <c r="A353" s="27"/>
      <c r="B353" s="27"/>
      <c r="C353" s="27"/>
    </row>
    <row r="354" spans="1:3" s="1" customFormat="1">
      <c r="A354" s="27"/>
      <c r="B354" s="27"/>
      <c r="C354" s="27"/>
    </row>
    <row r="355" spans="1:3" s="1" customFormat="1">
      <c r="A355" s="27"/>
      <c r="B355" s="27"/>
      <c r="C355" s="27"/>
    </row>
    <row r="356" spans="1:3" s="1" customFormat="1">
      <c r="A356" s="27"/>
      <c r="B356" s="27"/>
      <c r="C356" s="27"/>
    </row>
    <row r="357" spans="1:3" s="1" customFormat="1">
      <c r="A357" s="27"/>
      <c r="B357" s="27"/>
      <c r="C357" s="27"/>
    </row>
    <row r="358" spans="1:3" s="1" customFormat="1">
      <c r="A358" s="27"/>
      <c r="B358" s="27"/>
      <c r="C358" s="27"/>
    </row>
    <row r="359" spans="1:3" s="1" customFormat="1">
      <c r="A359" s="27"/>
      <c r="B359" s="27"/>
      <c r="C359" s="27"/>
    </row>
    <row r="360" spans="1:3" s="1" customFormat="1">
      <c r="A360" s="27"/>
      <c r="B360" s="27"/>
      <c r="C360" s="27"/>
    </row>
    <row r="361" spans="1:3" s="1" customFormat="1">
      <c r="A361" s="27"/>
      <c r="B361" s="27"/>
      <c r="C361" s="27"/>
    </row>
    <row r="362" spans="1:3" s="1" customFormat="1">
      <c r="A362" s="27"/>
      <c r="B362" s="27"/>
      <c r="C362" s="27"/>
    </row>
    <row r="363" spans="1:3" s="1" customFormat="1">
      <c r="A363" s="27"/>
      <c r="B363" s="27"/>
      <c r="C363" s="27"/>
    </row>
    <row r="364" spans="1:3" s="1" customFormat="1">
      <c r="A364" s="27"/>
      <c r="B364" s="27"/>
      <c r="C364" s="27"/>
    </row>
    <row r="365" spans="1:3" s="1" customFormat="1">
      <c r="A365" s="27"/>
      <c r="B365" s="27"/>
      <c r="C365" s="27"/>
    </row>
    <row r="366" spans="1:3" s="1" customFormat="1">
      <c r="A366" s="27"/>
      <c r="B366" s="27"/>
      <c r="C366" s="27"/>
    </row>
    <row r="367" spans="1:3" s="1" customFormat="1">
      <c r="A367" s="27"/>
      <c r="B367" s="27"/>
      <c r="C367" s="27"/>
    </row>
    <row r="368" spans="1:3" s="1" customFormat="1">
      <c r="A368" s="27"/>
      <c r="B368" s="27"/>
      <c r="C368" s="27"/>
    </row>
    <row r="369" spans="1:3" s="1" customFormat="1">
      <c r="A369" s="27"/>
      <c r="B369" s="27"/>
      <c r="C369" s="27"/>
    </row>
    <row r="370" spans="1:3" s="1" customFormat="1">
      <c r="A370" s="27"/>
      <c r="B370" s="27"/>
      <c r="C370" s="27"/>
    </row>
    <row r="371" spans="1:3" s="1" customFormat="1">
      <c r="A371" s="27"/>
      <c r="B371" s="27"/>
      <c r="C371" s="27"/>
    </row>
    <row r="372" spans="1:3" s="1" customFormat="1">
      <c r="A372" s="27"/>
      <c r="B372" s="27"/>
      <c r="C372" s="27"/>
    </row>
    <row r="373" spans="1:3" s="1" customFormat="1">
      <c r="A373" s="27"/>
      <c r="B373" s="27"/>
      <c r="C373" s="27"/>
    </row>
    <row r="374" spans="1:3" s="1" customFormat="1">
      <c r="A374" s="27"/>
      <c r="B374" s="27"/>
      <c r="C374" s="27"/>
    </row>
    <row r="375" spans="1:3" s="1" customFormat="1">
      <c r="A375" s="27"/>
      <c r="B375" s="27"/>
      <c r="C375" s="27"/>
    </row>
    <row r="376" spans="1:3" s="1" customFormat="1">
      <c r="A376" s="27"/>
      <c r="B376" s="27"/>
      <c r="C376" s="27"/>
    </row>
    <row r="377" spans="1:3" s="1" customFormat="1">
      <c r="A377" s="27"/>
      <c r="B377" s="27"/>
      <c r="C377" s="27"/>
    </row>
    <row r="378" spans="1:3" s="1" customFormat="1">
      <c r="A378" s="27"/>
      <c r="B378" s="27"/>
      <c r="C378" s="27"/>
    </row>
    <row r="379" spans="1:3" s="1" customFormat="1">
      <c r="A379" s="27"/>
      <c r="B379" s="27"/>
      <c r="C379" s="27"/>
    </row>
    <row r="380" spans="1:3" s="1" customFormat="1">
      <c r="A380" s="27"/>
      <c r="B380" s="27"/>
      <c r="C380" s="27"/>
    </row>
    <row r="381" spans="1:3" s="1" customFormat="1">
      <c r="A381" s="27"/>
      <c r="B381" s="27"/>
      <c r="C381" s="27"/>
    </row>
    <row r="382" spans="1:3" s="1" customFormat="1">
      <c r="A382" s="27"/>
      <c r="B382" s="27"/>
      <c r="C382" s="27"/>
    </row>
    <row r="383" spans="1:3" s="1" customFormat="1">
      <c r="A383" s="27"/>
      <c r="B383" s="27"/>
      <c r="C383" s="27"/>
    </row>
    <row r="384" spans="1:3" s="1" customFormat="1">
      <c r="A384" s="27"/>
      <c r="B384" s="27"/>
      <c r="C384" s="27"/>
    </row>
    <row r="385" spans="1:3" s="1" customFormat="1">
      <c r="A385" s="27"/>
      <c r="B385" s="27"/>
      <c r="C385" s="27"/>
    </row>
    <row r="386" spans="1:3" s="1" customFormat="1">
      <c r="A386" s="27"/>
      <c r="B386" s="27"/>
      <c r="C386" s="27"/>
    </row>
    <row r="387" spans="1:3" s="1" customFormat="1">
      <c r="A387" s="27"/>
      <c r="B387" s="27"/>
      <c r="C387" s="27"/>
    </row>
    <row r="388" spans="1:3" s="1" customFormat="1">
      <c r="A388" s="27"/>
      <c r="B388" s="27"/>
      <c r="C388" s="27"/>
    </row>
    <row r="389" spans="1:3" s="1" customFormat="1">
      <c r="A389" s="27"/>
      <c r="B389" s="27"/>
      <c r="C389" s="27"/>
    </row>
    <row r="390" spans="1:3" s="1" customFormat="1">
      <c r="A390" s="27"/>
      <c r="B390" s="27"/>
      <c r="C390" s="27"/>
    </row>
    <row r="391" spans="1:3" s="1" customFormat="1">
      <c r="A391" s="27"/>
      <c r="B391" s="27"/>
      <c r="C391" s="27"/>
    </row>
    <row r="392" spans="1:3" s="1" customFormat="1">
      <c r="A392" s="27"/>
      <c r="B392" s="27"/>
      <c r="C392" s="27"/>
    </row>
    <row r="393" spans="1:3" s="1" customFormat="1">
      <c r="A393" s="27"/>
      <c r="B393" s="27"/>
      <c r="C393" s="27"/>
    </row>
    <row r="394" spans="1:3" s="1" customFormat="1">
      <c r="A394" s="27"/>
      <c r="B394" s="27"/>
      <c r="C394" s="27"/>
    </row>
    <row r="395" spans="1:3" s="1" customFormat="1">
      <c r="A395" s="27"/>
      <c r="B395" s="27"/>
      <c r="C395" s="27"/>
    </row>
    <row r="396" spans="1:3" s="1" customFormat="1">
      <c r="A396" s="27"/>
      <c r="B396" s="27"/>
      <c r="C396" s="27"/>
    </row>
    <row r="397" spans="1:3" s="1" customFormat="1">
      <c r="A397" s="27"/>
      <c r="B397" s="27"/>
      <c r="C397" s="27"/>
    </row>
    <row r="398" spans="1:3" s="1" customFormat="1">
      <c r="A398" s="27"/>
      <c r="B398" s="27"/>
      <c r="C398" s="27"/>
    </row>
    <row r="399" spans="1:3" s="1" customFormat="1">
      <c r="A399" s="27"/>
      <c r="B399" s="27"/>
      <c r="C399" s="27"/>
    </row>
    <row r="400" spans="1:3" s="1" customFormat="1">
      <c r="A400" s="27"/>
      <c r="B400" s="27"/>
      <c r="C400" s="27"/>
    </row>
    <row r="401" spans="1:3" s="1" customFormat="1">
      <c r="A401" s="27"/>
      <c r="B401" s="27"/>
      <c r="C401" s="27"/>
    </row>
    <row r="402" spans="1:3" s="1" customFormat="1">
      <c r="A402" s="27"/>
      <c r="B402" s="27"/>
      <c r="C402" s="27"/>
    </row>
    <row r="403" spans="1:3" s="1" customFormat="1">
      <c r="A403" s="27"/>
      <c r="B403" s="27"/>
      <c r="C403" s="27"/>
    </row>
    <row r="404" spans="1:3" s="1" customFormat="1">
      <c r="A404" s="27"/>
      <c r="B404" s="27"/>
      <c r="C404" s="27"/>
    </row>
    <row r="405" spans="1:3" s="1" customFormat="1">
      <c r="A405" s="27"/>
      <c r="B405" s="27"/>
      <c r="C405" s="27"/>
    </row>
    <row r="406" spans="1:3" s="1" customFormat="1">
      <c r="A406" s="27"/>
      <c r="B406" s="27"/>
      <c r="C406" s="27"/>
    </row>
    <row r="407" spans="1:3" s="1" customFormat="1">
      <c r="A407" s="27"/>
      <c r="B407" s="27"/>
      <c r="C407" s="27"/>
    </row>
    <row r="408" spans="1:3" s="1" customFormat="1">
      <c r="A408" s="27"/>
      <c r="B408" s="27"/>
      <c r="C408" s="27"/>
    </row>
    <row r="409" spans="1:3" s="1" customFormat="1">
      <c r="A409" s="27"/>
      <c r="B409" s="27"/>
      <c r="C409" s="27"/>
    </row>
    <row r="410" spans="1:3" s="1" customFormat="1">
      <c r="A410" s="27"/>
      <c r="B410" s="27"/>
      <c r="C410" s="27"/>
    </row>
    <row r="411" spans="1:3" s="1" customFormat="1">
      <c r="A411" s="27"/>
      <c r="B411" s="27"/>
      <c r="C411" s="27"/>
    </row>
    <row r="412" spans="1:3" s="1" customFormat="1">
      <c r="A412" s="27"/>
      <c r="B412" s="27"/>
      <c r="C412" s="27"/>
    </row>
    <row r="413" spans="1:3" s="1" customFormat="1">
      <c r="A413" s="27"/>
      <c r="B413" s="27"/>
      <c r="C413" s="27"/>
    </row>
    <row r="414" spans="1:3" s="1" customFormat="1">
      <c r="A414" s="27"/>
      <c r="B414" s="27"/>
      <c r="C414" s="27"/>
    </row>
    <row r="415" spans="1:3" s="1" customFormat="1">
      <c r="A415" s="27"/>
      <c r="B415" s="27"/>
      <c r="C415" s="27"/>
    </row>
    <row r="416" spans="1:3" s="1" customFormat="1">
      <c r="A416" s="27"/>
      <c r="B416" s="27"/>
      <c r="C416" s="27"/>
    </row>
    <row r="417" spans="1:3" s="1" customFormat="1">
      <c r="A417" s="27"/>
      <c r="B417" s="27"/>
      <c r="C417" s="27"/>
    </row>
    <row r="418" spans="1:3" s="1" customFormat="1">
      <c r="A418" s="27"/>
      <c r="B418" s="27"/>
      <c r="C418" s="27"/>
    </row>
    <row r="419" spans="1:3" s="1" customFormat="1">
      <c r="A419" s="27"/>
      <c r="B419" s="27"/>
      <c r="C419" s="27"/>
    </row>
    <row r="420" spans="1:3" s="1" customFormat="1">
      <c r="A420" s="27"/>
      <c r="B420" s="27"/>
      <c r="C420" s="27"/>
    </row>
    <row r="421" spans="1:3" s="1" customFormat="1">
      <c r="A421" s="27"/>
      <c r="B421" s="27"/>
      <c r="C421" s="27"/>
    </row>
    <row r="422" spans="1:3" s="1" customFormat="1">
      <c r="A422" s="27"/>
      <c r="B422" s="27"/>
      <c r="C422" s="27"/>
    </row>
    <row r="423" spans="1:3" s="1" customFormat="1">
      <c r="A423" s="27"/>
      <c r="B423" s="27"/>
      <c r="C423" s="27"/>
    </row>
    <row r="424" spans="1:3" s="1" customFormat="1">
      <c r="A424" s="27"/>
      <c r="B424" s="27"/>
      <c r="C424" s="27"/>
    </row>
    <row r="425" spans="1:3" s="1" customFormat="1">
      <c r="A425" s="27"/>
      <c r="B425" s="27"/>
      <c r="C425" s="27"/>
    </row>
    <row r="426" spans="1:3" s="1" customFormat="1">
      <c r="A426" s="27"/>
      <c r="B426" s="27"/>
      <c r="C426" s="27"/>
    </row>
    <row r="427" spans="1:3" s="1" customFormat="1">
      <c r="A427" s="27"/>
      <c r="B427" s="27"/>
      <c r="C427" s="27"/>
    </row>
    <row r="428" spans="1:3" s="1" customFormat="1">
      <c r="A428" s="27"/>
      <c r="B428" s="27"/>
      <c r="C428" s="27"/>
    </row>
    <row r="429" spans="1:3" s="1" customFormat="1">
      <c r="A429" s="27"/>
      <c r="B429" s="27"/>
      <c r="C429" s="27"/>
    </row>
    <row r="430" spans="1:3" s="1" customFormat="1">
      <c r="A430" s="27"/>
      <c r="B430" s="27"/>
      <c r="C430" s="27"/>
    </row>
    <row r="431" spans="1:3" s="1" customFormat="1">
      <c r="A431" s="27"/>
      <c r="B431" s="27"/>
      <c r="C431" s="27"/>
    </row>
    <row r="432" spans="1:3" s="1" customFormat="1">
      <c r="A432" s="27"/>
      <c r="B432" s="27"/>
      <c r="C432" s="27"/>
    </row>
    <row r="433" spans="1:3" s="1" customFormat="1">
      <c r="A433" s="27"/>
      <c r="B433" s="27"/>
      <c r="C433" s="27"/>
    </row>
    <row r="434" spans="1:3" s="1" customFormat="1">
      <c r="A434" s="27"/>
      <c r="B434" s="27"/>
      <c r="C434" s="27"/>
    </row>
    <row r="435" spans="1:3" s="1" customFormat="1">
      <c r="A435" s="27"/>
      <c r="B435" s="27"/>
      <c r="C435" s="27"/>
    </row>
    <row r="436" spans="1:3" s="1" customFormat="1">
      <c r="A436" s="27"/>
      <c r="B436" s="27"/>
      <c r="C436" s="27"/>
    </row>
    <row r="437" spans="1:3" s="1" customFormat="1">
      <c r="A437" s="27"/>
      <c r="B437" s="27"/>
      <c r="C437" s="27"/>
    </row>
    <row r="438" spans="1:3" s="1" customFormat="1">
      <c r="A438" s="27"/>
      <c r="B438" s="27"/>
      <c r="C438" s="27"/>
    </row>
    <row r="439" spans="1:3" s="1" customFormat="1">
      <c r="A439" s="27"/>
      <c r="B439" s="27"/>
      <c r="C439" s="27"/>
    </row>
    <row r="440" spans="1:3" s="1" customFormat="1">
      <c r="A440" s="27"/>
      <c r="B440" s="27"/>
      <c r="C440" s="27"/>
    </row>
    <row r="441" spans="1:3" s="1" customFormat="1">
      <c r="A441" s="27"/>
      <c r="B441" s="27"/>
      <c r="C441" s="27"/>
    </row>
    <row r="442" spans="1:3" s="1" customFormat="1">
      <c r="A442" s="27"/>
      <c r="B442" s="27"/>
      <c r="C442" s="27"/>
    </row>
    <row r="443" spans="1:3" s="1" customFormat="1">
      <c r="A443" s="27"/>
      <c r="B443" s="27"/>
      <c r="C443" s="27"/>
    </row>
    <row r="444" spans="1:3" s="1" customFormat="1">
      <c r="A444" s="27"/>
      <c r="B444" s="27"/>
      <c r="C444" s="27"/>
    </row>
    <row r="445" spans="1:3" s="1" customFormat="1">
      <c r="A445" s="27"/>
      <c r="B445" s="27"/>
      <c r="C445" s="27"/>
    </row>
    <row r="446" spans="1:3" s="1" customFormat="1">
      <c r="A446" s="27"/>
      <c r="B446" s="27"/>
      <c r="C446" s="27"/>
    </row>
    <row r="447" spans="1:3" s="1" customFormat="1">
      <c r="A447" s="27"/>
      <c r="B447" s="27"/>
      <c r="C447" s="27"/>
    </row>
    <row r="448" spans="1:3" s="1" customFormat="1">
      <c r="A448" s="27"/>
      <c r="B448" s="27"/>
      <c r="C448" s="27"/>
    </row>
    <row r="449" spans="1:3" s="1" customFormat="1">
      <c r="A449" s="27"/>
      <c r="B449" s="27"/>
      <c r="C449" s="27"/>
    </row>
    <row r="450" spans="1:3" s="1" customFormat="1">
      <c r="A450" s="27"/>
      <c r="B450" s="27"/>
      <c r="C450" s="27"/>
    </row>
    <row r="451" spans="1:3" s="1" customFormat="1">
      <c r="A451" s="27"/>
      <c r="B451" s="27"/>
      <c r="C451" s="27"/>
    </row>
    <row r="452" spans="1:3" s="1" customFormat="1">
      <c r="A452" s="27"/>
      <c r="B452" s="27"/>
      <c r="C452" s="27"/>
    </row>
    <row r="453" spans="1:3" s="1" customFormat="1">
      <c r="A453" s="27"/>
      <c r="B453" s="27"/>
      <c r="C453" s="27"/>
    </row>
    <row r="454" spans="1:3" s="1" customFormat="1">
      <c r="A454" s="27"/>
      <c r="B454" s="27"/>
      <c r="C454" s="27"/>
    </row>
    <row r="455" spans="1:3" s="1" customFormat="1">
      <c r="A455" s="27"/>
      <c r="B455" s="27"/>
      <c r="C455" s="27"/>
    </row>
    <row r="456" spans="1:3" s="1" customFormat="1">
      <c r="A456" s="27"/>
      <c r="B456" s="27"/>
      <c r="C456" s="27"/>
    </row>
    <row r="457" spans="1:3" s="1" customFormat="1">
      <c r="A457" s="27"/>
      <c r="B457" s="27"/>
      <c r="C457" s="27"/>
    </row>
    <row r="458" spans="1:3" s="1" customFormat="1">
      <c r="A458" s="27"/>
      <c r="B458" s="27"/>
      <c r="C458" s="27"/>
    </row>
    <row r="459" spans="1:3" s="1" customFormat="1">
      <c r="A459" s="27"/>
      <c r="B459" s="27"/>
      <c r="C459" s="27"/>
    </row>
    <row r="460" spans="1:3" s="1" customFormat="1">
      <c r="A460" s="27"/>
      <c r="B460" s="27"/>
      <c r="C460" s="27"/>
    </row>
    <row r="461" spans="1:3" s="1" customFormat="1">
      <c r="A461" s="27"/>
      <c r="B461" s="27"/>
      <c r="C461" s="27"/>
    </row>
    <row r="462" spans="1:3" s="1" customFormat="1">
      <c r="A462" s="27"/>
      <c r="B462" s="27"/>
      <c r="C462" s="27"/>
    </row>
    <row r="463" spans="1:3" s="1" customFormat="1">
      <c r="A463" s="27"/>
      <c r="B463" s="27"/>
      <c r="C463" s="27"/>
    </row>
    <row r="464" spans="1:3" s="1" customFormat="1">
      <c r="A464" s="27"/>
      <c r="B464" s="27"/>
      <c r="C464" s="27"/>
    </row>
    <row r="465" spans="1:3" s="1" customFormat="1">
      <c r="A465" s="27"/>
      <c r="B465" s="27"/>
      <c r="C465" s="27"/>
    </row>
    <row r="466" spans="1:3" s="1" customFormat="1">
      <c r="A466" s="27"/>
      <c r="B466" s="27"/>
      <c r="C466" s="27"/>
    </row>
    <row r="467" spans="1:3" s="1" customFormat="1">
      <c r="A467" s="27"/>
      <c r="B467" s="27"/>
      <c r="C467" s="27"/>
    </row>
    <row r="468" spans="1:3" s="1" customFormat="1">
      <c r="A468" s="27"/>
      <c r="B468" s="27"/>
      <c r="C468" s="27"/>
    </row>
    <row r="469" spans="1:3" s="1" customFormat="1">
      <c r="A469" s="27"/>
      <c r="B469" s="27"/>
      <c r="C469" s="27"/>
    </row>
    <row r="470" spans="1:3" s="1" customFormat="1">
      <c r="A470" s="27"/>
      <c r="B470" s="27"/>
      <c r="C470" s="27"/>
    </row>
    <row r="471" spans="1:3" s="1" customFormat="1">
      <c r="A471" s="27"/>
      <c r="B471" s="27"/>
      <c r="C471" s="27"/>
    </row>
    <row r="472" spans="1:3" s="1" customFormat="1">
      <c r="A472" s="27"/>
      <c r="B472" s="27"/>
      <c r="C472" s="27"/>
    </row>
    <row r="473" spans="1:3" s="1" customFormat="1">
      <c r="A473" s="27"/>
      <c r="B473" s="27"/>
      <c r="C473" s="27"/>
    </row>
    <row r="474" spans="1:3" s="1" customFormat="1">
      <c r="A474" s="27"/>
      <c r="B474" s="27"/>
      <c r="C474" s="27"/>
    </row>
    <row r="475" spans="1:3" s="1" customFormat="1">
      <c r="A475" s="27"/>
      <c r="B475" s="27"/>
      <c r="C475" s="27"/>
    </row>
    <row r="476" spans="1:3" s="1" customFormat="1">
      <c r="A476" s="27"/>
      <c r="B476" s="27"/>
      <c r="C476" s="27"/>
    </row>
    <row r="477" spans="1:3" s="1" customFormat="1">
      <c r="A477" s="27"/>
      <c r="B477" s="27"/>
      <c r="C477" s="27"/>
    </row>
    <row r="478" spans="1:3" s="1" customFormat="1">
      <c r="A478" s="27"/>
      <c r="B478" s="27"/>
      <c r="C478" s="27"/>
    </row>
    <row r="479" spans="1:3" s="1" customFormat="1">
      <c r="A479" s="27"/>
      <c r="B479" s="27"/>
      <c r="C479" s="27"/>
    </row>
    <row r="480" spans="1:3" s="1" customFormat="1">
      <c r="A480" s="27"/>
      <c r="B480" s="27"/>
      <c r="C480" s="27"/>
    </row>
    <row r="481" spans="1:3" s="1" customFormat="1">
      <c r="A481" s="27"/>
      <c r="B481" s="27"/>
      <c r="C481" s="27"/>
    </row>
    <row r="482" spans="1:3" s="1" customFormat="1">
      <c r="A482" s="27"/>
      <c r="B482" s="27"/>
      <c r="C482" s="27"/>
    </row>
    <row r="483" spans="1:3" s="1" customFormat="1">
      <c r="A483" s="27"/>
      <c r="B483" s="27"/>
      <c r="C483" s="27"/>
    </row>
    <row r="484" spans="1:3" s="1" customFormat="1">
      <c r="A484" s="27"/>
      <c r="B484" s="27"/>
      <c r="C484" s="27"/>
    </row>
    <row r="485" spans="1:3" s="1" customFormat="1">
      <c r="A485" s="27"/>
      <c r="B485" s="27"/>
      <c r="C485" s="27"/>
    </row>
    <row r="486" spans="1:3" s="1" customFormat="1">
      <c r="A486" s="27"/>
      <c r="B486" s="27"/>
      <c r="C486" s="27"/>
    </row>
    <row r="487" spans="1:3" s="1" customFormat="1">
      <c r="A487" s="27"/>
      <c r="B487" s="27"/>
      <c r="C487" s="27"/>
    </row>
    <row r="488" spans="1:3" s="1" customFormat="1">
      <c r="A488" s="27"/>
      <c r="B488" s="27"/>
      <c r="C488" s="27"/>
    </row>
    <row r="489" spans="1:3" s="1" customFormat="1">
      <c r="A489" s="27"/>
      <c r="B489" s="27"/>
      <c r="C489" s="27"/>
    </row>
    <row r="490" spans="1:3" s="1" customFormat="1">
      <c r="A490" s="27"/>
      <c r="B490" s="27"/>
      <c r="C490" s="27"/>
    </row>
    <row r="491" spans="1:3" s="1" customFormat="1">
      <c r="A491" s="27"/>
      <c r="B491" s="27"/>
      <c r="C491" s="27"/>
    </row>
    <row r="492" spans="1:3" s="1" customFormat="1">
      <c r="A492" s="27"/>
      <c r="B492" s="27"/>
      <c r="C492" s="27"/>
    </row>
    <row r="493" spans="1:3" s="1" customFormat="1">
      <c r="A493" s="27"/>
      <c r="B493" s="27"/>
      <c r="C493" s="27"/>
    </row>
    <row r="494" spans="1:3" s="1" customFormat="1">
      <c r="A494" s="27"/>
      <c r="B494" s="27"/>
      <c r="C494" s="27"/>
    </row>
    <row r="495" spans="1:3" s="1" customFormat="1">
      <c r="A495" s="27"/>
      <c r="B495" s="27"/>
      <c r="C495" s="27"/>
    </row>
    <row r="496" spans="1:3" s="1" customFormat="1">
      <c r="A496" s="27"/>
      <c r="B496" s="27"/>
      <c r="C496" s="27"/>
    </row>
    <row r="497" spans="1:3" s="1" customFormat="1">
      <c r="A497" s="27"/>
      <c r="B497" s="27"/>
      <c r="C497" s="27"/>
    </row>
    <row r="498" spans="1:3" s="1" customFormat="1">
      <c r="A498" s="27"/>
      <c r="B498" s="27"/>
      <c r="C498" s="27"/>
    </row>
    <row r="499" spans="1:3" s="1" customFormat="1">
      <c r="A499" s="27"/>
      <c r="B499" s="27"/>
      <c r="C499" s="27"/>
    </row>
    <row r="500" spans="1:3" s="1" customFormat="1">
      <c r="A500" s="27"/>
      <c r="B500" s="27"/>
      <c r="C500" s="27"/>
    </row>
    <row r="501" spans="1:3" s="1" customFormat="1">
      <c r="A501" s="27"/>
      <c r="B501" s="27"/>
      <c r="C501" s="27"/>
    </row>
    <row r="502" spans="1:3" s="1" customFormat="1">
      <c r="A502" s="27"/>
      <c r="B502" s="27"/>
      <c r="C502" s="27"/>
    </row>
    <row r="503" spans="1:3" s="1" customFormat="1">
      <c r="A503" s="27"/>
      <c r="B503" s="27"/>
      <c r="C503" s="27"/>
    </row>
    <row r="504" spans="1:3" s="1" customFormat="1">
      <c r="A504" s="27"/>
      <c r="B504" s="27"/>
      <c r="C504" s="27"/>
    </row>
    <row r="505" spans="1:3" s="1" customFormat="1">
      <c r="A505" s="27"/>
      <c r="B505" s="27"/>
      <c r="C505" s="27"/>
    </row>
    <row r="506" spans="1:3" s="1" customFormat="1">
      <c r="A506" s="27"/>
      <c r="B506" s="27"/>
      <c r="C506" s="27"/>
    </row>
    <row r="507" spans="1:3" s="1" customFormat="1">
      <c r="A507" s="27"/>
      <c r="B507" s="27"/>
      <c r="C507" s="27"/>
    </row>
    <row r="508" spans="1:3" s="1" customFormat="1">
      <c r="A508" s="27"/>
      <c r="B508" s="27"/>
      <c r="C508" s="27"/>
    </row>
    <row r="509" spans="1:3" s="1" customFormat="1">
      <c r="A509" s="27"/>
      <c r="B509" s="27"/>
      <c r="C509" s="27"/>
    </row>
    <row r="510" spans="1:3" s="1" customFormat="1">
      <c r="A510" s="27"/>
      <c r="B510" s="27"/>
      <c r="C510" s="27"/>
    </row>
    <row r="511" spans="1:3" s="1" customFormat="1">
      <c r="A511" s="27"/>
      <c r="B511" s="27"/>
      <c r="C511" s="27"/>
    </row>
    <row r="512" spans="1:3" s="1" customFormat="1">
      <c r="A512" s="27"/>
      <c r="B512" s="27"/>
      <c r="C512" s="27"/>
    </row>
    <row r="513" spans="1:3" s="1" customFormat="1">
      <c r="A513" s="27"/>
      <c r="B513" s="27"/>
      <c r="C513" s="27"/>
    </row>
    <row r="514" spans="1:3" s="1" customFormat="1">
      <c r="A514" s="27"/>
      <c r="B514" s="27"/>
      <c r="C514" s="27"/>
    </row>
    <row r="515" spans="1:3" s="1" customFormat="1">
      <c r="A515" s="27"/>
      <c r="B515" s="27"/>
      <c r="C515" s="27"/>
    </row>
    <row r="516" spans="1:3" s="1" customFormat="1">
      <c r="A516" s="27"/>
      <c r="B516" s="27"/>
      <c r="C516" s="27"/>
    </row>
    <row r="517" spans="1:3" s="1" customFormat="1">
      <c r="A517" s="27"/>
      <c r="B517" s="27"/>
      <c r="C517" s="27"/>
    </row>
    <row r="518" spans="1:3" s="1" customFormat="1">
      <c r="A518" s="27"/>
      <c r="B518" s="27"/>
      <c r="C518" s="27"/>
    </row>
    <row r="519" spans="1:3" s="1" customFormat="1">
      <c r="A519" s="27"/>
      <c r="B519" s="27"/>
      <c r="C519" s="27"/>
    </row>
    <row r="520" spans="1:3" s="1" customFormat="1">
      <c r="A520" s="27"/>
      <c r="B520" s="27"/>
      <c r="C520" s="27"/>
    </row>
    <row r="521" spans="1:3" s="1" customFormat="1">
      <c r="A521" s="27"/>
      <c r="B521" s="27"/>
      <c r="C521" s="27"/>
    </row>
    <row r="522" spans="1:3" s="1" customFormat="1">
      <c r="A522" s="27"/>
      <c r="B522" s="27"/>
      <c r="C522" s="27"/>
    </row>
    <row r="523" spans="1:3" s="1" customFormat="1">
      <c r="A523" s="27"/>
      <c r="B523" s="27"/>
      <c r="C523" s="27"/>
    </row>
    <row r="524" spans="1:3" s="1" customFormat="1">
      <c r="A524" s="27"/>
      <c r="B524" s="27"/>
      <c r="C524" s="27"/>
    </row>
    <row r="525" spans="1:3" s="1" customFormat="1">
      <c r="A525" s="27"/>
      <c r="B525" s="27"/>
      <c r="C525" s="27"/>
    </row>
    <row r="526" spans="1:3" s="1" customFormat="1">
      <c r="A526" s="27"/>
      <c r="B526" s="27"/>
      <c r="C526" s="27"/>
    </row>
    <row r="527" spans="1:3" s="1" customFormat="1">
      <c r="A527" s="27"/>
      <c r="B527" s="27"/>
      <c r="C527" s="27"/>
    </row>
    <row r="528" spans="1:3" s="1" customFormat="1">
      <c r="A528" s="27"/>
      <c r="B528" s="27"/>
      <c r="C528" s="27"/>
    </row>
    <row r="529" spans="1:3" s="1" customFormat="1">
      <c r="A529" s="27"/>
      <c r="B529" s="27"/>
      <c r="C529" s="27"/>
    </row>
    <row r="530" spans="1:3" s="1" customFormat="1">
      <c r="A530" s="27"/>
      <c r="B530" s="27"/>
      <c r="C530" s="27"/>
    </row>
    <row r="531" spans="1:3" s="1" customFormat="1">
      <c r="A531" s="27"/>
      <c r="B531" s="27"/>
      <c r="C531" s="27"/>
    </row>
    <row r="532" spans="1:3" s="1" customFormat="1">
      <c r="A532" s="27"/>
      <c r="B532" s="27"/>
      <c r="C532" s="27"/>
    </row>
    <row r="533" spans="1:3" s="1" customFormat="1">
      <c r="A533" s="27"/>
      <c r="B533" s="27"/>
      <c r="C533" s="27"/>
    </row>
    <row r="534" spans="1:3" s="1" customFormat="1">
      <c r="A534" s="27"/>
      <c r="B534" s="27"/>
      <c r="C534" s="27"/>
    </row>
    <row r="535" spans="1:3" s="1" customFormat="1">
      <c r="A535" s="27"/>
      <c r="B535" s="27"/>
      <c r="C535" s="27"/>
    </row>
    <row r="536" spans="1:3" s="1" customFormat="1">
      <c r="A536" s="27"/>
      <c r="B536" s="27"/>
      <c r="C536" s="27"/>
    </row>
    <row r="537" spans="1:3" s="1" customFormat="1">
      <c r="A537" s="27"/>
      <c r="B537" s="27"/>
      <c r="C537" s="27"/>
    </row>
    <row r="538" spans="1:3" s="1" customFormat="1">
      <c r="A538" s="27"/>
      <c r="B538" s="27"/>
      <c r="C538" s="27"/>
    </row>
    <row r="539" spans="1:3" s="1" customFormat="1">
      <c r="A539" s="27"/>
      <c r="B539" s="27"/>
      <c r="C539" s="27"/>
    </row>
    <row r="540" spans="1:3" s="1" customFormat="1">
      <c r="A540" s="27"/>
      <c r="B540" s="27"/>
      <c r="C540" s="27"/>
    </row>
    <row r="541" spans="1:3" s="1" customFormat="1">
      <c r="A541" s="27"/>
      <c r="B541" s="27"/>
      <c r="C541" s="27"/>
    </row>
    <row r="542" spans="1:3" s="1" customFormat="1">
      <c r="A542" s="27"/>
      <c r="B542" s="27"/>
      <c r="C542" s="27"/>
    </row>
    <row r="543" spans="1:3" s="1" customFormat="1">
      <c r="A543" s="27"/>
      <c r="B543" s="27"/>
      <c r="C543" s="27"/>
    </row>
    <row r="544" spans="1:3" s="1" customFormat="1">
      <c r="A544" s="27"/>
      <c r="B544" s="27"/>
      <c r="C544" s="27"/>
    </row>
    <row r="545" spans="1:3" s="1" customFormat="1">
      <c r="A545" s="27"/>
      <c r="B545" s="27"/>
      <c r="C545" s="27"/>
    </row>
    <row r="546" spans="1:3" s="1" customFormat="1">
      <c r="A546" s="27"/>
      <c r="B546" s="27"/>
      <c r="C546" s="27"/>
    </row>
    <row r="547" spans="1:3" s="1" customFormat="1">
      <c r="A547" s="27"/>
      <c r="B547" s="27"/>
      <c r="C547" s="27"/>
    </row>
    <row r="548" spans="1:3" s="1" customFormat="1">
      <c r="A548" s="27"/>
      <c r="B548" s="27"/>
      <c r="C548" s="27"/>
    </row>
    <row r="549" spans="1:3" s="1" customFormat="1">
      <c r="A549" s="27"/>
      <c r="B549" s="27"/>
      <c r="C549" s="27"/>
    </row>
    <row r="550" spans="1:3" s="1" customFormat="1">
      <c r="A550" s="27"/>
      <c r="B550" s="27"/>
      <c r="C550" s="27"/>
    </row>
    <row r="551" spans="1:3" s="1" customFormat="1">
      <c r="A551" s="27"/>
      <c r="B551" s="27"/>
      <c r="C551" s="27"/>
    </row>
    <row r="552" spans="1:3" s="1" customFormat="1">
      <c r="A552" s="27"/>
      <c r="B552" s="27"/>
      <c r="C552" s="27"/>
    </row>
    <row r="553" spans="1:3" s="1" customFormat="1">
      <c r="A553" s="27"/>
      <c r="B553" s="27"/>
      <c r="C553" s="27"/>
    </row>
    <row r="554" spans="1:3" s="1" customFormat="1">
      <c r="A554" s="27"/>
      <c r="B554" s="27"/>
      <c r="C554" s="27"/>
    </row>
    <row r="555" spans="1:3" s="1" customFormat="1">
      <c r="A555" s="27"/>
      <c r="B555" s="27"/>
      <c r="C555" s="27"/>
    </row>
    <row r="556" spans="1:3" s="1" customFormat="1">
      <c r="A556" s="27"/>
      <c r="B556" s="27"/>
      <c r="C556" s="27"/>
    </row>
    <row r="557" spans="1:3" s="1" customFormat="1">
      <c r="A557" s="27"/>
      <c r="B557" s="27"/>
      <c r="C557" s="27"/>
    </row>
    <row r="558" spans="1:3" s="1" customFormat="1">
      <c r="A558" s="27"/>
      <c r="B558" s="27"/>
      <c r="C558" s="27"/>
    </row>
    <row r="559" spans="1:3" s="1" customFormat="1">
      <c r="A559" s="27"/>
      <c r="B559" s="27"/>
      <c r="C559" s="27"/>
    </row>
    <row r="560" spans="1:3" s="1" customFormat="1">
      <c r="A560" s="27"/>
      <c r="B560" s="27"/>
      <c r="C560" s="27"/>
    </row>
    <row r="561" spans="1:3" s="1" customFormat="1">
      <c r="A561" s="27"/>
      <c r="B561" s="27"/>
      <c r="C561" s="27"/>
    </row>
    <row r="562" spans="1:3" s="1" customFormat="1">
      <c r="A562" s="27"/>
      <c r="B562" s="27"/>
      <c r="C562" s="27"/>
    </row>
    <row r="563" spans="1:3" s="1" customFormat="1">
      <c r="A563" s="27"/>
      <c r="B563" s="27"/>
      <c r="C563" s="27"/>
    </row>
    <row r="564" spans="1:3" s="1" customFormat="1">
      <c r="A564" s="27"/>
      <c r="B564" s="27"/>
      <c r="C564" s="27"/>
    </row>
    <row r="565" spans="1:3" s="1" customFormat="1">
      <c r="A565" s="27"/>
      <c r="B565" s="27"/>
      <c r="C565" s="27"/>
    </row>
    <row r="566" spans="1:3" s="1" customFormat="1">
      <c r="A566" s="27"/>
      <c r="B566" s="27"/>
      <c r="C566" s="27"/>
    </row>
    <row r="567" spans="1:3" s="1" customFormat="1">
      <c r="A567" s="27"/>
      <c r="B567" s="27"/>
      <c r="C567" s="27"/>
    </row>
    <row r="568" spans="1:3" s="1" customFormat="1">
      <c r="A568" s="27"/>
      <c r="B568" s="27"/>
      <c r="C568" s="27"/>
    </row>
    <row r="569" spans="1:3" s="1" customFormat="1">
      <c r="A569" s="27"/>
      <c r="B569" s="27"/>
      <c r="C569" s="27"/>
    </row>
    <row r="570" spans="1:3" s="1" customFormat="1">
      <c r="A570" s="27"/>
      <c r="B570" s="27"/>
      <c r="C570" s="27"/>
    </row>
    <row r="571" spans="1:3" s="1" customFormat="1">
      <c r="A571" s="27"/>
      <c r="B571" s="27"/>
      <c r="C571" s="27"/>
    </row>
    <row r="572" spans="1:3" s="1" customFormat="1">
      <c r="A572" s="27"/>
      <c r="B572" s="27"/>
      <c r="C572" s="27"/>
    </row>
    <row r="573" spans="1:3" s="1" customFormat="1">
      <c r="A573" s="27"/>
      <c r="B573" s="27"/>
      <c r="C573" s="27"/>
    </row>
    <row r="574" spans="1:3" s="1" customFormat="1">
      <c r="A574" s="27"/>
      <c r="B574" s="27"/>
      <c r="C574" s="27"/>
    </row>
    <row r="575" spans="1:3" s="1" customFormat="1">
      <c r="A575" s="27"/>
      <c r="B575" s="27"/>
      <c r="C575" s="27"/>
    </row>
    <row r="576" spans="1:3" s="1" customFormat="1">
      <c r="A576" s="27"/>
      <c r="B576" s="27"/>
      <c r="C576" s="27"/>
    </row>
    <row r="577" spans="1:3" s="1" customFormat="1">
      <c r="A577" s="27"/>
      <c r="B577" s="27"/>
      <c r="C577" s="27"/>
    </row>
    <row r="578" spans="1:3" s="1" customFormat="1">
      <c r="A578" s="27"/>
      <c r="B578" s="27"/>
      <c r="C578" s="27"/>
    </row>
    <row r="579" spans="1:3" s="1" customFormat="1">
      <c r="A579" s="27"/>
      <c r="B579" s="27"/>
      <c r="C579" s="27"/>
    </row>
    <row r="580" spans="1:3" s="1" customFormat="1">
      <c r="A580" s="27"/>
      <c r="B580" s="27"/>
      <c r="C580" s="27"/>
    </row>
    <row r="581" spans="1:3" s="1" customFormat="1">
      <c r="A581" s="27"/>
      <c r="B581" s="27"/>
      <c r="C581" s="27"/>
    </row>
    <row r="582" spans="1:3" s="1" customFormat="1">
      <c r="A582" s="27"/>
      <c r="B582" s="27"/>
      <c r="C582" s="27"/>
    </row>
    <row r="583" spans="1:3" s="1" customFormat="1">
      <c r="A583" s="27"/>
      <c r="B583" s="27"/>
      <c r="C583" s="27"/>
    </row>
    <row r="584" spans="1:3" s="1" customFormat="1">
      <c r="A584" s="27"/>
      <c r="B584" s="27"/>
      <c r="C584" s="27"/>
    </row>
    <row r="585" spans="1:3" s="1" customFormat="1">
      <c r="A585" s="27"/>
      <c r="B585" s="27"/>
      <c r="C585" s="27"/>
    </row>
    <row r="586" spans="1:3" s="1" customFormat="1">
      <c r="A586" s="27"/>
      <c r="B586" s="27"/>
      <c r="C586" s="27"/>
    </row>
    <row r="587" spans="1:3" s="1" customFormat="1">
      <c r="A587" s="27"/>
      <c r="B587" s="27"/>
      <c r="C587" s="27"/>
    </row>
    <row r="588" spans="1:3" s="1" customFormat="1">
      <c r="A588" s="27"/>
      <c r="B588" s="27"/>
      <c r="C588" s="27"/>
    </row>
    <row r="589" spans="1:3" s="1" customFormat="1">
      <c r="A589" s="27"/>
      <c r="B589" s="27"/>
      <c r="C589" s="27"/>
    </row>
    <row r="590" spans="1:3" s="1" customFormat="1">
      <c r="A590" s="27"/>
      <c r="B590" s="27"/>
      <c r="C590" s="27"/>
    </row>
    <row r="591" spans="1:3" s="1" customFormat="1">
      <c r="A591" s="27"/>
      <c r="B591" s="27"/>
      <c r="C591" s="27"/>
    </row>
    <row r="592" spans="1:3" s="1" customFormat="1">
      <c r="A592" s="27"/>
      <c r="B592" s="27"/>
      <c r="C592" s="27"/>
    </row>
    <row r="593" spans="1:3" s="1" customFormat="1">
      <c r="A593" s="27"/>
      <c r="B593" s="27"/>
      <c r="C593" s="27"/>
    </row>
    <row r="594" spans="1:3" s="1" customFormat="1">
      <c r="A594" s="27"/>
      <c r="B594" s="27"/>
      <c r="C594" s="27"/>
    </row>
    <row r="595" spans="1:3" s="1" customFormat="1">
      <c r="A595" s="27"/>
      <c r="B595" s="27"/>
      <c r="C595" s="27"/>
    </row>
    <row r="596" spans="1:3" s="1" customFormat="1">
      <c r="A596" s="27"/>
      <c r="B596" s="27"/>
      <c r="C596" s="27"/>
    </row>
    <row r="597" spans="1:3" s="1" customFormat="1">
      <c r="A597" s="27"/>
      <c r="B597" s="27"/>
      <c r="C597" s="27"/>
    </row>
    <row r="598" spans="1:3" s="1" customFormat="1">
      <c r="A598" s="27"/>
      <c r="B598" s="27"/>
      <c r="C598" s="27"/>
    </row>
    <row r="599" spans="1:3" s="1" customFormat="1">
      <c r="A599" s="27"/>
      <c r="B599" s="27"/>
      <c r="C599" s="27"/>
    </row>
    <row r="600" spans="1:3" s="1" customFormat="1">
      <c r="A600" s="27"/>
      <c r="B600" s="27"/>
      <c r="C600" s="27"/>
    </row>
    <row r="601" spans="1:3" s="1" customFormat="1">
      <c r="A601" s="27"/>
      <c r="B601" s="27"/>
      <c r="C601" s="27"/>
    </row>
    <row r="602" spans="1:3" s="1" customFormat="1">
      <c r="A602" s="27"/>
      <c r="B602" s="27"/>
      <c r="C602" s="27"/>
    </row>
    <row r="603" spans="1:3" s="1" customFormat="1">
      <c r="A603" s="27"/>
      <c r="B603" s="27"/>
      <c r="C603" s="27"/>
    </row>
    <row r="604" spans="1:3" s="1" customFormat="1">
      <c r="A604" s="27"/>
      <c r="B604" s="27"/>
      <c r="C604" s="27"/>
    </row>
    <row r="605" spans="1:3" s="1" customFormat="1">
      <c r="A605" s="27"/>
      <c r="B605" s="27"/>
      <c r="C605" s="27"/>
    </row>
    <row r="606" spans="1:3" s="1" customFormat="1">
      <c r="A606" s="27"/>
      <c r="B606" s="27"/>
      <c r="C606" s="27"/>
    </row>
    <row r="607" spans="1:3" s="1" customFormat="1">
      <c r="A607" s="27"/>
      <c r="B607" s="27"/>
      <c r="C607" s="27"/>
    </row>
    <row r="608" spans="1:3" s="1" customFormat="1">
      <c r="A608" s="27"/>
      <c r="B608" s="27"/>
      <c r="C608" s="27"/>
    </row>
    <row r="609" spans="1:3" s="1" customFormat="1">
      <c r="A609" s="27"/>
      <c r="B609" s="27"/>
      <c r="C609" s="27"/>
    </row>
    <row r="610" spans="1:3" s="1" customFormat="1">
      <c r="A610" s="27"/>
      <c r="B610" s="27"/>
      <c r="C610" s="27"/>
    </row>
    <row r="611" spans="1:3" s="1" customFormat="1">
      <c r="A611" s="27"/>
      <c r="B611" s="27"/>
      <c r="C611" s="27"/>
    </row>
    <row r="612" spans="1:3" s="1" customFormat="1">
      <c r="A612" s="27"/>
      <c r="B612" s="27"/>
      <c r="C612" s="27"/>
    </row>
    <row r="613" spans="1:3" s="1" customFormat="1">
      <c r="A613" s="27"/>
      <c r="B613" s="27"/>
      <c r="C613" s="27"/>
    </row>
    <row r="614" spans="1:3" s="1" customFormat="1">
      <c r="A614" s="27"/>
      <c r="B614" s="27"/>
      <c r="C614" s="27"/>
    </row>
    <row r="615" spans="1:3" s="1" customFormat="1">
      <c r="A615" s="27"/>
      <c r="B615" s="27"/>
      <c r="C615" s="27"/>
    </row>
    <row r="616" spans="1:3" s="1" customFormat="1">
      <c r="A616" s="27"/>
      <c r="B616" s="27"/>
      <c r="C616" s="27"/>
    </row>
    <row r="617" spans="1:3" s="1" customFormat="1">
      <c r="A617" s="27"/>
      <c r="B617" s="27"/>
      <c r="C617" s="27"/>
    </row>
    <row r="618" spans="1:3" s="1" customFormat="1">
      <c r="A618" s="27"/>
      <c r="B618" s="27"/>
      <c r="C618" s="27"/>
    </row>
    <row r="619" spans="1:3" s="1" customFormat="1">
      <c r="A619" s="27"/>
      <c r="B619" s="27"/>
      <c r="C619" s="27"/>
    </row>
    <row r="620" spans="1:3" s="1" customFormat="1">
      <c r="A620" s="27"/>
      <c r="B620" s="27"/>
      <c r="C620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/>
  </sheetViews>
  <sheetFormatPr defaultColWidth="8.6640625" defaultRowHeight="14.4"/>
  <cols>
    <col min="1" max="1" width="40.88671875" style="27" customWidth="1"/>
    <col min="2" max="7" width="11.33203125" style="27" customWidth="1"/>
    <col min="8" max="8" width="8.6640625" style="1"/>
    <col min="9" max="9" width="10.88671875" style="1" bestFit="1" customWidth="1"/>
    <col min="10" max="16384" width="8.6640625" style="1"/>
  </cols>
  <sheetData>
    <row r="1" spans="1:16" s="2" customFormat="1" ht="13.95" customHeight="1">
      <c r="A1" s="20" t="s">
        <v>15</v>
      </c>
      <c r="C1" s="18"/>
      <c r="D1" s="20"/>
      <c r="E1" s="20"/>
      <c r="F1" s="20"/>
      <c r="G1" s="20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6.2" customHeight="1">
      <c r="A2" s="20" t="s">
        <v>16</v>
      </c>
      <c r="C2" s="18"/>
      <c r="D2" s="19"/>
      <c r="E2" s="19"/>
      <c r="F2" s="19"/>
      <c r="G2" s="19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2.6" customHeight="1">
      <c r="A3" s="34" t="s">
        <v>64</v>
      </c>
      <c r="B3" s="4"/>
      <c r="C3" s="4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6.6" customHeight="1">
      <c r="A4" s="34"/>
      <c r="B4" s="4"/>
      <c r="C4" s="4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</row>
    <row r="5" spans="1:16" ht="20.100000000000001" customHeight="1">
      <c r="A5" s="42" t="s">
        <v>17</v>
      </c>
      <c r="B5" s="28">
        <v>2016</v>
      </c>
      <c r="C5" s="28">
        <v>2017</v>
      </c>
      <c r="D5" s="28">
        <v>2018</v>
      </c>
      <c r="E5" s="28">
        <v>2019</v>
      </c>
      <c r="F5" s="28">
        <v>2020</v>
      </c>
      <c r="G5" s="28">
        <v>2021</v>
      </c>
    </row>
    <row r="6" spans="1:16">
      <c r="A6" s="21" t="s">
        <v>21</v>
      </c>
      <c r="B6" s="43" t="s">
        <v>26</v>
      </c>
      <c r="C6" s="44">
        <v>4.8709999999999995E-3</v>
      </c>
      <c r="D6" s="44">
        <v>4.8599999999999997E-3</v>
      </c>
      <c r="E6" s="44">
        <v>5.5269999999999998E-3</v>
      </c>
      <c r="F6" s="44">
        <v>4.7860000000000003E-3</v>
      </c>
      <c r="G6" s="44">
        <v>4.2950000000000002E-3</v>
      </c>
    </row>
    <row r="7" spans="1:16">
      <c r="A7" s="22" t="s">
        <v>18</v>
      </c>
      <c r="B7" s="44">
        <v>3.7600000000000003E-4</v>
      </c>
      <c r="C7" s="44">
        <v>3.7800000000000003E-4</v>
      </c>
      <c r="D7" s="44">
        <v>3.9399999999999998E-4</v>
      </c>
      <c r="E7" s="44">
        <v>7.2300000000000001E-4</v>
      </c>
      <c r="F7" s="44">
        <v>4.9899999999999999E-4</v>
      </c>
      <c r="G7" s="44">
        <v>6.4299999999999991E-4</v>
      </c>
    </row>
    <row r="8" spans="1:16">
      <c r="A8" s="63" t="s">
        <v>19</v>
      </c>
      <c r="B8" s="64">
        <v>1.1878999999999999E-2</v>
      </c>
      <c r="C8" s="64">
        <v>5.2490000000000002E-3</v>
      </c>
      <c r="D8" s="64">
        <v>5.2529999999999999E-3</v>
      </c>
      <c r="E8" s="64">
        <v>6.2500000000000003E-3</v>
      </c>
      <c r="F8" s="64">
        <v>5.2849999999999998E-3</v>
      </c>
      <c r="G8" s="64">
        <v>4.9380000000000005E-3</v>
      </c>
    </row>
    <row r="9" spans="1:16">
      <c r="A9" s="62" t="s">
        <v>20</v>
      </c>
      <c r="B9" s="44">
        <v>0.6581999999999999</v>
      </c>
      <c r="C9" s="44">
        <v>0.68162999999999996</v>
      </c>
      <c r="D9" s="44">
        <v>0.75670000000000004</v>
      </c>
      <c r="E9" s="44">
        <v>0.74724000000000002</v>
      </c>
      <c r="F9" s="44">
        <v>0.73510000000000009</v>
      </c>
      <c r="G9" s="44">
        <v>0.69052000000000002</v>
      </c>
    </row>
    <row r="10" spans="1:16">
      <c r="A10" s="62" t="s">
        <v>22</v>
      </c>
      <c r="B10" s="44">
        <v>0.32991999999999999</v>
      </c>
      <c r="C10" s="44">
        <v>0.31312000000000001</v>
      </c>
      <c r="D10" s="44">
        <v>0.23804999999999998</v>
      </c>
      <c r="E10" s="44">
        <v>0.24651000000000001</v>
      </c>
      <c r="F10" s="44">
        <v>0.25962000000000002</v>
      </c>
      <c r="G10" s="44">
        <v>0.30454000000000003</v>
      </c>
      <c r="I10" s="117"/>
    </row>
    <row r="11" spans="1:16">
      <c r="A11" s="63" t="s">
        <v>23</v>
      </c>
      <c r="B11" s="64">
        <v>0.98812</v>
      </c>
      <c r="C11" s="64">
        <v>0.99474999999999991</v>
      </c>
      <c r="D11" s="64">
        <v>0.99474999999999991</v>
      </c>
      <c r="E11" s="64">
        <v>0.99375000000000002</v>
      </c>
      <c r="F11" s="64">
        <v>0.99470999999999998</v>
      </c>
      <c r="G11" s="64">
        <v>0.99506000000000006</v>
      </c>
    </row>
    <row r="12" spans="1:16">
      <c r="A12" s="65" t="s">
        <v>3</v>
      </c>
      <c r="B12" s="66" t="s">
        <v>72</v>
      </c>
      <c r="C12" s="66" t="s">
        <v>72</v>
      </c>
      <c r="D12" s="66" t="s">
        <v>72</v>
      </c>
      <c r="E12" s="66" t="s">
        <v>72</v>
      </c>
      <c r="F12" s="66" t="s">
        <v>72</v>
      </c>
      <c r="G12" s="66" t="s">
        <v>72</v>
      </c>
    </row>
    <row r="13" spans="1:16">
      <c r="A13" s="67" t="s">
        <v>70</v>
      </c>
      <c r="B13" s="82">
        <v>41361</v>
      </c>
      <c r="C13" s="82">
        <v>43965</v>
      </c>
      <c r="D13" s="82">
        <v>40036</v>
      </c>
      <c r="E13" s="82">
        <v>38549</v>
      </c>
      <c r="F13" s="82">
        <v>35931</v>
      </c>
      <c r="G13" s="82">
        <v>43436</v>
      </c>
    </row>
    <row r="14" spans="1:16">
      <c r="A14" s="25" t="s">
        <v>24</v>
      </c>
      <c r="B14" s="24" t="s">
        <v>25</v>
      </c>
      <c r="C14" s="26">
        <f>C13/B13-1</f>
        <v>6.2957858852542348E-2</v>
      </c>
      <c r="D14" s="26">
        <f>D13/C13-1</f>
        <v>-8.9366541567155733E-2</v>
      </c>
      <c r="E14" s="26">
        <f t="shared" ref="E14:G14" si="0">E13/D13-1</f>
        <v>-3.7141572584673765E-2</v>
      </c>
      <c r="F14" s="26">
        <f t="shared" si="0"/>
        <v>-6.791356455420372E-2</v>
      </c>
      <c r="G14" s="26">
        <f t="shared" si="0"/>
        <v>0.20887256129804355</v>
      </c>
    </row>
    <row r="16" spans="1:16" ht="2.4" customHeight="1"/>
  </sheetData>
  <pageMargins left="0.7" right="0.7" top="0.75" bottom="0.75" header="0.3" footer="0.3"/>
  <pageSetup paperSize="9" orientation="portrait" r:id="rId1"/>
  <ignoredErrors>
    <ignoredError sqref="B12:G12 B6:G11 B14:G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/>
  </sheetViews>
  <sheetFormatPr defaultRowHeight="14.4"/>
  <cols>
    <col min="1" max="1" width="35.109375" style="31" customWidth="1"/>
    <col min="2" max="2" width="21.5546875" style="31" customWidth="1"/>
    <col min="3" max="3" width="21.88671875" style="31" customWidth="1"/>
  </cols>
  <sheetData>
    <row r="1" spans="1:3" s="5" customFormat="1" ht="18" customHeight="1">
      <c r="A1" s="20" t="s">
        <v>40</v>
      </c>
      <c r="B1" s="20"/>
      <c r="C1" s="20"/>
    </row>
    <row r="2" spans="1:3" s="5" customFormat="1" ht="11.4" customHeight="1">
      <c r="A2" s="20" t="s">
        <v>34</v>
      </c>
      <c r="B2" s="20"/>
      <c r="C2" s="20"/>
    </row>
    <row r="3" spans="1:3" s="1" customFormat="1" ht="18" customHeight="1">
      <c r="A3" s="34" t="s">
        <v>64</v>
      </c>
      <c r="B3" s="27"/>
      <c r="C3" s="27"/>
    </row>
    <row r="4" spans="1:3" s="1" customFormat="1" ht="18" customHeight="1">
      <c r="A4" s="92" t="s">
        <v>27</v>
      </c>
      <c r="B4" s="70" t="s">
        <v>73</v>
      </c>
      <c r="C4" s="70" t="s">
        <v>6</v>
      </c>
    </row>
    <row r="5" spans="1:3" s="1" customFormat="1">
      <c r="A5" s="89" t="s">
        <v>28</v>
      </c>
      <c r="B5" s="85">
        <v>3901</v>
      </c>
      <c r="C5" s="29">
        <f>B5/$B$11</f>
        <v>0.21581102013719849</v>
      </c>
    </row>
    <row r="6" spans="1:3" s="1" customFormat="1">
      <c r="A6" s="90" t="s">
        <v>29</v>
      </c>
      <c r="B6" s="85">
        <v>3213</v>
      </c>
      <c r="C6" s="29">
        <f t="shared" ref="C6:C11" si="0">B6/$B$11</f>
        <v>0.177749502102235</v>
      </c>
    </row>
    <row r="7" spans="1:3" s="1" customFormat="1">
      <c r="A7" s="90" t="s">
        <v>37</v>
      </c>
      <c r="B7" s="85">
        <v>2651</v>
      </c>
      <c r="C7" s="29">
        <f t="shared" si="0"/>
        <v>0.14665855277716308</v>
      </c>
    </row>
    <row r="8" spans="1:3" s="1" customFormat="1">
      <c r="A8" s="90" t="s">
        <v>31</v>
      </c>
      <c r="B8" s="85">
        <v>1592</v>
      </c>
      <c r="C8" s="29">
        <f t="shared" si="0"/>
        <v>8.8072582429741086E-2</v>
      </c>
    </row>
    <row r="9" spans="1:3" s="1" customFormat="1">
      <c r="A9" s="90" t="s">
        <v>38</v>
      </c>
      <c r="B9" s="85">
        <v>1076</v>
      </c>
      <c r="C9" s="29">
        <f t="shared" si="0"/>
        <v>5.9526443903518481E-2</v>
      </c>
    </row>
    <row r="10" spans="1:3">
      <c r="A10" s="93" t="s">
        <v>39</v>
      </c>
      <c r="B10" s="94">
        <v>5643</v>
      </c>
      <c r="C10" s="72">
        <f t="shared" si="0"/>
        <v>0.31218189865014384</v>
      </c>
    </row>
    <row r="11" spans="1:3">
      <c r="A11" s="91" t="s">
        <v>3</v>
      </c>
      <c r="B11" s="95">
        <v>18076</v>
      </c>
      <c r="C11" s="69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/>
  </sheetViews>
  <sheetFormatPr defaultColWidth="35" defaultRowHeight="13.2"/>
  <cols>
    <col min="1" max="1" width="41.21875" style="27" customWidth="1"/>
    <col min="2" max="7" width="11" style="27" customWidth="1"/>
    <col min="8" max="16384" width="35" style="27"/>
  </cols>
  <sheetData>
    <row r="1" spans="1:7" ht="14.4" customHeight="1">
      <c r="A1" s="73" t="s">
        <v>68</v>
      </c>
      <c r="B1" s="73"/>
      <c r="C1" s="73"/>
      <c r="D1" s="73"/>
      <c r="E1" s="73"/>
      <c r="F1" s="73"/>
      <c r="G1" s="73"/>
    </row>
    <row r="2" spans="1:7">
      <c r="A2" s="73" t="s">
        <v>67</v>
      </c>
      <c r="B2" s="73"/>
      <c r="C2" s="73"/>
      <c r="D2" s="73"/>
      <c r="E2" s="73"/>
      <c r="F2" s="73"/>
      <c r="G2" s="73"/>
    </row>
    <row r="3" spans="1:7" ht="9" customHeight="1"/>
    <row r="4" spans="1:7">
      <c r="A4" s="42" t="s">
        <v>17</v>
      </c>
      <c r="B4" s="28">
        <v>2016</v>
      </c>
      <c r="C4" s="28">
        <v>2017</v>
      </c>
      <c r="D4" s="28">
        <v>2018</v>
      </c>
      <c r="E4" s="28">
        <v>2019</v>
      </c>
      <c r="F4" s="28">
        <v>2020</v>
      </c>
      <c r="G4" s="28">
        <v>2021</v>
      </c>
    </row>
    <row r="5" spans="1:7">
      <c r="A5" s="21" t="s">
        <v>21</v>
      </c>
      <c r="B5" s="78">
        <v>2.4399999999999998E-2</v>
      </c>
      <c r="C5" s="78">
        <v>2.3643999999999998E-2</v>
      </c>
      <c r="D5" s="78">
        <v>2.63E-2</v>
      </c>
      <c r="E5" s="78">
        <v>2.9035999999999999E-2</v>
      </c>
      <c r="F5" s="78">
        <v>2.6873999999999999E-2</v>
      </c>
      <c r="G5" s="79">
        <v>2.9000000000000001E-2</v>
      </c>
    </row>
    <row r="6" spans="1:7">
      <c r="A6" s="22" t="s">
        <v>18</v>
      </c>
      <c r="B6" s="44">
        <v>1.5231E-2</v>
      </c>
      <c r="C6" s="44">
        <v>1.3651E-2</v>
      </c>
      <c r="D6" s="44">
        <v>1.4092E-2</v>
      </c>
      <c r="E6" s="44">
        <v>1.9673E-2</v>
      </c>
      <c r="F6" s="44">
        <v>1.669E-2</v>
      </c>
      <c r="G6" s="80">
        <v>1.6E-2</v>
      </c>
    </row>
    <row r="7" spans="1:7">
      <c r="A7" s="63" t="s">
        <v>19</v>
      </c>
      <c r="B7" s="64">
        <v>3.9631E-2</v>
      </c>
      <c r="C7" s="64">
        <v>3.7294999999999995E-2</v>
      </c>
      <c r="D7" s="64">
        <v>4.0392000000000004E-2</v>
      </c>
      <c r="E7" s="64">
        <v>4.8708999999999995E-2</v>
      </c>
      <c r="F7" s="64">
        <v>4.3563999999999999E-2</v>
      </c>
      <c r="G7" s="81">
        <v>4.4999999999999998E-2</v>
      </c>
    </row>
    <row r="8" spans="1:7">
      <c r="A8" s="22" t="s">
        <v>20</v>
      </c>
      <c r="B8" s="44">
        <v>0.96003000000000005</v>
      </c>
      <c r="C8" s="44">
        <v>0.96223999999999998</v>
      </c>
      <c r="D8" s="44">
        <v>0.95921000000000012</v>
      </c>
      <c r="E8" s="44">
        <v>0.9509399999999999</v>
      </c>
      <c r="F8" s="44">
        <v>0.95611000000000002</v>
      </c>
      <c r="G8" s="80">
        <v>0.95499999999999996</v>
      </c>
    </row>
    <row r="9" spans="1:7">
      <c r="A9" s="22" t="s">
        <v>22</v>
      </c>
      <c r="B9" s="44">
        <v>3.39E-4</v>
      </c>
      <c r="C9" s="44">
        <v>4.6499999999999997E-4</v>
      </c>
      <c r="D9" s="44">
        <v>4.0200000000000001E-4</v>
      </c>
      <c r="E9" s="44">
        <v>3.4600000000000001E-4</v>
      </c>
      <c r="F9" s="44">
        <v>3.2899999999999997E-4</v>
      </c>
      <c r="G9" s="80">
        <v>3.7600000000000003E-4</v>
      </c>
    </row>
    <row r="10" spans="1:7">
      <c r="A10" s="63" t="s">
        <v>23</v>
      </c>
      <c r="B10" s="64">
        <v>0.96037000000000006</v>
      </c>
      <c r="C10" s="64">
        <v>0.96270999999999995</v>
      </c>
      <c r="D10" s="64">
        <v>0.95960999999999996</v>
      </c>
      <c r="E10" s="64">
        <v>0.95129000000000008</v>
      </c>
      <c r="F10" s="64">
        <v>0.95644000000000007</v>
      </c>
      <c r="G10" s="81">
        <v>0.95499999999999996</v>
      </c>
    </row>
    <row r="11" spans="1:7">
      <c r="A11" s="74" t="s">
        <v>3</v>
      </c>
      <c r="B11" s="24" t="s">
        <v>69</v>
      </c>
      <c r="C11" s="24" t="s">
        <v>69</v>
      </c>
      <c r="D11" s="24" t="s">
        <v>69</v>
      </c>
      <c r="E11" s="24" t="s">
        <v>69</v>
      </c>
      <c r="F11" s="24" t="s">
        <v>69</v>
      </c>
      <c r="G11" s="75" t="s">
        <v>69</v>
      </c>
    </row>
    <row r="12" spans="1:7">
      <c r="A12" s="76" t="s">
        <v>14</v>
      </c>
      <c r="B12" s="83">
        <v>15393</v>
      </c>
      <c r="C12" s="83">
        <v>15866</v>
      </c>
      <c r="D12" s="83">
        <v>15633</v>
      </c>
      <c r="E12" s="83">
        <v>16303</v>
      </c>
      <c r="F12" s="83">
        <v>17034</v>
      </c>
      <c r="G12" s="84">
        <v>18084</v>
      </c>
    </row>
  </sheetData>
  <pageMargins left="0.7" right="0.7" top="0.75" bottom="0.75" header="0.3" footer="0.3"/>
  <ignoredErrors>
    <ignoredError sqref="B11:G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/>
  </sheetViews>
  <sheetFormatPr defaultColWidth="8.6640625" defaultRowHeight="13.2"/>
  <cols>
    <col min="1" max="1" width="16.88671875" style="27" customWidth="1"/>
    <col min="2" max="2" width="11.44140625" style="27" bestFit="1" customWidth="1"/>
    <col min="3" max="3" width="11" style="27" customWidth="1"/>
    <col min="4" max="4" width="11.44140625" style="27" bestFit="1" customWidth="1"/>
    <col min="5" max="5" width="11.109375" style="27" customWidth="1"/>
    <col min="6" max="6" width="11.44140625" style="27" bestFit="1" customWidth="1"/>
    <col min="7" max="7" width="10.6640625" style="27" customWidth="1"/>
    <col min="8" max="16384" width="8.6640625" style="27"/>
  </cols>
  <sheetData>
    <row r="1" spans="1:7" s="18" customFormat="1" ht="15.6" customHeight="1">
      <c r="A1" s="20" t="s">
        <v>51</v>
      </c>
    </row>
    <row r="2" spans="1:7" s="18" customFormat="1" ht="15.6" customHeight="1">
      <c r="A2" s="20" t="s">
        <v>52</v>
      </c>
    </row>
    <row r="3" spans="1:7" ht="9" customHeight="1"/>
    <row r="4" spans="1:7" ht="18" customHeight="1">
      <c r="A4" s="176" t="s">
        <v>13</v>
      </c>
      <c r="B4" s="179" t="s">
        <v>7</v>
      </c>
      <c r="C4" s="180"/>
      <c r="D4" s="180"/>
      <c r="E4" s="181"/>
      <c r="F4" s="182" t="s">
        <v>8</v>
      </c>
      <c r="G4" s="183"/>
    </row>
    <row r="5" spans="1:7" ht="31.5" customHeight="1">
      <c r="A5" s="177"/>
      <c r="B5" s="179" t="s">
        <v>9</v>
      </c>
      <c r="C5" s="181"/>
      <c r="D5" s="179" t="s">
        <v>10</v>
      </c>
      <c r="E5" s="181"/>
      <c r="F5" s="184"/>
      <c r="G5" s="185"/>
    </row>
    <row r="6" spans="1:7" ht="29.4" customHeight="1">
      <c r="A6" s="178"/>
      <c r="B6" s="28" t="s">
        <v>11</v>
      </c>
      <c r="C6" s="28" t="s">
        <v>12</v>
      </c>
      <c r="D6" s="28" t="s">
        <v>11</v>
      </c>
      <c r="E6" s="28" t="s">
        <v>12</v>
      </c>
      <c r="F6" s="28" t="s">
        <v>11</v>
      </c>
      <c r="G6" s="28" t="s">
        <v>12</v>
      </c>
    </row>
    <row r="7" spans="1:7">
      <c r="A7" s="77">
        <v>2016</v>
      </c>
      <c r="B7" s="77">
        <v>66.7</v>
      </c>
      <c r="C7" s="77">
        <v>18</v>
      </c>
      <c r="D7" s="77">
        <v>33.299999999999997</v>
      </c>
      <c r="E7" s="77">
        <v>9</v>
      </c>
      <c r="F7" s="77">
        <v>100</v>
      </c>
      <c r="G7" s="77">
        <v>27</v>
      </c>
    </row>
    <row r="8" spans="1:7">
      <c r="A8" s="77">
        <v>2017</v>
      </c>
      <c r="B8" s="77">
        <v>69.2</v>
      </c>
      <c r="C8" s="77">
        <v>18</v>
      </c>
      <c r="D8" s="77">
        <v>30.8</v>
      </c>
      <c r="E8" s="77">
        <v>8</v>
      </c>
      <c r="F8" s="77">
        <v>100</v>
      </c>
      <c r="G8" s="77">
        <v>26</v>
      </c>
    </row>
    <row r="9" spans="1:7">
      <c r="A9" s="77">
        <v>2018</v>
      </c>
      <c r="B9" s="77">
        <v>73.099999999999994</v>
      </c>
      <c r="C9" s="77">
        <v>19</v>
      </c>
      <c r="D9" s="77">
        <v>26.9</v>
      </c>
      <c r="E9" s="77">
        <v>7</v>
      </c>
      <c r="F9" s="77">
        <v>100</v>
      </c>
      <c r="G9" s="77">
        <v>26</v>
      </c>
    </row>
    <row r="10" spans="1:7">
      <c r="A10" s="77">
        <v>2019</v>
      </c>
      <c r="B10" s="77">
        <v>74.099999999999994</v>
      </c>
      <c r="C10" s="77">
        <v>20</v>
      </c>
      <c r="D10" s="77">
        <v>25.9</v>
      </c>
      <c r="E10" s="77">
        <v>7</v>
      </c>
      <c r="F10" s="77">
        <v>100</v>
      </c>
      <c r="G10" s="77">
        <v>27</v>
      </c>
    </row>
    <row r="11" spans="1:7">
      <c r="A11" s="77">
        <v>2020</v>
      </c>
      <c r="B11" s="77">
        <v>68</v>
      </c>
      <c r="C11" s="77">
        <v>17</v>
      </c>
      <c r="D11" s="77">
        <v>32</v>
      </c>
      <c r="E11" s="77">
        <v>8</v>
      </c>
      <c r="F11" s="77">
        <v>100</v>
      </c>
      <c r="G11" s="77">
        <v>25</v>
      </c>
    </row>
    <row r="12" spans="1:7">
      <c r="A12" s="77">
        <v>2021</v>
      </c>
      <c r="B12" s="77">
        <v>71.400000000000006</v>
      </c>
      <c r="C12" s="77">
        <v>20</v>
      </c>
      <c r="D12" s="77">
        <v>28.6</v>
      </c>
      <c r="E12" s="77">
        <v>8</v>
      </c>
      <c r="F12" s="77">
        <v>100</v>
      </c>
      <c r="G12" s="77">
        <v>28</v>
      </c>
    </row>
  </sheetData>
  <mergeCells count="5">
    <mergeCell ref="A4:A6"/>
    <mergeCell ref="B4:E4"/>
    <mergeCell ref="F4:G5"/>
    <mergeCell ref="B5:C5"/>
    <mergeCell ref="D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/>
  </sheetViews>
  <sheetFormatPr defaultRowHeight="13.2"/>
  <cols>
    <col min="1" max="1" width="44.21875" style="31" customWidth="1"/>
    <col min="2" max="7" width="10.44140625" style="31" customWidth="1"/>
    <col min="8" max="16384" width="8.88671875" style="31"/>
  </cols>
  <sheetData>
    <row r="1" spans="1:7" s="20" customFormat="1">
      <c r="A1" s="20" t="s">
        <v>49</v>
      </c>
    </row>
    <row r="2" spans="1:7" s="20" customFormat="1">
      <c r="A2" s="20" t="s">
        <v>50</v>
      </c>
    </row>
    <row r="3" spans="1:7">
      <c r="A3" s="34" t="s">
        <v>74</v>
      </c>
    </row>
    <row r="4" spans="1:7" ht="9.6" customHeight="1">
      <c r="A4" s="34"/>
    </row>
    <row r="5" spans="1:7">
      <c r="A5" s="186" t="s">
        <v>0</v>
      </c>
      <c r="B5" s="187"/>
      <c r="C5" s="187"/>
      <c r="D5" s="187"/>
      <c r="E5" s="187"/>
      <c r="F5" s="187"/>
      <c r="G5" s="188"/>
    </row>
    <row r="6" spans="1:7">
      <c r="A6" s="74" t="s">
        <v>17</v>
      </c>
      <c r="B6" s="86">
        <v>2016</v>
      </c>
      <c r="C6" s="28">
        <v>2017</v>
      </c>
      <c r="D6" s="28">
        <v>2018</v>
      </c>
      <c r="E6" s="28">
        <v>2019</v>
      </c>
      <c r="F6" s="28">
        <v>2020</v>
      </c>
      <c r="G6" s="28">
        <v>2021</v>
      </c>
    </row>
    <row r="7" spans="1:7">
      <c r="A7" s="148" t="s">
        <v>21</v>
      </c>
      <c r="B7" s="85">
        <v>1.2</v>
      </c>
      <c r="C7" s="85">
        <v>0.8</v>
      </c>
      <c r="D7" s="85">
        <v>13.4</v>
      </c>
      <c r="E7" s="85">
        <v>1153.2</v>
      </c>
      <c r="F7" s="85">
        <v>1091.3</v>
      </c>
      <c r="G7" s="85">
        <v>1148.9000000000001</v>
      </c>
    </row>
    <row r="8" spans="1:7">
      <c r="A8" s="148" t="s">
        <v>18</v>
      </c>
      <c r="B8" s="85">
        <v>1243.7</v>
      </c>
      <c r="C8" s="85">
        <v>1240</v>
      </c>
      <c r="D8" s="85">
        <v>1204</v>
      </c>
      <c r="E8" s="85">
        <v>154.19999999999999</v>
      </c>
      <c r="F8" s="85">
        <v>126</v>
      </c>
      <c r="G8" s="85">
        <v>116.3</v>
      </c>
    </row>
    <row r="9" spans="1:7">
      <c r="A9" s="149" t="s">
        <v>19</v>
      </c>
      <c r="B9" s="150">
        <v>1244.9000000000001</v>
      </c>
      <c r="C9" s="150">
        <v>1240.8</v>
      </c>
      <c r="D9" s="150">
        <v>1217.4000000000001</v>
      </c>
      <c r="E9" s="150">
        <v>1307.4000000000001</v>
      </c>
      <c r="F9" s="150">
        <v>1217.3</v>
      </c>
      <c r="G9" s="150">
        <v>1265.2</v>
      </c>
    </row>
    <row r="10" spans="1:7">
      <c r="A10" s="148" t="s">
        <v>20</v>
      </c>
      <c r="B10" s="85">
        <v>1546.4</v>
      </c>
      <c r="C10" s="85">
        <v>1232</v>
      </c>
      <c r="D10" s="85">
        <v>1374.1</v>
      </c>
      <c r="E10" s="85">
        <v>1337.8</v>
      </c>
      <c r="F10" s="85">
        <v>1907.9</v>
      </c>
      <c r="G10" s="85">
        <v>2013.6</v>
      </c>
    </row>
    <row r="11" spans="1:7">
      <c r="A11" s="148" t="s">
        <v>22</v>
      </c>
      <c r="B11" s="85">
        <v>0</v>
      </c>
      <c r="C11" s="85">
        <v>0</v>
      </c>
      <c r="D11" s="85">
        <v>4.0999999999999996</v>
      </c>
      <c r="E11" s="85">
        <v>0.1</v>
      </c>
      <c r="F11" s="85">
        <v>0.1</v>
      </c>
      <c r="G11" s="85">
        <v>0.1</v>
      </c>
    </row>
    <row r="12" spans="1:7">
      <c r="A12" s="151" t="s">
        <v>23</v>
      </c>
      <c r="B12" s="150">
        <v>1546.4</v>
      </c>
      <c r="C12" s="150">
        <v>1232</v>
      </c>
      <c r="D12" s="150">
        <v>1378.2</v>
      </c>
      <c r="E12" s="150">
        <v>1337.9</v>
      </c>
      <c r="F12" s="150">
        <v>1908</v>
      </c>
      <c r="G12" s="150">
        <v>2013.6</v>
      </c>
    </row>
    <row r="13" spans="1:7" ht="14.4" customHeight="1">
      <c r="A13" s="152" t="s">
        <v>3</v>
      </c>
      <c r="B13" s="95">
        <v>2791.3</v>
      </c>
      <c r="C13" s="95">
        <v>2472.8000000000002</v>
      </c>
      <c r="D13" s="95">
        <v>2595.6</v>
      </c>
      <c r="E13" s="95">
        <v>2645.2</v>
      </c>
      <c r="F13" s="95">
        <v>3125.3</v>
      </c>
      <c r="G13" s="95">
        <v>3278.8</v>
      </c>
    </row>
    <row r="14" spans="1:7">
      <c r="A14" s="189" t="s">
        <v>4</v>
      </c>
      <c r="B14" s="190"/>
      <c r="C14" s="190"/>
      <c r="D14" s="190"/>
      <c r="E14" s="190"/>
      <c r="F14" s="190"/>
      <c r="G14" s="191"/>
    </row>
    <row r="15" spans="1:7">
      <c r="A15" s="153" t="s">
        <v>17</v>
      </c>
      <c r="B15" s="154">
        <v>2016</v>
      </c>
      <c r="C15" s="155">
        <v>2017</v>
      </c>
      <c r="D15" s="155">
        <v>2018</v>
      </c>
      <c r="E15" s="155">
        <v>2019</v>
      </c>
      <c r="F15" s="155">
        <v>2020</v>
      </c>
      <c r="G15" s="155">
        <v>2021</v>
      </c>
    </row>
    <row r="16" spans="1:7">
      <c r="A16" s="148" t="s">
        <v>21</v>
      </c>
      <c r="B16" s="85">
        <v>534.1</v>
      </c>
      <c r="C16" s="85">
        <v>535.4</v>
      </c>
      <c r="D16" s="85">
        <v>524.6</v>
      </c>
      <c r="E16" s="85">
        <v>963.8</v>
      </c>
      <c r="F16" s="85">
        <v>666.6</v>
      </c>
      <c r="G16" s="85">
        <v>737.7</v>
      </c>
    </row>
    <row r="17" spans="1:7">
      <c r="A17" s="148" t="s">
        <v>18</v>
      </c>
      <c r="B17" s="85">
        <v>635.9</v>
      </c>
      <c r="C17" s="85">
        <v>620.1</v>
      </c>
      <c r="D17" s="85">
        <v>638.70000000000005</v>
      </c>
      <c r="E17" s="85">
        <v>531</v>
      </c>
      <c r="F17" s="85">
        <v>917.6</v>
      </c>
      <c r="G17" s="85">
        <v>1324.8</v>
      </c>
    </row>
    <row r="18" spans="1:7">
      <c r="A18" s="149" t="s">
        <v>19</v>
      </c>
      <c r="B18" s="150">
        <v>1170</v>
      </c>
      <c r="C18" s="150">
        <v>1155.4000000000001</v>
      </c>
      <c r="D18" s="150">
        <v>1163.3</v>
      </c>
      <c r="E18" s="150">
        <v>1494.9</v>
      </c>
      <c r="F18" s="150">
        <v>1584.2</v>
      </c>
      <c r="G18" s="150">
        <v>2062.5</v>
      </c>
    </row>
    <row r="19" spans="1:7">
      <c r="A19" s="148" t="s">
        <v>20</v>
      </c>
      <c r="B19" s="85">
        <v>2705.7</v>
      </c>
      <c r="C19" s="85">
        <v>2651.6</v>
      </c>
      <c r="D19" s="85">
        <v>2467.4</v>
      </c>
      <c r="E19" s="85">
        <v>2582.8000000000002</v>
      </c>
      <c r="F19" s="85">
        <v>2400</v>
      </c>
      <c r="G19" s="85">
        <v>2618.9</v>
      </c>
    </row>
    <row r="20" spans="1:7">
      <c r="A20" s="148" t="s">
        <v>22</v>
      </c>
      <c r="B20" s="85">
        <v>113.7</v>
      </c>
      <c r="C20" s="85">
        <v>52.8</v>
      </c>
      <c r="D20" s="85">
        <v>90.1</v>
      </c>
      <c r="E20" s="85">
        <v>103.5</v>
      </c>
      <c r="F20" s="85">
        <v>34.799999999999997</v>
      </c>
      <c r="G20" s="85">
        <v>82.6</v>
      </c>
    </row>
    <row r="21" spans="1:7">
      <c r="A21" s="149" t="s">
        <v>23</v>
      </c>
      <c r="B21" s="150">
        <v>2819.3</v>
      </c>
      <c r="C21" s="150">
        <v>2704.4</v>
      </c>
      <c r="D21" s="150">
        <v>2557.4</v>
      </c>
      <c r="E21" s="150">
        <v>2686.3</v>
      </c>
      <c r="F21" s="150">
        <v>2434.8000000000002</v>
      </c>
      <c r="G21" s="150">
        <v>2701.5</v>
      </c>
    </row>
    <row r="22" spans="1:7">
      <c r="A22" s="152" t="s">
        <v>3</v>
      </c>
      <c r="B22" s="95">
        <v>3989.4</v>
      </c>
      <c r="C22" s="95">
        <v>3859.8</v>
      </c>
      <c r="D22" s="95">
        <v>3720.7</v>
      </c>
      <c r="E22" s="95">
        <v>4181.2</v>
      </c>
      <c r="F22" s="95">
        <v>4019</v>
      </c>
      <c r="G22" s="95">
        <v>4764</v>
      </c>
    </row>
  </sheetData>
  <mergeCells count="2">
    <mergeCell ref="A5:G5"/>
    <mergeCell ref="A14:G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showGridLines="0" workbookViewId="0"/>
  </sheetViews>
  <sheetFormatPr defaultRowHeight="14.4"/>
  <cols>
    <col min="1" max="1" width="23.21875" style="31" customWidth="1"/>
    <col min="2" max="2" width="25.6640625" style="167" customWidth="1"/>
    <col min="3" max="3" width="20.77734375" style="31" customWidth="1"/>
    <col min="5" max="5" width="9.33203125" bestFit="1" customWidth="1"/>
    <col min="7" max="7" width="9.6640625" bestFit="1" customWidth="1"/>
  </cols>
  <sheetData>
    <row r="1" spans="1:29" s="3" customFormat="1" ht="14.4" customHeight="1">
      <c r="A1" s="20" t="s">
        <v>45</v>
      </c>
      <c r="B1" s="165"/>
      <c r="C1" s="18"/>
    </row>
    <row r="2" spans="1:29" s="3" customFormat="1" ht="14.4" customHeight="1">
      <c r="A2" s="20" t="s">
        <v>34</v>
      </c>
      <c r="B2" s="165"/>
      <c r="C2" s="18"/>
    </row>
    <row r="3" spans="1:29" s="3" customFormat="1" ht="16.2" customHeight="1">
      <c r="A3" s="34" t="s">
        <v>64</v>
      </c>
      <c r="B3" s="166"/>
      <c r="C3" s="27"/>
      <c r="D3" s="1"/>
      <c r="E3" s="1"/>
      <c r="F3" s="1"/>
      <c r="G3" s="1"/>
    </row>
    <row r="4" spans="1:29" s="3" customFormat="1" ht="7.8" customHeight="1">
      <c r="A4" s="34"/>
      <c r="B4" s="166"/>
      <c r="C4" s="27"/>
      <c r="D4" s="1"/>
      <c r="E4" s="1"/>
      <c r="F4" s="1"/>
      <c r="G4" s="1"/>
    </row>
    <row r="5" spans="1:29" s="1" customFormat="1" ht="26.4">
      <c r="A5" s="28" t="s">
        <v>27</v>
      </c>
      <c r="B5" s="70" t="s">
        <v>73</v>
      </c>
      <c r="C5" s="70" t="s">
        <v>6</v>
      </c>
    </row>
    <row r="6" spans="1:29" s="1" customFormat="1">
      <c r="A6" s="192" t="s">
        <v>0</v>
      </c>
      <c r="B6" s="193"/>
      <c r="C6" s="194"/>
    </row>
    <row r="7" spans="1:29" s="1" customFormat="1">
      <c r="A7" s="87" t="s">
        <v>46</v>
      </c>
      <c r="B7" s="168">
        <v>1660.8</v>
      </c>
      <c r="C7" s="88">
        <f>B7/$B$13</f>
        <v>0.50652677808954494</v>
      </c>
      <c r="E7" s="163"/>
    </row>
    <row r="8" spans="1:29" s="1" customFormat="1">
      <c r="A8" s="87" t="s">
        <v>29</v>
      </c>
      <c r="B8" s="168">
        <v>1210.7</v>
      </c>
      <c r="C8" s="88">
        <f t="shared" ref="C8:C13" si="0">B8/$B$13</f>
        <v>0.36925094546785409</v>
      </c>
      <c r="E8" s="163"/>
    </row>
    <row r="9" spans="1:29" s="1" customFormat="1">
      <c r="A9" s="87" t="s">
        <v>28</v>
      </c>
      <c r="B9" s="168">
        <v>242.3</v>
      </c>
      <c r="C9" s="88">
        <f t="shared" si="0"/>
        <v>7.389898743442723E-2</v>
      </c>
      <c r="E9" s="163"/>
    </row>
    <row r="10" spans="1:29" s="1" customFormat="1">
      <c r="A10" s="87" t="s">
        <v>38</v>
      </c>
      <c r="B10" s="168">
        <v>56.5</v>
      </c>
      <c r="C10" s="88">
        <f t="shared" si="0"/>
        <v>1.7231914114920092E-2</v>
      </c>
      <c r="E10" s="163"/>
    </row>
    <row r="11" spans="1:29" s="1" customFormat="1">
      <c r="A11" s="87" t="s">
        <v>47</v>
      </c>
      <c r="B11" s="168">
        <v>22.8</v>
      </c>
      <c r="C11" s="88">
        <f t="shared" si="0"/>
        <v>6.9537635720385502E-3</v>
      </c>
      <c r="E11" s="163"/>
    </row>
    <row r="12" spans="1:29" s="1" customFormat="1">
      <c r="A12" s="71" t="s">
        <v>39</v>
      </c>
      <c r="B12" s="168">
        <v>85.7</v>
      </c>
      <c r="C12" s="88">
        <f t="shared" si="0"/>
        <v>2.6137611321215077E-2</v>
      </c>
      <c r="E12" s="163"/>
    </row>
    <row r="13" spans="1:29" s="1" customFormat="1">
      <c r="A13" s="68" t="s">
        <v>3</v>
      </c>
      <c r="B13" s="169">
        <v>3278.8</v>
      </c>
      <c r="C13" s="113">
        <f t="shared" si="0"/>
        <v>1</v>
      </c>
      <c r="E13" s="163"/>
    </row>
    <row r="14" spans="1:29">
      <c r="A14" s="192" t="s">
        <v>4</v>
      </c>
      <c r="B14" s="193"/>
      <c r="C14" s="19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1" customFormat="1">
      <c r="A15" s="87" t="s">
        <v>28</v>
      </c>
      <c r="B15" s="156">
        <v>930.9</v>
      </c>
      <c r="C15" s="88">
        <f>B15/$B$21</f>
        <v>0.19884652355014418</v>
      </c>
      <c r="E15" s="164"/>
    </row>
    <row r="16" spans="1:29" s="1" customFormat="1">
      <c r="A16" s="87" t="s">
        <v>48</v>
      </c>
      <c r="B16" s="156">
        <v>595</v>
      </c>
      <c r="C16" s="88">
        <f t="shared" ref="C16:C21" si="1">B16/$B$21</f>
        <v>0.12709601623411299</v>
      </c>
      <c r="E16" s="164"/>
    </row>
    <row r="17" spans="1:21" s="1" customFormat="1">
      <c r="A17" s="87" t="s">
        <v>29</v>
      </c>
      <c r="B17" s="156">
        <v>528.29999999999995</v>
      </c>
      <c r="C17" s="88">
        <f t="shared" si="1"/>
        <v>0.11284844601089393</v>
      </c>
      <c r="E17" s="164"/>
    </row>
    <row r="18" spans="1:21" s="1" customFormat="1">
      <c r="A18" s="87" t="s">
        <v>38</v>
      </c>
      <c r="B18" s="156">
        <v>475.2</v>
      </c>
      <c r="C18" s="88">
        <f t="shared" si="1"/>
        <v>0.10150592758731175</v>
      </c>
      <c r="E18" s="164"/>
    </row>
    <row r="19" spans="1:21" s="1" customFormat="1">
      <c r="A19" s="87" t="s">
        <v>37</v>
      </c>
      <c r="B19" s="156">
        <v>417.9</v>
      </c>
      <c r="C19" s="88">
        <f t="shared" si="1"/>
        <v>8.9266260813841716E-2</v>
      </c>
      <c r="E19" s="164"/>
    </row>
    <row r="20" spans="1:21">
      <c r="A20" s="71" t="s">
        <v>39</v>
      </c>
      <c r="B20" s="156">
        <v>1734.2</v>
      </c>
      <c r="C20" s="88">
        <f t="shared" si="1"/>
        <v>0.37043682580369541</v>
      </c>
      <c r="D20" s="1"/>
      <c r="E20" s="16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68" t="s">
        <v>3</v>
      </c>
      <c r="B21" s="157">
        <v>4681.5</v>
      </c>
      <c r="C21" s="26">
        <f t="shared" si="1"/>
        <v>1</v>
      </c>
      <c r="D21" s="1"/>
      <c r="E21" s="16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1" customFormat="1" ht="18" customHeight="1">
      <c r="A22" s="27"/>
      <c r="B22" s="166"/>
      <c r="C22" s="27"/>
    </row>
    <row r="23" spans="1:21">
      <c r="A23" s="27"/>
      <c r="B23" s="166"/>
      <c r="C23" s="27"/>
      <c r="D23" s="1"/>
      <c r="E23" s="1"/>
      <c r="F23" s="1"/>
      <c r="G23" s="1"/>
      <c r="H23" s="1"/>
      <c r="I23" s="1"/>
      <c r="J23" s="1"/>
    </row>
    <row r="24" spans="1:21">
      <c r="A24" s="27"/>
      <c r="B24" s="166"/>
      <c r="C24" s="27"/>
      <c r="D24" s="1"/>
      <c r="E24" s="1"/>
      <c r="F24" s="1"/>
      <c r="G24" s="1"/>
      <c r="H24" s="1"/>
      <c r="I24" s="1"/>
      <c r="J24" s="1"/>
    </row>
  </sheetData>
  <mergeCells count="2">
    <mergeCell ref="A6:C6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Indice</vt:lpstr>
      <vt:lpstr>tav_1</vt:lpstr>
      <vt:lpstr>tav_2</vt:lpstr>
      <vt:lpstr>tav_3</vt:lpstr>
      <vt:lpstr>tav_4</vt:lpstr>
      <vt:lpstr>tav_5</vt:lpstr>
      <vt:lpstr>tav_6</vt:lpstr>
      <vt:lpstr>tav_7</vt:lpstr>
      <vt:lpstr>tav_8</vt:lpstr>
      <vt:lpstr>tav_9</vt:lpstr>
      <vt:lpstr>tav_10</vt:lpstr>
      <vt:lpstr>tav_11</vt:lpstr>
      <vt:lpstr>tav_12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2023-01-24T14:44:49Z</dcterms:modified>
</cp:coreProperties>
</file>