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vass2019.utenze.bankit.it/sites/SGD/Sharepoint/DIVISIONE STUDI E STATISTICHE/COMUNICAZIONI STATISTICHE/SII/2023/R/Output/Allegati_Excel/"/>
    </mc:Choice>
  </mc:AlternateContent>
  <bookViews>
    <workbookView xWindow="0" yWindow="0" windowWidth="28800" windowHeight="12160"/>
  </bookViews>
  <sheets>
    <sheet name="Totale" sheetId="1" r:id="rId1"/>
    <sheet name="Miste" sheetId="2" r:id="rId2"/>
    <sheet name="Vita" sheetId="3" r:id="rId3"/>
    <sheet name="Danni" sheetId="4" r:id="rId4"/>
    <sheet name="Check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5" l="1"/>
  <c r="C30" i="5"/>
  <c r="E29" i="5"/>
  <c r="C34" i="5"/>
  <c r="G28" i="5"/>
  <c r="E27" i="5"/>
  <c r="G21" i="5"/>
  <c r="G20" i="5"/>
  <c r="F20" i="5"/>
  <c r="E20" i="5"/>
  <c r="E19" i="5"/>
  <c r="D19" i="5"/>
  <c r="C19" i="5"/>
  <c r="C18" i="5"/>
  <c r="G17" i="5"/>
  <c r="G16" i="5"/>
  <c r="F16" i="5"/>
  <c r="E16" i="5"/>
  <c r="E15" i="5"/>
  <c r="D15" i="5"/>
  <c r="C15" i="5"/>
  <c r="C14" i="5"/>
  <c r="G13" i="5"/>
  <c r="G12" i="5"/>
  <c r="F12" i="5"/>
  <c r="E12" i="5"/>
  <c r="E11" i="5"/>
  <c r="D11" i="5"/>
  <c r="C11" i="5"/>
  <c r="C10" i="5"/>
  <c r="G9" i="5"/>
  <c r="G8" i="5"/>
  <c r="F8" i="5"/>
  <c r="E8" i="5"/>
  <c r="E7" i="5"/>
  <c r="D7" i="5"/>
  <c r="C7" i="5"/>
  <c r="C6" i="5"/>
  <c r="G5" i="5"/>
  <c r="G4" i="5"/>
  <c r="F4" i="5"/>
  <c r="E4" i="5"/>
  <c r="E3" i="5"/>
  <c r="D3" i="5"/>
  <c r="C3" i="5"/>
  <c r="C2" i="5"/>
  <c r="F36" i="5"/>
  <c r="E36" i="5"/>
  <c r="D36" i="5"/>
  <c r="C36" i="5"/>
  <c r="G35" i="5"/>
  <c r="F35" i="5"/>
  <c r="E35" i="5"/>
  <c r="D35" i="5"/>
  <c r="C35" i="5"/>
  <c r="G34" i="5"/>
  <c r="F34" i="5"/>
  <c r="E34" i="5"/>
  <c r="D34" i="5"/>
  <c r="G33" i="5"/>
  <c r="F33" i="5"/>
  <c r="E33" i="5"/>
  <c r="D33" i="5"/>
  <c r="C33" i="5"/>
  <c r="F32" i="5"/>
  <c r="E32" i="5"/>
  <c r="D32" i="5"/>
  <c r="C32" i="5"/>
  <c r="G32" i="5"/>
  <c r="G31" i="5"/>
  <c r="F31" i="5"/>
  <c r="E31" i="5"/>
  <c r="D31" i="5"/>
  <c r="C31" i="5"/>
  <c r="G30" i="5"/>
  <c r="F30" i="5"/>
  <c r="E30" i="5"/>
  <c r="D30" i="5"/>
  <c r="D29" i="5"/>
  <c r="C29" i="5"/>
  <c r="G29" i="5"/>
  <c r="F29" i="5"/>
  <c r="F28" i="5"/>
  <c r="E28" i="5"/>
  <c r="D28" i="5"/>
  <c r="C28" i="5"/>
  <c r="G27" i="5"/>
  <c r="F27" i="5"/>
  <c r="E21" i="5"/>
  <c r="D21" i="5"/>
  <c r="C21" i="5"/>
  <c r="D20" i="5"/>
  <c r="C20" i="5"/>
  <c r="G26" i="5"/>
  <c r="F19" i="5"/>
  <c r="B19" i="5"/>
  <c r="G18" i="5"/>
  <c r="F18" i="5"/>
  <c r="E18" i="5"/>
  <c r="D18" i="5"/>
  <c r="F17" i="5"/>
  <c r="E17" i="5"/>
  <c r="D17" i="5"/>
  <c r="C17" i="5"/>
  <c r="D16" i="5"/>
  <c r="C16" i="5"/>
  <c r="B16" i="5"/>
  <c r="G25" i="5"/>
  <c r="F25" i="5"/>
  <c r="E25" i="5"/>
  <c r="D25" i="5"/>
  <c r="G14" i="5"/>
  <c r="F14" i="5"/>
  <c r="E14" i="5"/>
  <c r="D14" i="5"/>
  <c r="F13" i="5"/>
  <c r="E13" i="5"/>
  <c r="D13" i="5"/>
  <c r="C13" i="5"/>
  <c r="B13" i="5"/>
  <c r="D12" i="5"/>
  <c r="C12" i="5"/>
  <c r="G11" i="5"/>
  <c r="F11" i="5"/>
  <c r="G10" i="5"/>
  <c r="F10" i="5"/>
  <c r="E10" i="5"/>
  <c r="D10" i="5"/>
  <c r="F9" i="5"/>
  <c r="E9" i="5"/>
  <c r="D9" i="5"/>
  <c r="C9" i="5"/>
  <c r="B9" i="5"/>
  <c r="D8" i="5"/>
  <c r="C8" i="5"/>
  <c r="G7" i="5"/>
  <c r="F7" i="5"/>
  <c r="G6" i="5"/>
  <c r="F6" i="5"/>
  <c r="E6" i="5"/>
  <c r="D6" i="5"/>
  <c r="F5" i="5"/>
  <c r="E5" i="5"/>
  <c r="D5" i="5"/>
  <c r="C5" i="5"/>
  <c r="D4" i="5"/>
  <c r="C4" i="5"/>
  <c r="G3" i="5"/>
  <c r="F3" i="5"/>
  <c r="G2" i="5"/>
  <c r="F2" i="5"/>
  <c r="E2" i="5"/>
  <c r="D2" i="5"/>
  <c r="B14" i="5" l="1"/>
  <c r="B33" i="5"/>
  <c r="B3" i="5"/>
  <c r="B36" i="5"/>
  <c r="B18" i="5"/>
  <c r="B4" i="5"/>
  <c r="B6" i="5"/>
  <c r="B10" i="5"/>
  <c r="B8" i="5"/>
  <c r="B12" i="5"/>
  <c r="B35" i="5"/>
  <c r="B32" i="5"/>
  <c r="B26" i="5"/>
  <c r="B29" i="5"/>
  <c r="B5" i="5"/>
  <c r="B7" i="5"/>
  <c r="B11" i="5"/>
  <c r="B15" i="5"/>
  <c r="B17" i="5"/>
  <c r="B27" i="5"/>
  <c r="B30" i="5"/>
  <c r="D27" i="5"/>
  <c r="E26" i="5"/>
  <c r="C27" i="5"/>
  <c r="F15" i="5"/>
  <c r="B21" i="5"/>
  <c r="D26" i="5"/>
  <c r="F26" i="5"/>
  <c r="C25" i="5"/>
  <c r="G15" i="5"/>
  <c r="G19" i="5"/>
  <c r="C26" i="5"/>
  <c r="B25" i="5"/>
  <c r="B20" i="5"/>
  <c r="F21" i="5"/>
  <c r="B34" i="5"/>
  <c r="B31" i="5"/>
  <c r="B28" i="5"/>
  <c r="B2" i="5" l="1"/>
</calcChain>
</file>

<file path=xl/sharedStrings.xml><?xml version="1.0" encoding="utf-8"?>
<sst xmlns="http://schemas.openxmlformats.org/spreadsheetml/2006/main" count="153" uniqueCount="41">
  <si>
    <t>Investimenti (esclusi attivi index e unit linked)</t>
  </si>
  <si>
    <t>Attivi per index e unit linked</t>
  </si>
  <si>
    <t>Mutui e prestiti</t>
  </si>
  <si>
    <t>Importi recuperabili da riassicuratore</t>
  </si>
  <si>
    <t>Attività fiscali differite</t>
  </si>
  <si>
    <t>Altre attività</t>
  </si>
  <si>
    <t>Totale Attivo</t>
  </si>
  <si>
    <t>Riserve tecniche danni</t>
  </si>
  <si>
    <t>Riserve tecniche vita - escluse linked</t>
  </si>
  <si>
    <t>Riserve index e unit linked</t>
  </si>
  <si>
    <t>Altre passività</t>
  </si>
  <si>
    <t>Totale passivo</t>
  </si>
  <si>
    <t>Eccesso attività su passività</t>
  </si>
  <si>
    <t>(importi in milioni di euro)</t>
  </si>
  <si>
    <t xml:space="preserve"> (di cui)  Tit. Stato Italia</t>
  </si>
  <si>
    <t xml:space="preserve">            Tit. Stato Estero</t>
  </si>
  <si>
    <t xml:space="preserve">            Obbl. Corporate</t>
  </si>
  <si>
    <t xml:space="preserve">            OICVM</t>
  </si>
  <si>
    <t>Totale Passivo</t>
  </si>
  <si>
    <t>Vita Attivo</t>
  </si>
  <si>
    <t>Vita Passivo</t>
  </si>
  <si>
    <t>Miste Attivo</t>
  </si>
  <si>
    <t>Miste Passivo</t>
  </si>
  <si>
    <t>Danni Attivo</t>
  </si>
  <si>
    <t>Danni Passivo</t>
  </si>
  <si>
    <t>Totale EAOL</t>
  </si>
  <si>
    <t>Miste EAOL</t>
  </si>
  <si>
    <t>Vita EAOL</t>
  </si>
  <si>
    <t>Danni EAOL</t>
  </si>
  <si>
    <t>Crediti</t>
  </si>
  <si>
    <t>Cassa e attività liquide</t>
  </si>
  <si>
    <t xml:space="preserve">            Partecipazioni</t>
  </si>
  <si>
    <t>31/12/2017</t>
  </si>
  <si>
    <t>31/12/2018</t>
  </si>
  <si>
    <t>31/12/2019</t>
  </si>
  <si>
    <t>31/12/2020</t>
  </si>
  <si>
    <t>31/12/2021</t>
  </si>
  <si>
    <t>31/12/2022</t>
  </si>
  <si>
    <t>31/03/2023</t>
  </si>
  <si>
    <t>30/06/2023</t>
  </si>
  <si>
    <t>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</si>
</sst>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4F81BD"/>
      </right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rgb="FF4F81BD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rgb="FF4F81BD"/>
      </right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rgb="FF4F81BD"/>
      </right>
      <top style="medium">
        <color theme="4"/>
      </top>
      <bottom style="medium">
        <color theme="4"/>
      </bottom>
      <diagonal/>
    </border>
    <border>
      <left/>
      <right style="medium">
        <color rgb="FF4F81BD"/>
      </right>
      <top style="hair">
        <color theme="4"/>
      </top>
      <bottom/>
      <diagonal/>
    </border>
    <border>
      <left/>
      <right/>
      <top style="hair">
        <color theme="4"/>
      </top>
      <bottom/>
      <diagonal/>
    </border>
    <border>
      <left/>
      <right style="medium">
        <color rgb="FF4F81BD"/>
      </right>
      <top/>
      <bottom style="hair">
        <color theme="4"/>
      </bottom>
      <diagonal/>
    </border>
    <border>
      <left/>
      <right/>
      <top/>
      <bottom style="hair">
        <color theme="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3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3" fillId="0" borderId="4" xfId="0" applyNumberFormat="1" applyFont="1" applyBorder="1"/>
    <xf numFmtId="3" fontId="3" fillId="0" borderId="0" xfId="0" applyNumberFormat="1" applyFont="1" applyBorder="1"/>
    <xf numFmtId="3" fontId="1" fillId="0" borderId="6" xfId="0" applyNumberFormat="1" applyFont="1" applyBorder="1"/>
    <xf numFmtId="3" fontId="1" fillId="0" borderId="2" xfId="0" applyNumberFormat="1" applyFont="1" applyBorder="1"/>
    <xf numFmtId="0" fontId="3" fillId="0" borderId="3" xfId="0" applyFont="1" applyBorder="1" applyAlignment="1">
      <alignment horizontal="left" vertical="center" wrapText="1"/>
    </xf>
    <xf numFmtId="3" fontId="2" fillId="0" borderId="0" xfId="0" applyNumberFormat="1" applyFont="1" applyBorder="1"/>
    <xf numFmtId="16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3" fontId="2" fillId="0" borderId="9" xfId="0" applyNumberFormat="1" applyFont="1" applyBorder="1"/>
    <xf numFmtId="3" fontId="2" fillId="0" borderId="1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workbookViewId="0"/>
  </sheetViews>
  <sheetFormatPr defaultRowHeight="14.5" x14ac:dyDescent="0.35"/>
  <cols>
    <col min="1" max="1" width="43.26953125" bestFit="1" customWidth="1"/>
    <col min="2" max="4" width="11.1796875" bestFit="1" customWidth="1"/>
    <col min="5" max="5" width="11.26953125" bestFit="1" customWidth="1"/>
    <col min="6" max="6" width="11.1796875" bestFit="1" customWidth="1"/>
    <col min="7" max="9" width="11.26953125" bestFit="1" customWidth="1"/>
    <col min="10" max="10" width="10.26953125" bestFit="1" customWidth="1"/>
  </cols>
  <sheetData>
    <row r="1" spans="1:10" ht="17.149999999999999" customHeight="1" thickBot="1" x14ac:dyDescent="0.4">
      <c r="A1" s="1"/>
      <c r="B1" s="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</row>
    <row r="2" spans="1:10" ht="17.149999999999999" customHeight="1" x14ac:dyDescent="0.35">
      <c r="A2" s="13" t="s">
        <v>0</v>
      </c>
      <c r="B2" s="9">
        <v>696932.17549087876</v>
      </c>
      <c r="C2" s="9">
        <v>690132.98773371114</v>
      </c>
      <c r="D2" s="9">
        <v>767525.67355215771</v>
      </c>
      <c r="E2" s="9">
        <v>815122.08876548079</v>
      </c>
      <c r="F2" s="9">
        <v>810092.31016255741</v>
      </c>
      <c r="G2" s="9">
        <v>677308.75797398889</v>
      </c>
      <c r="H2" s="9">
        <v>691733.58262285579</v>
      </c>
      <c r="I2" s="9">
        <v>689773.20521048689</v>
      </c>
      <c r="J2" s="9">
        <v>662916.54037980607</v>
      </c>
    </row>
    <row r="3" spans="1:10" ht="17.149999999999999" customHeight="1" x14ac:dyDescent="0.35">
      <c r="A3" s="17" t="s">
        <v>14</v>
      </c>
      <c r="B3" s="19">
        <v>310767.5633226324</v>
      </c>
      <c r="C3" s="19">
        <v>297293.91313870723</v>
      </c>
      <c r="D3" s="19">
        <v>324970.97402518778</v>
      </c>
      <c r="E3" s="19">
        <v>336029.49057752884</v>
      </c>
      <c r="F3" s="19">
        <v>310895.63085546577</v>
      </c>
      <c r="G3" s="19">
        <v>233789.48438804585</v>
      </c>
      <c r="H3" s="19">
        <v>240200.47999742444</v>
      </c>
      <c r="I3" s="19">
        <v>237723.74646451697</v>
      </c>
      <c r="J3" s="19">
        <v>220103.76847558387</v>
      </c>
    </row>
    <row r="4" spans="1:10" ht="17.149999999999999" customHeight="1" x14ac:dyDescent="0.35">
      <c r="A4" s="15" t="s">
        <v>15</v>
      </c>
      <c r="B4" s="14">
        <v>51537.761677063674</v>
      </c>
      <c r="C4" s="14">
        <v>62456.612472259287</v>
      </c>
      <c r="D4" s="14">
        <v>76244.882347683539</v>
      </c>
      <c r="E4" s="14">
        <v>96729.69433845664</v>
      </c>
      <c r="F4" s="14">
        <v>101084.97625013572</v>
      </c>
      <c r="G4" s="14">
        <v>89884.164390589678</v>
      </c>
      <c r="H4" s="14">
        <v>92513.649090365012</v>
      </c>
      <c r="I4" s="14">
        <v>96260.145725973183</v>
      </c>
      <c r="J4" s="14">
        <v>87880.06144546048</v>
      </c>
    </row>
    <row r="5" spans="1:10" ht="17.149999999999999" customHeight="1" x14ac:dyDescent="0.35">
      <c r="A5" s="15" t="s">
        <v>16</v>
      </c>
      <c r="B5" s="14">
        <v>140438.27407105672</v>
      </c>
      <c r="C5" s="14">
        <v>138186.62037913527</v>
      </c>
      <c r="D5" s="14">
        <v>150594.91168686215</v>
      </c>
      <c r="E5" s="14">
        <v>157507.41479140834</v>
      </c>
      <c r="F5" s="14">
        <v>156143.20517524457</v>
      </c>
      <c r="G5" s="14">
        <v>129040.38065245707</v>
      </c>
      <c r="H5" s="14">
        <v>130659.77687414429</v>
      </c>
      <c r="I5" s="14">
        <v>129995.29319600156</v>
      </c>
      <c r="J5" s="14">
        <v>129029.65006246151</v>
      </c>
    </row>
    <row r="6" spans="1:10" ht="17.149999999999999" customHeight="1" x14ac:dyDescent="0.35">
      <c r="A6" s="15" t="s">
        <v>17</v>
      </c>
      <c r="B6" s="14">
        <v>77050.309788101717</v>
      </c>
      <c r="C6" s="14">
        <v>84987.874563270845</v>
      </c>
      <c r="D6" s="14">
        <v>102251.16083223412</v>
      </c>
      <c r="E6" s="14">
        <v>112131.85428057522</v>
      </c>
      <c r="F6" s="14">
        <v>117309.19895094525</v>
      </c>
      <c r="G6" s="14">
        <v>106496.93809485411</v>
      </c>
      <c r="H6" s="14">
        <v>107036.8199305391</v>
      </c>
      <c r="I6" s="14">
        <v>105173.20657237768</v>
      </c>
      <c r="J6" s="14">
        <v>107359.771568817</v>
      </c>
    </row>
    <row r="7" spans="1:10" ht="17.149999999999999" customHeight="1" x14ac:dyDescent="0.35">
      <c r="A7" s="18" t="s">
        <v>31</v>
      </c>
      <c r="B7" s="20">
        <v>84889.967600796808</v>
      </c>
      <c r="C7" s="20">
        <v>82930.667025411254</v>
      </c>
      <c r="D7" s="20">
        <v>86650.822292918951</v>
      </c>
      <c r="E7" s="20">
        <v>89610.929312299471</v>
      </c>
      <c r="F7" s="20">
        <v>98082.17716499872</v>
      </c>
      <c r="G7" s="20">
        <v>91789.828726457999</v>
      </c>
      <c r="H7" s="20">
        <v>95656.225993335145</v>
      </c>
      <c r="I7" s="20">
        <v>96238.027017243949</v>
      </c>
      <c r="J7" s="20">
        <v>94615.407009237097</v>
      </c>
    </row>
    <row r="8" spans="1:10" ht="17.149999999999999" customHeight="1" x14ac:dyDescent="0.35">
      <c r="A8" s="3" t="s">
        <v>2</v>
      </c>
      <c r="B8" s="10">
        <v>5328.7710656600002</v>
      </c>
      <c r="C8" s="10">
        <v>7374.4398880599992</v>
      </c>
      <c r="D8" s="10">
        <v>6797.2242028800001</v>
      </c>
      <c r="E8" s="10">
        <v>7223.1311511489994</v>
      </c>
      <c r="F8" s="10">
        <v>7225.7415133746626</v>
      </c>
      <c r="G8" s="10">
        <v>5968.4677140831609</v>
      </c>
      <c r="H8" s="10">
        <v>6221.3205039950235</v>
      </c>
      <c r="I8" s="10">
        <v>5864.6291347910319</v>
      </c>
      <c r="J8" s="10">
        <v>6788.9262098730414</v>
      </c>
    </row>
    <row r="9" spans="1:10" ht="17.149999999999999" customHeight="1" x14ac:dyDescent="0.35">
      <c r="A9" s="3" t="s">
        <v>3</v>
      </c>
      <c r="B9" s="10">
        <v>12175.643130618717</v>
      </c>
      <c r="C9" s="10">
        <v>11198.937102986238</v>
      </c>
      <c r="D9" s="10">
        <v>11075.55565615673</v>
      </c>
      <c r="E9" s="10">
        <v>9668.5476346831128</v>
      </c>
      <c r="F9" s="10">
        <v>10698.359105783082</v>
      </c>
      <c r="G9" s="10">
        <v>9691.2969617792533</v>
      </c>
      <c r="H9" s="10">
        <v>10720.268169359042</v>
      </c>
      <c r="I9" s="10">
        <v>10997.55692398586</v>
      </c>
      <c r="J9" s="10">
        <v>12395.99001711912</v>
      </c>
    </row>
    <row r="10" spans="1:10" ht="17.149999999999999" customHeight="1" x14ac:dyDescent="0.35">
      <c r="A10" s="3" t="s">
        <v>4</v>
      </c>
      <c r="B10" s="10">
        <v>4593.5703538780244</v>
      </c>
      <c r="C10" s="10">
        <v>3788.6364507542348</v>
      </c>
      <c r="D10" s="10">
        <v>6357.8019839216204</v>
      </c>
      <c r="E10" s="10">
        <v>9998.5380644659508</v>
      </c>
      <c r="F10" s="10">
        <v>6495.1312058261501</v>
      </c>
      <c r="G10" s="10">
        <v>10108.26709958384</v>
      </c>
      <c r="H10" s="10">
        <v>7934.8894316737887</v>
      </c>
      <c r="I10" s="10">
        <v>6383.4397197514809</v>
      </c>
      <c r="J10" s="10">
        <v>8168.6938020950283</v>
      </c>
    </row>
    <row r="11" spans="1:10" ht="17.149999999999999" customHeight="1" x14ac:dyDescent="0.35">
      <c r="A11" s="3" t="s">
        <v>1</v>
      </c>
      <c r="B11" s="10">
        <v>154291.20433354145</v>
      </c>
      <c r="C11" s="10">
        <v>152206.31319608042</v>
      </c>
      <c r="D11" s="10">
        <v>179211.92247274227</v>
      </c>
      <c r="E11" s="10">
        <v>196366.75124243298</v>
      </c>
      <c r="F11" s="10">
        <v>232605.92563756561</v>
      </c>
      <c r="G11" s="10">
        <v>212942.35941601999</v>
      </c>
      <c r="H11" s="10">
        <v>219834.25263408507</v>
      </c>
      <c r="I11" s="10">
        <v>223128.85067329975</v>
      </c>
      <c r="J11" s="10">
        <v>213984.99049418001</v>
      </c>
    </row>
    <row r="12" spans="1:10" ht="17.149999999999999" customHeight="1" x14ac:dyDescent="0.35">
      <c r="A12" s="3" t="s">
        <v>29</v>
      </c>
      <c r="B12" s="10">
        <v>22076.87326604292</v>
      </c>
      <c r="C12" s="10">
        <v>22826.575473124445</v>
      </c>
      <c r="D12" s="10">
        <v>25526.485091729748</v>
      </c>
      <c r="E12" s="10">
        <v>24619.453663003751</v>
      </c>
      <c r="F12" s="10">
        <v>24850.461898524318</v>
      </c>
      <c r="G12" s="10">
        <v>26889.589100260215</v>
      </c>
      <c r="H12" s="10">
        <v>28405.708302676867</v>
      </c>
      <c r="I12" s="10">
        <v>26060.485018535506</v>
      </c>
      <c r="J12" s="10">
        <v>24362.067456950215</v>
      </c>
    </row>
    <row r="13" spans="1:10" ht="17.149999999999999" customHeight="1" x14ac:dyDescent="0.35">
      <c r="A13" s="3" t="s">
        <v>30</v>
      </c>
      <c r="B13" s="10">
        <v>9357.3630190599997</v>
      </c>
      <c r="C13" s="10">
        <v>8656.3360204309993</v>
      </c>
      <c r="D13" s="10">
        <v>7788.0688681499996</v>
      </c>
      <c r="E13" s="10">
        <v>8724.2293009699988</v>
      </c>
      <c r="F13" s="10">
        <v>11730.884691110001</v>
      </c>
      <c r="G13" s="10">
        <v>10883.833327256001</v>
      </c>
      <c r="H13" s="10">
        <v>11369.416529143999</v>
      </c>
      <c r="I13" s="10">
        <v>10285.912935350001</v>
      </c>
      <c r="J13" s="10">
        <v>12419.676366920001</v>
      </c>
    </row>
    <row r="14" spans="1:10" ht="17.149999999999999" customHeight="1" x14ac:dyDescent="0.35">
      <c r="A14" s="3" t="s">
        <v>5</v>
      </c>
      <c r="B14" s="10">
        <v>16797.178190842969</v>
      </c>
      <c r="C14" s="10">
        <v>14989.635475406889</v>
      </c>
      <c r="D14" s="10">
        <v>15033.768687646487</v>
      </c>
      <c r="E14" s="10">
        <v>16072.424586958485</v>
      </c>
      <c r="F14" s="10">
        <v>17525.869047709508</v>
      </c>
      <c r="G14" s="10">
        <v>18079.554964430397</v>
      </c>
      <c r="H14" s="10">
        <v>22618.390567167546</v>
      </c>
      <c r="I14" s="10">
        <v>21564.727081585675</v>
      </c>
      <c r="J14" s="10">
        <v>19826.0551711804</v>
      </c>
    </row>
    <row r="15" spans="1:10" ht="17.149999999999999" customHeight="1" thickBot="1" x14ac:dyDescent="0.4">
      <c r="A15" s="6" t="s">
        <v>6</v>
      </c>
      <c r="B15" s="11">
        <v>921552.77885052282</v>
      </c>
      <c r="C15" s="11">
        <v>911173.86134055431</v>
      </c>
      <c r="D15" s="11">
        <v>1019316.5005153846</v>
      </c>
      <c r="E15" s="11">
        <v>1087795.1644091441</v>
      </c>
      <c r="F15" s="11">
        <v>1121224.6832624509</v>
      </c>
      <c r="G15" s="11">
        <v>971872.12655740173</v>
      </c>
      <c r="H15" s="11">
        <v>998837.82876095711</v>
      </c>
      <c r="I15" s="11">
        <v>994058.8066977862</v>
      </c>
      <c r="J15" s="11">
        <v>960862.93989812385</v>
      </c>
    </row>
    <row r="16" spans="1:10" ht="17.149999999999999" customHeight="1" x14ac:dyDescent="0.35">
      <c r="A16" s="13" t="s">
        <v>7</v>
      </c>
      <c r="B16" s="9">
        <v>53110.742179742309</v>
      </c>
      <c r="C16" s="9">
        <v>51666.86911819192</v>
      </c>
      <c r="D16" s="9">
        <v>52031.984683439572</v>
      </c>
      <c r="E16" s="9">
        <v>51242.430936348603</v>
      </c>
      <c r="F16" s="9">
        <v>53656.19053488761</v>
      </c>
      <c r="G16" s="9">
        <v>50865.268869478037</v>
      </c>
      <c r="H16" s="9">
        <v>52489.059278648776</v>
      </c>
      <c r="I16" s="9">
        <v>53533.166282988466</v>
      </c>
      <c r="J16" s="9">
        <v>56179.918722312272</v>
      </c>
    </row>
    <row r="17" spans="1:11" ht="17.149999999999999" customHeight="1" x14ac:dyDescent="0.35">
      <c r="A17" s="3" t="s">
        <v>8</v>
      </c>
      <c r="B17" s="10">
        <v>538846.00138159259</v>
      </c>
      <c r="C17" s="10">
        <v>542252.95746101753</v>
      </c>
      <c r="D17" s="10">
        <v>599997.73934109905</v>
      </c>
      <c r="E17" s="10">
        <v>643407.66144978511</v>
      </c>
      <c r="F17" s="10">
        <v>627859.56170505309</v>
      </c>
      <c r="G17" s="10">
        <v>511521.20715400629</v>
      </c>
      <c r="H17" s="10">
        <v>516542.29839397589</v>
      </c>
      <c r="I17" s="10">
        <v>511735.3653993773</v>
      </c>
      <c r="J17" s="10">
        <v>487513.16405179404</v>
      </c>
    </row>
    <row r="18" spans="1:11" ht="17.149999999999999" customHeight="1" x14ac:dyDescent="0.35">
      <c r="A18" s="3" t="s">
        <v>9</v>
      </c>
      <c r="B18" s="10">
        <v>146138.49631012289</v>
      </c>
      <c r="C18" s="10">
        <v>143855.1346206101</v>
      </c>
      <c r="D18" s="10">
        <v>172978.89046372304</v>
      </c>
      <c r="E18" s="10">
        <v>189519.09898085805</v>
      </c>
      <c r="F18" s="10">
        <v>223482.65108109967</v>
      </c>
      <c r="G18" s="10">
        <v>204152.42819591373</v>
      </c>
      <c r="H18" s="10">
        <v>210641.26613014407</v>
      </c>
      <c r="I18" s="10">
        <v>213793.66831265102</v>
      </c>
      <c r="J18" s="10">
        <v>205015.75711011339</v>
      </c>
    </row>
    <row r="19" spans="1:11" ht="17.149999999999999" customHeight="1" thickBot="1" x14ac:dyDescent="0.4">
      <c r="A19" s="3" t="s">
        <v>10</v>
      </c>
      <c r="B19" s="10">
        <v>65771.457908884855</v>
      </c>
      <c r="C19" s="10">
        <v>64574.803183580865</v>
      </c>
      <c r="D19" s="10">
        <v>71765.826435815427</v>
      </c>
      <c r="E19" s="10">
        <v>77472.9792041115</v>
      </c>
      <c r="F19" s="10">
        <v>74910.004025596776</v>
      </c>
      <c r="G19" s="10">
        <v>72208.914664858952</v>
      </c>
      <c r="H19" s="10">
        <v>80644.040215538582</v>
      </c>
      <c r="I19" s="10">
        <v>76487.535182890017</v>
      </c>
      <c r="J19" s="10">
        <v>76796.749104869901</v>
      </c>
    </row>
    <row r="20" spans="1:11" ht="15" thickBot="1" x14ac:dyDescent="0.4">
      <c r="A20" s="7" t="s">
        <v>11</v>
      </c>
      <c r="B20" s="12">
        <v>803866.69778034266</v>
      </c>
      <c r="C20" s="12">
        <v>802349.76438340044</v>
      </c>
      <c r="D20" s="12">
        <v>896774.44092407706</v>
      </c>
      <c r="E20" s="12">
        <v>961642.17057110323</v>
      </c>
      <c r="F20" s="12">
        <v>979908.4073466371</v>
      </c>
      <c r="G20" s="12">
        <v>838747.81888425699</v>
      </c>
      <c r="H20" s="12">
        <v>860316.66401830735</v>
      </c>
      <c r="I20" s="12">
        <v>855549.73517790681</v>
      </c>
      <c r="J20" s="12">
        <v>825505.58898908959</v>
      </c>
      <c r="K20" s="2"/>
    </row>
    <row r="21" spans="1:11" ht="15" thickBot="1" x14ac:dyDescent="0.4">
      <c r="A21" s="6" t="s">
        <v>12</v>
      </c>
      <c r="B21" s="11">
        <v>117638.33175461565</v>
      </c>
      <c r="C21" s="11">
        <v>108826.83680707384</v>
      </c>
      <c r="D21" s="11">
        <v>122542.05959025757</v>
      </c>
      <c r="E21" s="11">
        <v>126152.99383600065</v>
      </c>
      <c r="F21" s="11">
        <v>141316.2759156239</v>
      </c>
      <c r="G21" s="11">
        <v>133124.30767304476</v>
      </c>
      <c r="H21" s="11">
        <v>138521.16474259979</v>
      </c>
      <c r="I21" s="11">
        <v>138509.07152142932</v>
      </c>
      <c r="J21" s="11">
        <v>135357.35090674425</v>
      </c>
    </row>
    <row r="22" spans="1:11" x14ac:dyDescent="0.35">
      <c r="A22" s="8" t="s">
        <v>13</v>
      </c>
      <c r="B22" s="5"/>
      <c r="C22" s="5"/>
      <c r="D22" s="5"/>
      <c r="E22" s="5"/>
      <c r="F22" s="5"/>
      <c r="G22" s="5"/>
      <c r="H22" s="5"/>
      <c r="I22" s="5"/>
    </row>
    <row r="24" spans="1:11" x14ac:dyDescent="0.35">
      <c r="B24" s="2"/>
      <c r="C24" s="2"/>
      <c r="D24" s="2"/>
      <c r="E24" s="2"/>
      <c r="F24" s="2"/>
      <c r="G24" s="2"/>
      <c r="H24" s="2"/>
      <c r="I24" s="2"/>
    </row>
    <row r="25" spans="1:11" x14ac:dyDescent="0.35">
      <c r="B25" s="4"/>
      <c r="C25" s="4"/>
      <c r="D25" s="4"/>
      <c r="E25" s="4"/>
      <c r="F25" s="4"/>
      <c r="G25" s="4"/>
      <c r="H2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A26" sqref="A26"/>
    </sheetView>
  </sheetViews>
  <sheetFormatPr defaultRowHeight="14.5" x14ac:dyDescent="0.35"/>
  <cols>
    <col min="1" max="1" width="43.26953125" bestFit="1" customWidth="1"/>
    <col min="2" max="4" width="11.1796875" bestFit="1" customWidth="1"/>
    <col min="5" max="5" width="11.26953125" bestFit="1" customWidth="1"/>
    <col min="6" max="6" width="11.1796875" bestFit="1" customWidth="1"/>
    <col min="7" max="9" width="11.26953125" bestFit="1" customWidth="1"/>
    <col min="10" max="10" width="10.26953125" bestFit="1" customWidth="1"/>
  </cols>
  <sheetData>
    <row r="1" spans="1:10" ht="17.149999999999999" customHeight="1" thickBot="1" x14ac:dyDescent="0.4">
      <c r="A1" s="1"/>
      <c r="B1" s="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</row>
    <row r="2" spans="1:10" ht="17.149999999999999" customHeight="1" x14ac:dyDescent="0.35">
      <c r="A2" s="13" t="s">
        <v>0</v>
      </c>
      <c r="B2" s="9">
        <v>290594.31631401822</v>
      </c>
      <c r="C2" s="9">
        <v>286028.27093834599</v>
      </c>
      <c r="D2" s="9">
        <v>311552.76643958798</v>
      </c>
      <c r="E2" s="9">
        <v>323876.86788442731</v>
      </c>
      <c r="F2" s="9">
        <v>326245.56762132654</v>
      </c>
      <c r="G2" s="9">
        <v>275805.2921331065</v>
      </c>
      <c r="H2" s="9">
        <v>283952.85003066901</v>
      </c>
      <c r="I2" s="9">
        <v>281909.6022122649</v>
      </c>
      <c r="J2" s="9">
        <v>276520.50834010332</v>
      </c>
    </row>
    <row r="3" spans="1:10" ht="17.149999999999999" customHeight="1" x14ac:dyDescent="0.35">
      <c r="A3" s="17" t="s">
        <v>14</v>
      </c>
      <c r="B3" s="19">
        <v>88023.507347893566</v>
      </c>
      <c r="C3" s="19">
        <v>83402.58555339041</v>
      </c>
      <c r="D3" s="19">
        <v>90957.768898117109</v>
      </c>
      <c r="E3" s="19">
        <v>88336.426479249116</v>
      </c>
      <c r="F3" s="19">
        <v>81171.694764000291</v>
      </c>
      <c r="G3" s="19">
        <v>60129.743151523238</v>
      </c>
      <c r="H3" s="19">
        <v>61332.592049896622</v>
      </c>
      <c r="I3" s="19">
        <v>60359.731961670797</v>
      </c>
      <c r="J3" s="19">
        <v>54991.230173369106</v>
      </c>
    </row>
    <row r="4" spans="1:10" ht="17.149999999999999" customHeight="1" x14ac:dyDescent="0.35">
      <c r="A4" s="15" t="s">
        <v>15</v>
      </c>
      <c r="B4" s="14">
        <v>20293.620488607557</v>
      </c>
      <c r="C4" s="14">
        <v>25830.61228908486</v>
      </c>
      <c r="D4" s="14">
        <v>29417.359558649259</v>
      </c>
      <c r="E4" s="14">
        <v>37195.685991538892</v>
      </c>
      <c r="F4" s="14">
        <v>37871.762008759906</v>
      </c>
      <c r="G4" s="14">
        <v>29424.553515942331</v>
      </c>
      <c r="H4" s="14">
        <v>30461.92743794584</v>
      </c>
      <c r="I4" s="14">
        <v>30720.579683331049</v>
      </c>
      <c r="J4" s="14">
        <v>29284.345451228281</v>
      </c>
    </row>
    <row r="5" spans="1:10" ht="17.149999999999999" customHeight="1" x14ac:dyDescent="0.35">
      <c r="A5" s="15" t="s">
        <v>16</v>
      </c>
      <c r="B5" s="14">
        <v>60162.449373549913</v>
      </c>
      <c r="C5" s="14">
        <v>58610.214521011905</v>
      </c>
      <c r="D5" s="14">
        <v>61944.628285820647</v>
      </c>
      <c r="E5" s="14">
        <v>66047.0939414405</v>
      </c>
      <c r="F5" s="14">
        <v>64102.861637417387</v>
      </c>
      <c r="G5" s="14">
        <v>52124.844171740537</v>
      </c>
      <c r="H5" s="14">
        <v>53821.167392771298</v>
      </c>
      <c r="I5" s="14">
        <v>53254.832320701935</v>
      </c>
      <c r="J5" s="14">
        <v>53371.327267621331</v>
      </c>
    </row>
    <row r="6" spans="1:10" ht="17.149999999999999" customHeight="1" x14ac:dyDescent="0.35">
      <c r="A6" s="15" t="s">
        <v>17</v>
      </c>
      <c r="B6" s="14">
        <v>25375.463184676599</v>
      </c>
      <c r="C6" s="14">
        <v>26412.523719896391</v>
      </c>
      <c r="D6" s="14">
        <v>33174.364152434282</v>
      </c>
      <c r="E6" s="14">
        <v>38760.583400532174</v>
      </c>
      <c r="F6" s="14">
        <v>39472.757798333289</v>
      </c>
      <c r="G6" s="14">
        <v>37069.997037820394</v>
      </c>
      <c r="H6" s="14">
        <v>38276.538500883791</v>
      </c>
      <c r="I6" s="14">
        <v>37123.794419801263</v>
      </c>
      <c r="J6" s="14">
        <v>40267.950927971011</v>
      </c>
    </row>
    <row r="7" spans="1:10" ht="17.149999999999999" customHeight="1" x14ac:dyDescent="0.35">
      <c r="A7" s="18" t="s">
        <v>31</v>
      </c>
      <c r="B7" s="20">
        <v>81053.41629086317</v>
      </c>
      <c r="C7" s="20">
        <v>79176.539518528007</v>
      </c>
      <c r="D7" s="20">
        <v>82232.905171985985</v>
      </c>
      <c r="E7" s="20">
        <v>84315.656810194894</v>
      </c>
      <c r="F7" s="20">
        <v>92260.894314341233</v>
      </c>
      <c r="G7" s="20">
        <v>85959.932848113298</v>
      </c>
      <c r="H7" s="20">
        <v>89812.914620515992</v>
      </c>
      <c r="I7" s="20">
        <v>90413.339554246908</v>
      </c>
      <c r="J7" s="20">
        <v>88823.403310092501</v>
      </c>
    </row>
    <row r="8" spans="1:10" ht="17.149999999999999" customHeight="1" x14ac:dyDescent="0.35">
      <c r="A8" s="3" t="s">
        <v>2</v>
      </c>
      <c r="B8" s="10">
        <v>5156.2111464899999</v>
      </c>
      <c r="C8" s="10">
        <v>6877.5754778199998</v>
      </c>
      <c r="D8" s="10">
        <v>6232.1378019200001</v>
      </c>
      <c r="E8" s="10">
        <v>6604.8619509700002</v>
      </c>
      <c r="F8" s="10">
        <v>6169.6344375599992</v>
      </c>
      <c r="G8" s="10">
        <v>4969.1831754899995</v>
      </c>
      <c r="H8" s="10">
        <v>5255.6478622150244</v>
      </c>
      <c r="I8" s="10">
        <v>4836.2867207099998</v>
      </c>
      <c r="J8" s="10">
        <v>5811.58462057</v>
      </c>
    </row>
    <row r="9" spans="1:10" ht="17.149999999999999" customHeight="1" x14ac:dyDescent="0.35">
      <c r="A9" s="3" t="s">
        <v>3</v>
      </c>
      <c r="B9" s="10">
        <v>8406.9532926872289</v>
      </c>
      <c r="C9" s="10">
        <v>8058.9462011822689</v>
      </c>
      <c r="D9" s="10">
        <v>8429.6678865456943</v>
      </c>
      <c r="E9" s="10">
        <v>6940.96687778259</v>
      </c>
      <c r="F9" s="10">
        <v>7676.6198606509224</v>
      </c>
      <c r="G9" s="10">
        <v>6850.9457277970278</v>
      </c>
      <c r="H9" s="10">
        <v>7632.1337651475569</v>
      </c>
      <c r="I9" s="10">
        <v>7752.4632064084335</v>
      </c>
      <c r="J9" s="10">
        <v>8872.5155230720356</v>
      </c>
    </row>
    <row r="10" spans="1:10" ht="17.149999999999999" customHeight="1" x14ac:dyDescent="0.35">
      <c r="A10" s="3" t="s">
        <v>4</v>
      </c>
      <c r="B10" s="10">
        <v>1097.9435967899999</v>
      </c>
      <c r="C10" s="10">
        <v>1566.4716443900002</v>
      </c>
      <c r="D10" s="10">
        <v>1368.0435359999999</v>
      </c>
      <c r="E10" s="10">
        <v>1509.0351370999999</v>
      </c>
      <c r="F10" s="10">
        <v>1016.64559862</v>
      </c>
      <c r="G10" s="10">
        <v>1305.9278707999999</v>
      </c>
      <c r="H10" s="10">
        <v>1151.7639523399998</v>
      </c>
      <c r="I10" s="10">
        <v>1025.5449034200001</v>
      </c>
      <c r="J10" s="10">
        <v>1041.0171447499999</v>
      </c>
    </row>
    <row r="11" spans="1:10" ht="17.149999999999999" customHeight="1" x14ac:dyDescent="0.35">
      <c r="A11" s="3" t="s">
        <v>1</v>
      </c>
      <c r="B11" s="10">
        <v>22733.34649675</v>
      </c>
      <c r="C11" s="10">
        <v>21316.913552810001</v>
      </c>
      <c r="D11" s="10">
        <v>26002.705319979999</v>
      </c>
      <c r="E11" s="10">
        <v>28861.683233069998</v>
      </c>
      <c r="F11" s="10">
        <v>34487.189892499999</v>
      </c>
      <c r="G11" s="10">
        <v>33367.576240939998</v>
      </c>
      <c r="H11" s="10">
        <v>35325.012051059995</v>
      </c>
      <c r="I11" s="10">
        <v>36047.372523759994</v>
      </c>
      <c r="J11" s="10">
        <v>36586.973593219998</v>
      </c>
    </row>
    <row r="12" spans="1:10" ht="17.149999999999999" customHeight="1" x14ac:dyDescent="0.35">
      <c r="A12" s="3" t="s">
        <v>29</v>
      </c>
      <c r="B12" s="10">
        <v>13182.670886309999</v>
      </c>
      <c r="C12" s="10">
        <v>12897.09628829</v>
      </c>
      <c r="D12" s="10">
        <v>14497.2466549</v>
      </c>
      <c r="E12" s="10">
        <v>13398.10965208</v>
      </c>
      <c r="F12" s="10">
        <v>13513.3048327</v>
      </c>
      <c r="G12" s="10">
        <v>14925.20469373</v>
      </c>
      <c r="H12" s="10">
        <v>16023.580980719998</v>
      </c>
      <c r="I12" s="10">
        <v>13668.528941459999</v>
      </c>
      <c r="J12" s="10">
        <v>12279.807205830004</v>
      </c>
    </row>
    <row r="13" spans="1:10" ht="17.149999999999999" customHeight="1" x14ac:dyDescent="0.35">
      <c r="A13" s="3" t="s">
        <v>30</v>
      </c>
      <c r="B13" s="10">
        <v>3969.7797063499997</v>
      </c>
      <c r="C13" s="10">
        <v>3804.9699457199999</v>
      </c>
      <c r="D13" s="10">
        <v>2897.4427911900002</v>
      </c>
      <c r="E13" s="10">
        <v>3461.7376483100002</v>
      </c>
      <c r="F13" s="10">
        <v>2918.74644919</v>
      </c>
      <c r="G13" s="10">
        <v>2993.9832804160001</v>
      </c>
      <c r="H13" s="10">
        <v>3215.6744187099998</v>
      </c>
      <c r="I13" s="10">
        <v>2974.68580385</v>
      </c>
      <c r="J13" s="10">
        <v>3508.6779734000002</v>
      </c>
    </row>
    <row r="14" spans="1:10" ht="17.149999999999999" customHeight="1" x14ac:dyDescent="0.35">
      <c r="A14" s="3" t="s">
        <v>5</v>
      </c>
      <c r="B14" s="10">
        <v>12372.308532859955</v>
      </c>
      <c r="C14" s="10">
        <v>10267.339081400016</v>
      </c>
      <c r="D14" s="10">
        <v>10575.618780810037</v>
      </c>
      <c r="E14" s="10">
        <v>10912.501384560077</v>
      </c>
      <c r="F14" s="10">
        <v>11568.368148770649</v>
      </c>
      <c r="G14" s="10">
        <v>13393.923123917484</v>
      </c>
      <c r="H14" s="10">
        <v>17618.166168499214</v>
      </c>
      <c r="I14" s="10">
        <v>16559.653845576337</v>
      </c>
      <c r="J14" s="10">
        <v>15476.251114710525</v>
      </c>
    </row>
    <row r="15" spans="1:10" ht="17.149999999999999" customHeight="1" thickBot="1" x14ac:dyDescent="0.4">
      <c r="A15" s="6" t="s">
        <v>6</v>
      </c>
      <c r="B15" s="11">
        <v>357513.5299722554</v>
      </c>
      <c r="C15" s="11">
        <v>350817.58312995825</v>
      </c>
      <c r="D15" s="11">
        <v>381555.62921093369</v>
      </c>
      <c r="E15" s="11">
        <v>395565.76376829995</v>
      </c>
      <c r="F15" s="11">
        <v>403596.07684131811</v>
      </c>
      <c r="G15" s="11">
        <v>353612.03624619701</v>
      </c>
      <c r="H15" s="11">
        <v>370174.8292293608</v>
      </c>
      <c r="I15" s="11">
        <v>364774.13815744966</v>
      </c>
      <c r="J15" s="11">
        <v>360097.33551565587</v>
      </c>
    </row>
    <row r="16" spans="1:10" ht="17.149999999999999" customHeight="1" x14ac:dyDescent="0.35">
      <c r="A16" s="13" t="s">
        <v>7</v>
      </c>
      <c r="B16" s="9">
        <v>41723.40742743919</v>
      </c>
      <c r="C16" s="9">
        <v>40447.138992894921</v>
      </c>
      <c r="D16" s="9">
        <v>40072.832809704101</v>
      </c>
      <c r="E16" s="9">
        <v>38752.106794361396</v>
      </c>
      <c r="F16" s="9">
        <v>40824.450874518181</v>
      </c>
      <c r="G16" s="9">
        <v>39100.238823238033</v>
      </c>
      <c r="H16" s="9">
        <v>40458.862179494005</v>
      </c>
      <c r="I16" s="9">
        <v>41086.501046455356</v>
      </c>
      <c r="J16" s="9">
        <v>43769.73369851731</v>
      </c>
    </row>
    <row r="17" spans="1:11" ht="17.149999999999999" customHeight="1" x14ac:dyDescent="0.35">
      <c r="A17" s="3" t="s">
        <v>8</v>
      </c>
      <c r="B17" s="10">
        <v>169707.63848733294</v>
      </c>
      <c r="C17" s="10">
        <v>171354.51546715049</v>
      </c>
      <c r="D17" s="10">
        <v>186317.98501819361</v>
      </c>
      <c r="E17" s="10">
        <v>196911.80236993867</v>
      </c>
      <c r="F17" s="10">
        <v>188489.84501438987</v>
      </c>
      <c r="G17" s="10">
        <v>151473.78916832485</v>
      </c>
      <c r="H17" s="10">
        <v>152375.09391023862</v>
      </c>
      <c r="I17" s="10">
        <v>150855.15734148942</v>
      </c>
      <c r="J17" s="10">
        <v>145734.05743811285</v>
      </c>
    </row>
    <row r="18" spans="1:11" ht="17.149999999999999" customHeight="1" x14ac:dyDescent="0.35">
      <c r="A18" s="3" t="s">
        <v>9</v>
      </c>
      <c r="B18" s="10">
        <v>17824.774346239104</v>
      </c>
      <c r="C18" s="10">
        <v>16370.339538790457</v>
      </c>
      <c r="D18" s="10">
        <v>23747.696049900263</v>
      </c>
      <c r="E18" s="10">
        <v>26502.493483515078</v>
      </c>
      <c r="F18" s="10">
        <v>31083.663534354739</v>
      </c>
      <c r="G18" s="10">
        <v>30144.599345603743</v>
      </c>
      <c r="H18" s="10">
        <v>31863.855244256967</v>
      </c>
      <c r="I18" s="10">
        <v>32417.361362834621</v>
      </c>
      <c r="J18" s="10">
        <v>32970.565634162005</v>
      </c>
    </row>
    <row r="19" spans="1:11" ht="17.149999999999999" customHeight="1" thickBot="1" x14ac:dyDescent="0.4">
      <c r="A19" s="3" t="s">
        <v>10</v>
      </c>
      <c r="B19" s="10">
        <v>44166.790104901331</v>
      </c>
      <c r="C19" s="10">
        <v>45368.451628269977</v>
      </c>
      <c r="D19" s="10">
        <v>47525.501654510008</v>
      </c>
      <c r="E19" s="10">
        <v>48743.793292563234</v>
      </c>
      <c r="F19" s="10">
        <v>47383.673134687881</v>
      </c>
      <c r="G19" s="10">
        <v>43706.031465950946</v>
      </c>
      <c r="H19" s="10">
        <v>51018.795364270016</v>
      </c>
      <c r="I19" s="10">
        <v>46502.393783661857</v>
      </c>
      <c r="J19" s="10">
        <v>45765.814855308621</v>
      </c>
    </row>
    <row r="20" spans="1:11" ht="15" thickBot="1" x14ac:dyDescent="0.4">
      <c r="A20" s="7" t="s">
        <v>11</v>
      </c>
      <c r="B20" s="12">
        <v>273422.61036591255</v>
      </c>
      <c r="C20" s="12">
        <v>273540.44562710583</v>
      </c>
      <c r="D20" s="12">
        <v>297664.01553230797</v>
      </c>
      <c r="E20" s="12">
        <v>310910.19594037835</v>
      </c>
      <c r="F20" s="12">
        <v>307781.63255795068</v>
      </c>
      <c r="G20" s="12">
        <v>264424.65880311758</v>
      </c>
      <c r="H20" s="12">
        <v>275716.60669825959</v>
      </c>
      <c r="I20" s="12">
        <v>270861.41353444126</v>
      </c>
      <c r="J20" s="12">
        <v>268240.17162610078</v>
      </c>
      <c r="K20" s="2"/>
    </row>
    <row r="21" spans="1:11" ht="15" thickBot="1" x14ac:dyDescent="0.4">
      <c r="A21" s="6" t="s">
        <v>12</v>
      </c>
      <c r="B21" s="11">
        <v>84090.919606332842</v>
      </c>
      <c r="C21" s="11">
        <v>77277.137502852434</v>
      </c>
      <c r="D21" s="11">
        <v>83891.61367866573</v>
      </c>
      <c r="E21" s="11">
        <v>84655.567827911567</v>
      </c>
      <c r="F21" s="11">
        <v>95814.444283367397</v>
      </c>
      <c r="G21" s="11">
        <v>89187.377443079444</v>
      </c>
      <c r="H21" s="11">
        <v>94458.222531101244</v>
      </c>
      <c r="I21" s="11">
        <v>93912.72462300834</v>
      </c>
      <c r="J21" s="11">
        <v>91857.163889555071</v>
      </c>
    </row>
    <row r="22" spans="1:11" x14ac:dyDescent="0.35">
      <c r="A22" s="8" t="s">
        <v>13</v>
      </c>
      <c r="B22" s="5"/>
      <c r="C22" s="5"/>
      <c r="D22" s="5"/>
      <c r="E22" s="5"/>
      <c r="F22" s="5"/>
      <c r="G2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C9" sqref="C9"/>
    </sheetView>
  </sheetViews>
  <sheetFormatPr defaultRowHeight="14.5" x14ac:dyDescent="0.35"/>
  <cols>
    <col min="1" max="1" width="43.26953125" bestFit="1" customWidth="1"/>
    <col min="2" max="4" width="11.1796875" bestFit="1" customWidth="1"/>
    <col min="5" max="5" width="11.26953125" bestFit="1" customWidth="1"/>
    <col min="6" max="6" width="11.1796875" bestFit="1" customWidth="1"/>
    <col min="7" max="9" width="11.26953125" bestFit="1" customWidth="1"/>
    <col min="10" max="10" width="10.26953125" bestFit="1" customWidth="1"/>
  </cols>
  <sheetData>
    <row r="1" spans="1:10" ht="17.149999999999999" customHeight="1" thickBot="1" x14ac:dyDescent="0.4">
      <c r="A1" s="1"/>
      <c r="B1" s="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</row>
    <row r="2" spans="1:10" ht="17.149999999999999" customHeight="1" x14ac:dyDescent="0.35">
      <c r="A2" s="13" t="s">
        <v>0</v>
      </c>
      <c r="B2" s="9">
        <v>391650.23029716662</v>
      </c>
      <c r="C2" s="9">
        <v>389144.382098398</v>
      </c>
      <c r="D2" s="9">
        <v>439605.08809886692</v>
      </c>
      <c r="E2" s="9">
        <v>473716.72319700947</v>
      </c>
      <c r="F2" s="9">
        <v>465898.8321365554</v>
      </c>
      <c r="G2" s="9">
        <v>384825.46491065423</v>
      </c>
      <c r="H2" s="9">
        <v>390755.31448322727</v>
      </c>
      <c r="I2" s="9">
        <v>390587.49058285484</v>
      </c>
      <c r="J2" s="9">
        <v>369713.9381234945</v>
      </c>
    </row>
    <row r="3" spans="1:10" ht="17.149999999999999" customHeight="1" x14ac:dyDescent="0.35">
      <c r="A3" s="17" t="s">
        <v>14</v>
      </c>
      <c r="B3" s="19">
        <v>216988.77982855937</v>
      </c>
      <c r="C3" s="19">
        <v>207702.56819940227</v>
      </c>
      <c r="D3" s="19">
        <v>227981.89366300497</v>
      </c>
      <c r="E3" s="19">
        <v>241460.12467038917</v>
      </c>
      <c r="F3" s="19">
        <v>223439.73751112819</v>
      </c>
      <c r="G3" s="19">
        <v>167828.88178108478</v>
      </c>
      <c r="H3" s="19">
        <v>172509.84037245234</v>
      </c>
      <c r="I3" s="19">
        <v>170883.24800950431</v>
      </c>
      <c r="J3" s="19">
        <v>158718.20445800674</v>
      </c>
    </row>
    <row r="4" spans="1:10" ht="17.149999999999999" customHeight="1" x14ac:dyDescent="0.35">
      <c r="A4" s="15" t="s">
        <v>15</v>
      </c>
      <c r="B4" s="14">
        <v>29615.653264692486</v>
      </c>
      <c r="C4" s="14">
        <v>34472.982971542369</v>
      </c>
      <c r="D4" s="14">
        <v>44658.386309238573</v>
      </c>
      <c r="E4" s="14">
        <v>57388.162269127759</v>
      </c>
      <c r="F4" s="14">
        <v>61169.440327340548</v>
      </c>
      <c r="G4" s="14">
        <v>58286.740261323728</v>
      </c>
      <c r="H4" s="14">
        <v>59751.890462213953</v>
      </c>
      <c r="I4" s="14">
        <v>63089.463876594185</v>
      </c>
      <c r="J4" s="14">
        <v>56296.462411648863</v>
      </c>
    </row>
    <row r="5" spans="1:10" ht="17.149999999999999" customHeight="1" x14ac:dyDescent="0.35">
      <c r="A5" s="15" t="s">
        <v>16</v>
      </c>
      <c r="B5" s="14">
        <v>76699.724613695173</v>
      </c>
      <c r="C5" s="14">
        <v>76339.469161798537</v>
      </c>
      <c r="D5" s="14">
        <v>84806.648370483366</v>
      </c>
      <c r="E5" s="14">
        <v>86640.589869346091</v>
      </c>
      <c r="F5" s="14">
        <v>87180.878031598593</v>
      </c>
      <c r="G5" s="14">
        <v>72760.990007387372</v>
      </c>
      <c r="H5" s="14">
        <v>72513.772636993963</v>
      </c>
      <c r="I5" s="14">
        <v>72310.431639183254</v>
      </c>
      <c r="J5" s="14">
        <v>71494.291175793027</v>
      </c>
    </row>
    <row r="6" spans="1:10" ht="17.149999999999999" customHeight="1" x14ac:dyDescent="0.35">
      <c r="A6" s="15" t="s">
        <v>17</v>
      </c>
      <c r="B6" s="14">
        <v>50032.809978444187</v>
      </c>
      <c r="C6" s="14">
        <v>56978.672147961122</v>
      </c>
      <c r="D6" s="14">
        <v>66719.042389886105</v>
      </c>
      <c r="E6" s="14">
        <v>71089.425982905625</v>
      </c>
      <c r="F6" s="14">
        <v>75324.753953981548</v>
      </c>
      <c r="G6" s="14">
        <v>67193.185630985477</v>
      </c>
      <c r="H6" s="14">
        <v>67007.24106499755</v>
      </c>
      <c r="I6" s="14">
        <v>66429.934648186289</v>
      </c>
      <c r="J6" s="14">
        <v>65418.318002652028</v>
      </c>
    </row>
    <row r="7" spans="1:10" ht="17.149999999999999" customHeight="1" x14ac:dyDescent="0.35">
      <c r="A7" s="18" t="s">
        <v>31</v>
      </c>
      <c r="B7" s="20">
        <v>2866.3836759113501</v>
      </c>
      <c r="C7" s="20">
        <v>2949.6234899354231</v>
      </c>
      <c r="D7" s="20">
        <v>3411.1795345129462</v>
      </c>
      <c r="E7" s="20">
        <v>4152.9365454462059</v>
      </c>
      <c r="F7" s="20">
        <v>4678.6858602582697</v>
      </c>
      <c r="G7" s="20">
        <v>4626.641009699988</v>
      </c>
      <c r="H7" s="20">
        <v>4697.7977385232716</v>
      </c>
      <c r="I7" s="20">
        <v>4574.5954238366385</v>
      </c>
      <c r="J7" s="20">
        <v>4607.4103540244059</v>
      </c>
    </row>
    <row r="8" spans="1:10" ht="17.149999999999999" customHeight="1" x14ac:dyDescent="0.35">
      <c r="A8" s="3" t="s">
        <v>2</v>
      </c>
      <c r="B8" s="10">
        <v>118.84182940000001</v>
      </c>
      <c r="C8" s="10">
        <v>437.54279228000001</v>
      </c>
      <c r="D8" s="10">
        <v>484.05773362999997</v>
      </c>
      <c r="E8" s="10">
        <v>548.66986780899902</v>
      </c>
      <c r="F8" s="10">
        <v>998.04767939466251</v>
      </c>
      <c r="G8" s="10">
        <v>911.02170911316148</v>
      </c>
      <c r="H8" s="10">
        <v>813.85325646000001</v>
      </c>
      <c r="I8" s="10">
        <v>865.88346908103165</v>
      </c>
      <c r="J8" s="10">
        <v>846.13644126304143</v>
      </c>
    </row>
    <row r="9" spans="1:10" ht="17.149999999999999" customHeight="1" x14ac:dyDescent="0.35">
      <c r="A9" s="3" t="s">
        <v>3</v>
      </c>
      <c r="B9" s="10">
        <v>2270.8354277570356</v>
      </c>
      <c r="C9" s="10">
        <v>1696.0769885119796</v>
      </c>
      <c r="D9" s="10">
        <v>1138.3086589361988</v>
      </c>
      <c r="E9" s="10">
        <v>670.46625935808106</v>
      </c>
      <c r="F9" s="10">
        <v>611.38137871691424</v>
      </c>
      <c r="G9" s="10">
        <v>476.52893954005907</v>
      </c>
      <c r="H9" s="10">
        <v>497.37578712217828</v>
      </c>
      <c r="I9" s="10">
        <v>447.3735268166173</v>
      </c>
      <c r="J9" s="10">
        <v>285.60504330066152</v>
      </c>
    </row>
    <row r="10" spans="1:10" ht="17.149999999999999" customHeight="1" x14ac:dyDescent="0.35">
      <c r="A10" s="3" t="s">
        <v>4</v>
      </c>
      <c r="B10" s="10">
        <v>3143.5411851311951</v>
      </c>
      <c r="C10" s="10">
        <v>1751.7370150727681</v>
      </c>
      <c r="D10" s="10">
        <v>4682.6168416983255</v>
      </c>
      <c r="E10" s="10">
        <v>8206.7823116323107</v>
      </c>
      <c r="F10" s="10">
        <v>5090.4812851849756</v>
      </c>
      <c r="G10" s="10">
        <v>8352.6950991197646</v>
      </c>
      <c r="H10" s="10">
        <v>6354.5949580853803</v>
      </c>
      <c r="I10" s="10">
        <v>4921.3620894958258</v>
      </c>
      <c r="J10" s="10">
        <v>6652.1220152115784</v>
      </c>
    </row>
    <row r="11" spans="1:10" ht="17.149999999999999" customHeight="1" x14ac:dyDescent="0.35">
      <c r="A11" s="3" t="s">
        <v>1</v>
      </c>
      <c r="B11" s="10">
        <v>131557.85783679143</v>
      </c>
      <c r="C11" s="10">
        <v>130889.3996432704</v>
      </c>
      <c r="D11" s="10">
        <v>153209.21715276226</v>
      </c>
      <c r="E11" s="10">
        <v>167505.06800936296</v>
      </c>
      <c r="F11" s="10">
        <v>198118.73574506561</v>
      </c>
      <c r="G11" s="10">
        <v>179574.78317508</v>
      </c>
      <c r="H11" s="10">
        <v>184509.24058302509</v>
      </c>
      <c r="I11" s="10">
        <v>187081.47814953973</v>
      </c>
      <c r="J11" s="10">
        <v>177398.01690095998</v>
      </c>
    </row>
    <row r="12" spans="1:10" ht="17.149999999999999" customHeight="1" x14ac:dyDescent="0.35">
      <c r="A12" s="3" t="s">
        <v>29</v>
      </c>
      <c r="B12" s="10">
        <v>7066.8980306200001</v>
      </c>
      <c r="C12" s="10">
        <v>8058.0206271800007</v>
      </c>
      <c r="D12" s="10">
        <v>8626.8120053496168</v>
      </c>
      <c r="E12" s="10">
        <v>8825.1903936109702</v>
      </c>
      <c r="F12" s="10">
        <v>8628.9622087415792</v>
      </c>
      <c r="G12" s="10">
        <v>8584.8677029159408</v>
      </c>
      <c r="H12" s="10">
        <v>9072.1081192926631</v>
      </c>
      <c r="I12" s="10">
        <v>9173.6709845572477</v>
      </c>
      <c r="J12" s="10">
        <v>9093.2518468464423</v>
      </c>
    </row>
    <row r="13" spans="1:10" ht="17.149999999999999" customHeight="1" x14ac:dyDescent="0.35">
      <c r="A13" s="3" t="s">
        <v>30</v>
      </c>
      <c r="B13" s="10">
        <v>4558.2197898100003</v>
      </c>
      <c r="C13" s="10">
        <v>4274.845020540999</v>
      </c>
      <c r="D13" s="10">
        <v>4335.8759867999997</v>
      </c>
      <c r="E13" s="10">
        <v>4409.54039706</v>
      </c>
      <c r="F13" s="10">
        <v>7839.14640908</v>
      </c>
      <c r="G13" s="10">
        <v>7063.34915138</v>
      </c>
      <c r="H13" s="10">
        <v>7436.9459746499997</v>
      </c>
      <c r="I13" s="10">
        <v>6591.4914525699996</v>
      </c>
      <c r="J13" s="10">
        <v>8048.0667746899999</v>
      </c>
    </row>
    <row r="14" spans="1:10" ht="17.149999999999999" customHeight="1" x14ac:dyDescent="0.35">
      <c r="A14" s="3" t="s">
        <v>5</v>
      </c>
      <c r="B14" s="10">
        <v>3936.1087936230469</v>
      </c>
      <c r="C14" s="10">
        <v>4073.4566949269501</v>
      </c>
      <c r="D14" s="10">
        <v>3681.3662938073976</v>
      </c>
      <c r="E14" s="10">
        <v>4212.3274474581704</v>
      </c>
      <c r="F14" s="10">
        <v>4862.5100782280788</v>
      </c>
      <c r="G14" s="10">
        <v>3920.1951080864528</v>
      </c>
      <c r="H14" s="10">
        <v>4214.8876891421387</v>
      </c>
      <c r="I14" s="10">
        <v>4169.9275111034513</v>
      </c>
      <c r="J14" s="10">
        <v>3648.7077356514055</v>
      </c>
    </row>
    <row r="15" spans="1:10" ht="17.149999999999999" customHeight="1" thickBot="1" x14ac:dyDescent="0.4">
      <c r="A15" s="6" t="s">
        <v>6</v>
      </c>
      <c r="B15" s="11">
        <v>544302.53319029929</v>
      </c>
      <c r="C15" s="11">
        <v>540325.46088018105</v>
      </c>
      <c r="D15" s="11">
        <v>615763.34277185076</v>
      </c>
      <c r="E15" s="11">
        <v>668094.76788330101</v>
      </c>
      <c r="F15" s="11">
        <v>692048.09692096722</v>
      </c>
      <c r="G15" s="11">
        <v>593708.90579588956</v>
      </c>
      <c r="H15" s="11">
        <v>603654.32085100468</v>
      </c>
      <c r="I15" s="11">
        <v>603838.67776601878</v>
      </c>
      <c r="J15" s="11">
        <v>575685.84488141758</v>
      </c>
    </row>
    <row r="16" spans="1:10" ht="17.149999999999999" customHeight="1" x14ac:dyDescent="0.35">
      <c r="A16" s="13" t="s">
        <v>7</v>
      </c>
      <c r="B16" s="9">
        <v>5.3835003844744209</v>
      </c>
      <c r="C16" s="9">
        <v>5.5175164050019943</v>
      </c>
      <c r="D16" s="9">
        <v>5.7840572784101481</v>
      </c>
      <c r="E16" s="9">
        <v>5.1987008951063238</v>
      </c>
      <c r="F16" s="9">
        <v>4.792233961568205</v>
      </c>
      <c r="G16" s="9">
        <v>2.8890648068345648</v>
      </c>
      <c r="H16" s="9">
        <v>2.8274334872970077</v>
      </c>
      <c r="I16" s="9">
        <v>2.8498295484498311</v>
      </c>
      <c r="J16" s="9">
        <v>2.5438348571580143</v>
      </c>
    </row>
    <row r="17" spans="1:10" ht="17.149999999999999" customHeight="1" x14ac:dyDescent="0.35">
      <c r="A17" s="3" t="s">
        <v>8</v>
      </c>
      <c r="B17" s="10">
        <v>369128.85423324967</v>
      </c>
      <c r="C17" s="10">
        <v>370898.44199386705</v>
      </c>
      <c r="D17" s="10">
        <v>413679.75432290538</v>
      </c>
      <c r="E17" s="10">
        <v>446495.85907984653</v>
      </c>
      <c r="F17" s="10">
        <v>439369.71669066325</v>
      </c>
      <c r="G17" s="10">
        <v>360047.41798568144</v>
      </c>
      <c r="H17" s="10">
        <v>364167.20448373724</v>
      </c>
      <c r="I17" s="10">
        <v>360880.20805788791</v>
      </c>
      <c r="J17" s="10">
        <v>341779.10661368119</v>
      </c>
    </row>
    <row r="18" spans="1:10" ht="17.149999999999999" customHeight="1" x14ac:dyDescent="0.35">
      <c r="A18" s="3" t="s">
        <v>9</v>
      </c>
      <c r="B18" s="10">
        <v>128313.7219638838</v>
      </c>
      <c r="C18" s="10">
        <v>127484.79508181964</v>
      </c>
      <c r="D18" s="10">
        <v>149231.19441382278</v>
      </c>
      <c r="E18" s="10">
        <v>163016.605497343</v>
      </c>
      <c r="F18" s="10">
        <v>192398.98754674493</v>
      </c>
      <c r="G18" s="10">
        <v>174007.82885030998</v>
      </c>
      <c r="H18" s="10">
        <v>178777.41088588707</v>
      </c>
      <c r="I18" s="10">
        <v>181376.30694981644</v>
      </c>
      <c r="J18" s="10">
        <v>172045.19147595137</v>
      </c>
    </row>
    <row r="19" spans="1:10" ht="17.149999999999999" customHeight="1" thickBot="1" x14ac:dyDescent="0.4">
      <c r="A19" s="3" t="s">
        <v>10</v>
      </c>
      <c r="B19" s="10">
        <v>19286.72467257583</v>
      </c>
      <c r="C19" s="10">
        <v>16556.77134883625</v>
      </c>
      <c r="D19" s="10">
        <v>21199.945603473694</v>
      </c>
      <c r="E19" s="10">
        <v>25286.817392830271</v>
      </c>
      <c r="F19" s="10">
        <v>23503.015663619153</v>
      </c>
      <c r="G19" s="10">
        <v>24526.953958949074</v>
      </c>
      <c r="H19" s="10">
        <v>25172.139772656723</v>
      </c>
      <c r="I19" s="10">
        <v>25312.524805266759</v>
      </c>
      <c r="J19" s="10">
        <v>26425.879180792486</v>
      </c>
    </row>
    <row r="20" spans="1:10" ht="15" thickBot="1" x14ac:dyDescent="0.4">
      <c r="A20" s="7" t="s">
        <v>11</v>
      </c>
      <c r="B20" s="12">
        <v>516734.6843700938</v>
      </c>
      <c r="C20" s="12">
        <v>514945.52594092797</v>
      </c>
      <c r="D20" s="12">
        <v>584116.67839748028</v>
      </c>
      <c r="E20" s="12">
        <v>634804.48067091487</v>
      </c>
      <c r="F20" s="12">
        <v>655276.51213498891</v>
      </c>
      <c r="G20" s="12">
        <v>558585.08985974733</v>
      </c>
      <c r="H20" s="12">
        <v>568119.58257576835</v>
      </c>
      <c r="I20" s="12">
        <v>567571.88964251953</v>
      </c>
      <c r="J20" s="12">
        <v>540252.72110528219</v>
      </c>
    </row>
    <row r="21" spans="1:10" ht="15" thickBot="1" x14ac:dyDescent="0.4">
      <c r="A21" s="6" t="s">
        <v>12</v>
      </c>
      <c r="B21" s="11">
        <v>27518.603232415444</v>
      </c>
      <c r="C21" s="11">
        <v>25379.934938143055</v>
      </c>
      <c r="D21" s="11">
        <v>31646.664374250435</v>
      </c>
      <c r="E21" s="11">
        <v>33290.287211426192</v>
      </c>
      <c r="F21" s="11">
        <v>36771.584785778301</v>
      </c>
      <c r="G21" s="11">
        <v>35123.815936172155</v>
      </c>
      <c r="H21" s="11">
        <v>35534.738275186246</v>
      </c>
      <c r="I21" s="11">
        <v>36266.788125069252</v>
      </c>
      <c r="J21" s="11">
        <v>35433.123773875392</v>
      </c>
    </row>
    <row r="22" spans="1:10" x14ac:dyDescent="0.35">
      <c r="A22" s="8" t="s">
        <v>13</v>
      </c>
      <c r="B22" s="5"/>
      <c r="C22" s="5"/>
      <c r="D22" s="5"/>
      <c r="E22" s="5"/>
      <c r="F22" s="5"/>
      <c r="G2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A35" sqref="A35"/>
    </sheetView>
  </sheetViews>
  <sheetFormatPr defaultRowHeight="14.5" x14ac:dyDescent="0.35"/>
  <cols>
    <col min="1" max="1" width="43.26953125" bestFit="1" customWidth="1"/>
    <col min="2" max="4" width="11.1796875" bestFit="1" customWidth="1"/>
    <col min="5" max="5" width="11.26953125" bestFit="1" customWidth="1"/>
    <col min="6" max="6" width="11.1796875" bestFit="1" customWidth="1"/>
    <col min="7" max="9" width="11.26953125" bestFit="1" customWidth="1"/>
    <col min="10" max="10" width="10.26953125" bestFit="1" customWidth="1"/>
  </cols>
  <sheetData>
    <row r="1" spans="1:10" ht="17.149999999999999" customHeight="1" thickBot="1" x14ac:dyDescent="0.4">
      <c r="A1" s="1"/>
      <c r="B1" s="4" t="s">
        <v>32</v>
      </c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</row>
    <row r="2" spans="1:10" ht="17.149999999999999" customHeight="1" x14ac:dyDescent="0.35">
      <c r="A2" s="13" t="s">
        <v>0</v>
      </c>
      <c r="B2" s="9">
        <v>14687.628879693977</v>
      </c>
      <c r="C2" s="9">
        <v>14960.334696967087</v>
      </c>
      <c r="D2" s="9">
        <v>16367.819013702754</v>
      </c>
      <c r="E2" s="9">
        <v>17528.497684044083</v>
      </c>
      <c r="F2" s="9">
        <v>17947.910404675375</v>
      </c>
      <c r="G2" s="9">
        <v>16678.000930228132</v>
      </c>
      <c r="H2" s="9">
        <v>17025.418108959559</v>
      </c>
      <c r="I2" s="9">
        <v>17276.112415367115</v>
      </c>
      <c r="J2" s="9">
        <v>16682.093916208254</v>
      </c>
    </row>
    <row r="3" spans="1:10" ht="17.149999999999999" customHeight="1" x14ac:dyDescent="0.35">
      <c r="A3" s="17" t="s">
        <v>14</v>
      </c>
      <c r="B3" s="19">
        <v>5755.2761461794062</v>
      </c>
      <c r="C3" s="19">
        <v>6188.7593859144918</v>
      </c>
      <c r="D3" s="19">
        <v>6031.311464065675</v>
      </c>
      <c r="E3" s="19">
        <v>6232.9394278905575</v>
      </c>
      <c r="F3" s="19">
        <v>6284.1985803372718</v>
      </c>
      <c r="G3" s="19">
        <v>5830.8594554378187</v>
      </c>
      <c r="H3" s="19">
        <v>6358.0475750754795</v>
      </c>
      <c r="I3" s="19">
        <v>6480.7664933418509</v>
      </c>
      <c r="J3" s="19">
        <v>6394.333844208003</v>
      </c>
    </row>
    <row r="4" spans="1:10" ht="17.149999999999999" customHeight="1" x14ac:dyDescent="0.35">
      <c r="A4" s="15" t="s">
        <v>15</v>
      </c>
      <c r="B4" s="14">
        <v>1628.4879237636308</v>
      </c>
      <c r="C4" s="14">
        <v>2153.0172116320564</v>
      </c>
      <c r="D4" s="14">
        <v>2169.1364797957081</v>
      </c>
      <c r="E4" s="14">
        <v>2145.8460777899668</v>
      </c>
      <c r="F4" s="14">
        <v>2043.7739140352669</v>
      </c>
      <c r="G4" s="14">
        <v>2172.8706133236192</v>
      </c>
      <c r="H4" s="14">
        <v>2299.8311902052169</v>
      </c>
      <c r="I4" s="14">
        <v>2450.1021660479537</v>
      </c>
      <c r="J4" s="14">
        <v>2299.2535825833297</v>
      </c>
    </row>
    <row r="5" spans="1:10" ht="17.149999999999999" customHeight="1" x14ac:dyDescent="0.35">
      <c r="A5" s="15" t="s">
        <v>16</v>
      </c>
      <c r="B5" s="14">
        <v>3576.1000838116183</v>
      </c>
      <c r="C5" s="14">
        <v>3236.9366963248335</v>
      </c>
      <c r="D5" s="14">
        <v>3843.63503055814</v>
      </c>
      <c r="E5" s="14">
        <v>4819.7309806217618</v>
      </c>
      <c r="F5" s="14">
        <v>4859.4655062285792</v>
      </c>
      <c r="G5" s="14">
        <v>4154.5464733291474</v>
      </c>
      <c r="H5" s="14">
        <v>4324.8368443790314</v>
      </c>
      <c r="I5" s="14">
        <v>4430.0292361163629</v>
      </c>
      <c r="J5" s="14">
        <v>4164.0316190471476</v>
      </c>
    </row>
    <row r="6" spans="1:10" ht="17.149999999999999" customHeight="1" x14ac:dyDescent="0.35">
      <c r="A6" s="15" t="s">
        <v>17</v>
      </c>
      <c r="B6" s="14">
        <v>1642.0366249809178</v>
      </c>
      <c r="C6" s="14">
        <v>1596.6786954133258</v>
      </c>
      <c r="D6" s="14">
        <v>2357.7542899137343</v>
      </c>
      <c r="E6" s="14">
        <v>2281.8448971374219</v>
      </c>
      <c r="F6" s="14">
        <v>2511.687198630405</v>
      </c>
      <c r="G6" s="14">
        <v>2233.7554260482384</v>
      </c>
      <c r="H6" s="14">
        <v>1753.0403646577781</v>
      </c>
      <c r="I6" s="14">
        <v>1619.47750439013</v>
      </c>
      <c r="J6" s="14">
        <v>1673.5026381939683</v>
      </c>
    </row>
    <row r="7" spans="1:10" ht="17.149999999999999" customHeight="1" x14ac:dyDescent="0.35">
      <c r="A7" s="18" t="s">
        <v>31</v>
      </c>
      <c r="B7" s="20">
        <v>970.16763402228935</v>
      </c>
      <c r="C7" s="20">
        <v>804.50401694782988</v>
      </c>
      <c r="D7" s="20">
        <v>1006.73758642</v>
      </c>
      <c r="E7" s="20">
        <v>1142.3359566583565</v>
      </c>
      <c r="F7" s="20">
        <v>1142.5969903992141</v>
      </c>
      <c r="G7" s="20">
        <v>1203.2548686447001</v>
      </c>
      <c r="H7" s="20">
        <v>1145.513634295881</v>
      </c>
      <c r="I7" s="20">
        <v>1250.0920391604</v>
      </c>
      <c r="J7" s="20">
        <v>1184.593345120189</v>
      </c>
    </row>
    <row r="8" spans="1:10" ht="17.149999999999999" customHeight="1" x14ac:dyDescent="0.35">
      <c r="A8" s="3" t="s">
        <v>2</v>
      </c>
      <c r="B8" s="10">
        <v>53.718089769999999</v>
      </c>
      <c r="C8" s="10">
        <v>59.321617959999998</v>
      </c>
      <c r="D8" s="10">
        <v>81.028667330000005</v>
      </c>
      <c r="E8" s="10">
        <v>69.599332369999999</v>
      </c>
      <c r="F8" s="10">
        <v>58.059396419999999</v>
      </c>
      <c r="G8" s="10">
        <v>88.262829480000008</v>
      </c>
      <c r="H8" s="10">
        <v>151.81938531999998</v>
      </c>
      <c r="I8" s="10">
        <v>162.458945</v>
      </c>
      <c r="J8" s="10">
        <v>131.20514804000001</v>
      </c>
    </row>
    <row r="9" spans="1:10" ht="17.149999999999999" customHeight="1" x14ac:dyDescent="0.35">
      <c r="A9" s="3" t="s">
        <v>3</v>
      </c>
      <c r="B9" s="10">
        <v>1497.854410174454</v>
      </c>
      <c r="C9" s="10">
        <v>1443.913913291989</v>
      </c>
      <c r="D9" s="10">
        <v>1507.5791106748384</v>
      </c>
      <c r="E9" s="10">
        <v>2057.1144975424413</v>
      </c>
      <c r="F9" s="10">
        <v>2410.3578664152437</v>
      </c>
      <c r="G9" s="10">
        <v>2363.822294442165</v>
      </c>
      <c r="H9" s="10">
        <v>2590.7586170893055</v>
      </c>
      <c r="I9" s="10">
        <v>2797.7201907608064</v>
      </c>
      <c r="J9" s="10">
        <v>3237.8694507464247</v>
      </c>
    </row>
    <row r="10" spans="1:10" ht="17.149999999999999" customHeight="1" x14ac:dyDescent="0.35">
      <c r="A10" s="3" t="s">
        <v>4</v>
      </c>
      <c r="B10" s="10">
        <v>352.08557195682931</v>
      </c>
      <c r="C10" s="10">
        <v>470.42779129146658</v>
      </c>
      <c r="D10" s="10">
        <v>307.14160622329513</v>
      </c>
      <c r="E10" s="10">
        <v>282.7206157336397</v>
      </c>
      <c r="F10" s="10">
        <v>388.00432202117418</v>
      </c>
      <c r="G10" s="10">
        <v>449.6441296640761</v>
      </c>
      <c r="H10" s="10">
        <v>428.53052124840792</v>
      </c>
      <c r="I10" s="10">
        <v>436.53272683565496</v>
      </c>
      <c r="J10" s="10">
        <v>475.55464213345039</v>
      </c>
    </row>
    <row r="11" spans="1:10" ht="17.149999999999999" customHeight="1" x14ac:dyDescent="0.35">
      <c r="A11" s="3" t="s">
        <v>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ht="17.149999999999999" customHeight="1" x14ac:dyDescent="0.35">
      <c r="A12" s="3" t="s">
        <v>29</v>
      </c>
      <c r="B12" s="10">
        <v>1827.3043491129201</v>
      </c>
      <c r="C12" s="10">
        <v>1871.4585576544484</v>
      </c>
      <c r="D12" s="10">
        <v>2402.4264314801317</v>
      </c>
      <c r="E12" s="10">
        <v>2396.1536173127802</v>
      </c>
      <c r="F12" s="10">
        <v>2708.1948570827421</v>
      </c>
      <c r="G12" s="10">
        <v>3379.5167036142752</v>
      </c>
      <c r="H12" s="10">
        <v>3310.0192026642053</v>
      </c>
      <c r="I12" s="10">
        <v>3218.2850925182611</v>
      </c>
      <c r="J12" s="10">
        <v>2989.008404273769</v>
      </c>
    </row>
    <row r="13" spans="1:10" ht="17.149999999999999" customHeight="1" x14ac:dyDescent="0.35">
      <c r="A13" s="3" t="s">
        <v>30</v>
      </c>
      <c r="B13" s="10">
        <v>829.36352290000002</v>
      </c>
      <c r="C13" s="10">
        <v>576.52105416999996</v>
      </c>
      <c r="D13" s="10">
        <v>554.75009016000001</v>
      </c>
      <c r="E13" s="10">
        <v>852.95125559999997</v>
      </c>
      <c r="F13" s="10">
        <v>972.99183284000003</v>
      </c>
      <c r="G13" s="10">
        <v>826.50089545999992</v>
      </c>
      <c r="H13" s="10">
        <v>716.79613578400006</v>
      </c>
      <c r="I13" s="10">
        <v>719.73567893000006</v>
      </c>
      <c r="J13" s="10">
        <v>862.93161883000005</v>
      </c>
    </row>
    <row r="14" spans="1:10" ht="17.149999999999999" customHeight="1" x14ac:dyDescent="0.35">
      <c r="A14" s="3" t="s">
        <v>5</v>
      </c>
      <c r="B14" s="10">
        <v>488.76086436000332</v>
      </c>
      <c r="C14" s="10">
        <v>648.83969907999926</v>
      </c>
      <c r="D14" s="10">
        <v>776.78361302921621</v>
      </c>
      <c r="E14" s="10">
        <v>947.5957549400664</v>
      </c>
      <c r="F14" s="10">
        <v>1094.9908207111475</v>
      </c>
      <c r="G14" s="10">
        <v>765.43673242663863</v>
      </c>
      <c r="H14" s="10">
        <v>785.33670952621833</v>
      </c>
      <c r="I14" s="10">
        <v>835.14572490598584</v>
      </c>
      <c r="J14" s="10">
        <v>701.096320818604</v>
      </c>
    </row>
    <row r="15" spans="1:10" ht="17.149999999999999" customHeight="1" thickBot="1" x14ac:dyDescent="0.4">
      <c r="A15" s="6" t="s">
        <v>6</v>
      </c>
      <c r="B15" s="11">
        <v>19736.715687968182</v>
      </c>
      <c r="C15" s="11">
        <v>20030.81733041499</v>
      </c>
      <c r="D15" s="11">
        <v>21997.528532600234</v>
      </c>
      <c r="E15" s="11">
        <v>24134.632757543011</v>
      </c>
      <c r="F15" s="11">
        <v>25580.509500165681</v>
      </c>
      <c r="G15" s="11">
        <v>24551.184515315286</v>
      </c>
      <c r="H15" s="11">
        <v>25008.678680591696</v>
      </c>
      <c r="I15" s="11">
        <v>25445.990774317823</v>
      </c>
      <c r="J15" s="11">
        <v>25079.759501050503</v>
      </c>
    </row>
    <row r="16" spans="1:10" ht="17.149999999999999" customHeight="1" x14ac:dyDescent="0.35">
      <c r="A16" s="13" t="s">
        <v>7</v>
      </c>
      <c r="B16" s="9">
        <v>11381.951251918656</v>
      </c>
      <c r="C16" s="9">
        <v>11214.212608891999</v>
      </c>
      <c r="D16" s="9">
        <v>11953.367816457063</v>
      </c>
      <c r="E16" s="9">
        <v>12485.125441092097</v>
      </c>
      <c r="F16" s="9">
        <v>12826.947426407867</v>
      </c>
      <c r="G16" s="9">
        <v>11762.140981433171</v>
      </c>
      <c r="H16" s="9">
        <v>12027.369665667471</v>
      </c>
      <c r="I16" s="9">
        <v>12443.815406984662</v>
      </c>
      <c r="J16" s="9">
        <v>12407.641188937801</v>
      </c>
    </row>
    <row r="17" spans="1:10" ht="17.149999999999999" customHeight="1" x14ac:dyDescent="0.35">
      <c r="A17" s="3" t="s">
        <v>8</v>
      </c>
      <c r="B17" s="10">
        <v>9.5086610099999991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ht="17.149999999999999" customHeight="1" x14ac:dyDescent="0.35">
      <c r="A18" s="3" t="s">
        <v>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ht="17.149999999999999" customHeight="1" thickBot="1" x14ac:dyDescent="0.4">
      <c r="A19" s="3" t="s">
        <v>10</v>
      </c>
      <c r="B19" s="10">
        <v>2317.9431314075828</v>
      </c>
      <c r="C19" s="10">
        <v>2649.5802064746294</v>
      </c>
      <c r="D19" s="10">
        <v>3040.3791778317664</v>
      </c>
      <c r="E19" s="10">
        <v>3442.3685187179999</v>
      </c>
      <c r="F19" s="10">
        <v>4023.3152272896004</v>
      </c>
      <c r="G19" s="10">
        <v>3975.929239958954</v>
      </c>
      <c r="H19" s="10">
        <v>4453.1050786119358</v>
      </c>
      <c r="I19" s="10">
        <v>4672.6165939614457</v>
      </c>
      <c r="J19" s="10">
        <v>4605.0550687689083</v>
      </c>
    </row>
    <row r="20" spans="1:10" ht="15" thickBot="1" x14ac:dyDescent="0.4">
      <c r="A20" s="7" t="s">
        <v>11</v>
      </c>
      <c r="B20" s="12">
        <v>13709.403044336239</v>
      </c>
      <c r="C20" s="12">
        <v>13863.792815366629</v>
      </c>
      <c r="D20" s="12">
        <v>14993.746994288829</v>
      </c>
      <c r="E20" s="12">
        <v>15927.493959810097</v>
      </c>
      <c r="F20" s="12">
        <v>16850.262653697468</v>
      </c>
      <c r="G20" s="12">
        <v>15738.070221392125</v>
      </c>
      <c r="H20" s="12">
        <v>16480.474744279407</v>
      </c>
      <c r="I20" s="12">
        <v>17116.432000946108</v>
      </c>
      <c r="J20" s="12">
        <v>17012.69625770671</v>
      </c>
    </row>
    <row r="21" spans="1:10" ht="15" thickBot="1" x14ac:dyDescent="0.4">
      <c r="A21" s="6" t="s">
        <v>12</v>
      </c>
      <c r="B21" s="11">
        <v>6028.8089158673702</v>
      </c>
      <c r="C21" s="11">
        <v>6169.7643660783633</v>
      </c>
      <c r="D21" s="11">
        <v>7003.781537341406</v>
      </c>
      <c r="E21" s="11">
        <v>8207.1387966629154</v>
      </c>
      <c r="F21" s="11">
        <v>8730.2468464782105</v>
      </c>
      <c r="G21" s="11">
        <v>8813.1142937931618</v>
      </c>
      <c r="H21" s="11">
        <v>8528.2039363122913</v>
      </c>
      <c r="I21" s="11">
        <v>8329.5587733517132</v>
      </c>
      <c r="J21" s="11">
        <v>8067.0632433137926</v>
      </c>
    </row>
    <row r="22" spans="1:10" x14ac:dyDescent="0.35">
      <c r="A22" s="8" t="s">
        <v>13</v>
      </c>
      <c r="B22" s="5"/>
      <c r="C22" s="5"/>
      <c r="D22" s="5"/>
      <c r="E22" s="5"/>
      <c r="F22" s="5"/>
      <c r="G22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28" sqref="D28"/>
    </sheetView>
  </sheetViews>
  <sheetFormatPr defaultRowHeight="14.5" x14ac:dyDescent="0.35"/>
  <cols>
    <col min="1" max="1" width="45.26953125" customWidth="1"/>
    <col min="2" max="4" width="11.1796875" bestFit="1" customWidth="1"/>
    <col min="5" max="5" width="11.26953125" bestFit="1" customWidth="1"/>
    <col min="6" max="6" width="11.1796875" bestFit="1" customWidth="1"/>
    <col min="7" max="7" width="11.26953125" bestFit="1" customWidth="1"/>
  </cols>
  <sheetData>
    <row r="1" spans="1:7" ht="15" thickBot="1" x14ac:dyDescent="0.4">
      <c r="A1" s="1"/>
      <c r="B1" s="4">
        <v>42916</v>
      </c>
      <c r="C1" s="4">
        <v>43281</v>
      </c>
      <c r="D1" s="4">
        <v>43646</v>
      </c>
      <c r="E1" s="4">
        <v>44012</v>
      </c>
      <c r="F1" s="4">
        <v>44377</v>
      </c>
      <c r="G1" s="4">
        <v>44742</v>
      </c>
    </row>
    <row r="2" spans="1:7" x14ac:dyDescent="0.35">
      <c r="A2" s="13" t="s">
        <v>0</v>
      </c>
      <c r="B2" s="9">
        <f>+Totale!B2-Miste!B2-Vita!B2-Danni!B2</f>
        <v>-5.8207660913467407E-11</v>
      </c>
      <c r="C2" s="9">
        <f>+Totale!C2-Miste!C2-Vita!C2-Danni!C2</f>
        <v>6.730260793119669E-11</v>
      </c>
      <c r="D2" s="9">
        <f>+Totale!D2-Miste!D2-Vita!D2-Danni!D2</f>
        <v>4.5474735088646412E-11</v>
      </c>
      <c r="E2" s="9">
        <f>+Totale!E2-Miste!E2-Vita!E2-Danni!E2</f>
        <v>-7.6397554948925972E-11</v>
      </c>
      <c r="F2" s="9">
        <f>+Totale!F2-Miste!F2-Vita!F2-Danni!F2</f>
        <v>9.0949470177292824E-11</v>
      </c>
      <c r="G2" s="9">
        <f>+Totale!G2-Miste!G2-Vita!G2-Danni!G2</f>
        <v>0</v>
      </c>
    </row>
    <row r="3" spans="1:7" x14ac:dyDescent="0.35">
      <c r="A3" s="17" t="s">
        <v>14</v>
      </c>
      <c r="B3" s="19">
        <f>+Totale!B3-Miste!B3-Vita!B3-Danni!B3</f>
        <v>6.6393113229423761E-11</v>
      </c>
      <c r="C3" s="19">
        <f>+Totale!C3-Miste!C3-Vita!C3-Danni!C3</f>
        <v>5.0022208597511053E-11</v>
      </c>
      <c r="D3" s="19">
        <f>+Totale!D3-Miste!D3-Vita!D3-Danni!D3</f>
        <v>1.0913936421275139E-11</v>
      </c>
      <c r="E3" s="19">
        <f>+Totale!E3-Miste!E3-Vita!E3-Danni!E3</f>
        <v>0</v>
      </c>
      <c r="F3" s="19">
        <f>+Totale!F3-Miste!F3-Vita!F3-Danni!F3</f>
        <v>9.0949470177292824E-12</v>
      </c>
      <c r="G3" s="19">
        <f>+Totale!G3-Miste!G3-Vita!G3-Danni!G3</f>
        <v>1.7280399333685637E-11</v>
      </c>
    </row>
    <row r="4" spans="1:7" x14ac:dyDescent="0.35">
      <c r="A4" s="15" t="s">
        <v>15</v>
      </c>
      <c r="B4" s="14">
        <f>+Totale!B4-Miste!B4-Vita!B4-Danni!B4</f>
        <v>0</v>
      </c>
      <c r="C4" s="14">
        <f>+Totale!C4-Miste!C4-Vita!C4-Danni!C4</f>
        <v>4.5474735088646412E-12</v>
      </c>
      <c r="D4" s="14">
        <f>+Totale!D4-Miste!D4-Vita!D4-Danni!D4</f>
        <v>0</v>
      </c>
      <c r="E4" s="14">
        <f>+Totale!E4-Miste!E4-Vita!E4-Danni!E4</f>
        <v>2.2282620193436742E-11</v>
      </c>
      <c r="F4" s="14">
        <f>+Totale!F4-Miste!F4-Vita!F4-Danni!F4</f>
        <v>-2.7284841053187847E-12</v>
      </c>
      <c r="G4" s="14">
        <f>+Totale!G4-Miste!G4-Vita!G4-Danni!G4</f>
        <v>0</v>
      </c>
    </row>
    <row r="5" spans="1:7" x14ac:dyDescent="0.35">
      <c r="A5" s="15" t="s">
        <v>16</v>
      </c>
      <c r="B5" s="14">
        <f>+Totale!B5-Miste!B5-Vita!B5-Danni!B5</f>
        <v>1.2278178473934531E-11</v>
      </c>
      <c r="C5" s="14">
        <f>+Totale!C5-Miste!C5-Vita!C5-Danni!C5</f>
        <v>0</v>
      </c>
      <c r="D5" s="14">
        <f>+Totale!D5-Miste!D5-Vita!D5-Danni!D5</f>
        <v>-1.0913936421275139E-11</v>
      </c>
      <c r="E5" s="14">
        <f>+Totale!E5-Miste!E5-Vita!E5-Danni!E5</f>
        <v>-9.0949470177292824E-12</v>
      </c>
      <c r="F5" s="14">
        <f>+Totale!F5-Miste!F5-Vita!F5-Danni!F5</f>
        <v>1.0004441719502211E-11</v>
      </c>
      <c r="G5" s="14">
        <f>+Totale!G5-Miste!G5-Vita!G5-Danni!G5</f>
        <v>1.1823431123048067E-11</v>
      </c>
    </row>
    <row r="6" spans="1:7" x14ac:dyDescent="0.35">
      <c r="A6" s="15" t="s">
        <v>17</v>
      </c>
      <c r="B6" s="14">
        <f>+Totale!B6-Miste!B6-Vita!B6-Danni!B6</f>
        <v>1.2505552149377763E-11</v>
      </c>
      <c r="C6" s="14">
        <f>+Totale!C6-Miste!C6-Vita!C6-Danni!C6</f>
        <v>9.0949470177292824E-12</v>
      </c>
      <c r="D6" s="14">
        <f>+Totale!D6-Miste!D6-Vita!D6-Danni!D6</f>
        <v>0</v>
      </c>
      <c r="E6" s="14">
        <f>+Totale!E6-Miste!E6-Vita!E6-Danni!E6</f>
        <v>-5.4569682106375694E-12</v>
      </c>
      <c r="F6" s="14">
        <f>+Totale!F6-Miste!F6-Vita!F6-Danni!F6</f>
        <v>1.2732925824820995E-11</v>
      </c>
      <c r="G6" s="14">
        <f>+Totale!G6-Miste!G6-Vita!G6-Danni!G6</f>
        <v>4.5474735088646412E-12</v>
      </c>
    </row>
    <row r="7" spans="1:7" x14ac:dyDescent="0.35">
      <c r="A7" s="18" t="s">
        <v>31</v>
      </c>
      <c r="B7" s="20">
        <f>+Totale!B7-Miste!B7-Vita!B7-Danni!B7</f>
        <v>-9.0949470177292824E-13</v>
      </c>
      <c r="C7" s="20">
        <f>+Totale!C7-Miste!C7-Vita!C7-Danni!C7</f>
        <v>-5.5706550483591855E-12</v>
      </c>
      <c r="D7" s="20">
        <f>+Totale!D7-Miste!D7-Vita!D7-Danni!D7</f>
        <v>1.8985701899509877E-11</v>
      </c>
      <c r="E7" s="20">
        <f>+Totale!E7-Miste!E7-Vita!E7-Danni!E7</f>
        <v>1.4779288903810084E-11</v>
      </c>
      <c r="F7" s="20">
        <f>+Totale!F7-Miste!F7-Vita!F7-Danni!F7</f>
        <v>4.0927261579781771E-12</v>
      </c>
      <c r="G7" s="20">
        <f>+Totale!G7-Miste!G7-Vita!G7-Danni!G7</f>
        <v>1.3415046851150692E-11</v>
      </c>
    </row>
    <row r="8" spans="1:7" x14ac:dyDescent="0.35">
      <c r="A8" s="3" t="s">
        <v>2</v>
      </c>
      <c r="B8" s="10">
        <f>+Totale!B8-Miste!B8-Vita!B8-Danni!B8</f>
        <v>2.7711166694643907E-13</v>
      </c>
      <c r="C8" s="10">
        <f>+Totale!C8-Miste!C8-Vita!C8-Danni!C8</f>
        <v>-5.9685589803848416E-13</v>
      </c>
      <c r="D8" s="10">
        <f>+Totale!D8-Miste!D8-Vita!D8-Danni!D8</f>
        <v>0</v>
      </c>
      <c r="E8" s="10">
        <f>+Totale!E8-Miste!E8-Vita!E8-Danni!E8</f>
        <v>1.8474111129762605E-13</v>
      </c>
      <c r="F8" s="10">
        <f>+Totale!F8-Miste!F8-Vita!F8-Danni!F8</f>
        <v>8.9528384705772623E-13</v>
      </c>
      <c r="G8" s="10">
        <f>+Totale!G8-Miste!G8-Vita!G8-Danni!G8</f>
        <v>0</v>
      </c>
    </row>
    <row r="9" spans="1:7" x14ac:dyDescent="0.35">
      <c r="A9" s="3" t="s">
        <v>3</v>
      </c>
      <c r="B9" s="10">
        <f>+Totale!B9-Miste!B9-Vita!B9-Danni!B9</f>
        <v>0</v>
      </c>
      <c r="C9" s="10">
        <f>+Totale!C9-Miste!C9-Vita!C9-Danni!C9</f>
        <v>0</v>
      </c>
      <c r="D9" s="10">
        <f>+Totale!D9-Miste!D9-Vita!D9-Danni!D9</f>
        <v>0</v>
      </c>
      <c r="E9" s="10">
        <f>+Totale!E9-Miste!E9-Vita!E9-Danni!E9</f>
        <v>0</v>
      </c>
      <c r="F9" s="10">
        <f>+Totale!F9-Miste!F9-Vita!F9-Danni!F9</f>
        <v>0</v>
      </c>
      <c r="G9" s="10">
        <f>+Totale!G9-Miste!G9-Vita!G9-Danni!G9</f>
        <v>0</v>
      </c>
    </row>
    <row r="10" spans="1:7" x14ac:dyDescent="0.35">
      <c r="A10" s="3" t="s">
        <v>4</v>
      </c>
      <c r="B10" s="10">
        <f>+Totale!B10-Miste!B10-Vita!B10-Danni!B10</f>
        <v>0</v>
      </c>
      <c r="C10" s="10">
        <f>+Totale!C10-Miste!C10-Vita!C10-Danni!C10</f>
        <v>0</v>
      </c>
      <c r="D10" s="10">
        <f>+Totale!D10-Miste!D10-Vita!D10-Danni!D10</f>
        <v>0</v>
      </c>
      <c r="E10" s="10">
        <f>+Totale!E10-Miste!E10-Vita!E10-Danni!E10</f>
        <v>7.3896444519050419E-13</v>
      </c>
      <c r="F10" s="10">
        <f>+Totale!F10-Miste!F10-Vita!F10-Danni!F10</f>
        <v>4.5474735088646412E-13</v>
      </c>
      <c r="G10" s="10">
        <f>+Totale!G10-Miste!G10-Vita!G10-Danni!G10</f>
        <v>-1.0231815394945443E-12</v>
      </c>
    </row>
    <row r="11" spans="1:7" x14ac:dyDescent="0.35">
      <c r="A11" s="3" t="s">
        <v>1</v>
      </c>
      <c r="B11" s="10">
        <f>+Totale!B11-Miste!B11-Vita!B11-Danni!B11</f>
        <v>2.9103830456733704E-11</v>
      </c>
      <c r="C11" s="10">
        <f>+Totale!C11-Miste!C11-Vita!C11-Danni!C11</f>
        <v>1.4551915228366852E-11</v>
      </c>
      <c r="D11" s="10">
        <f>+Totale!D11-Miste!D11-Vita!D11-Danni!D11</f>
        <v>2.9103830456733704E-11</v>
      </c>
      <c r="E11" s="10">
        <f>+Totale!E11-Miste!E11-Vita!E11-Danni!E11</f>
        <v>0</v>
      </c>
      <c r="F11" s="10">
        <f>+Totale!F11-Miste!F11-Vita!F11-Danni!F11</f>
        <v>0</v>
      </c>
      <c r="G11" s="10">
        <f>+Totale!G11-Miste!G11-Vita!G11-Danni!G11</f>
        <v>0</v>
      </c>
    </row>
    <row r="12" spans="1:7" x14ac:dyDescent="0.35">
      <c r="A12" s="3" t="s">
        <v>29</v>
      </c>
      <c r="B12" s="10">
        <f>+Totale!B12-Miste!B12-Vita!B12-Danni!B12</f>
        <v>0</v>
      </c>
      <c r="C12" s="10">
        <f>+Totale!C12-Miste!C12-Vita!C12-Danni!C12</f>
        <v>-4.3200998334214091E-12</v>
      </c>
      <c r="D12" s="10">
        <f>+Totale!D12-Miste!D12-Vita!D12-Danni!D12</f>
        <v>0</v>
      </c>
      <c r="E12" s="10">
        <f>+Totale!E12-Miste!E12-Vita!E12-Danni!E12</f>
        <v>0</v>
      </c>
      <c r="F12" s="10">
        <f>+Totale!F12-Miste!F12-Vita!F12-Danni!F12</f>
        <v>0</v>
      </c>
      <c r="G12" s="10">
        <f>+Totale!G12-Miste!G12-Vita!G12-Danni!G12</f>
        <v>0</v>
      </c>
    </row>
    <row r="13" spans="1:7" x14ac:dyDescent="0.35">
      <c r="A13" s="3" t="s">
        <v>30</v>
      </c>
      <c r="B13" s="10">
        <f>+Totale!B13-Miste!B13-Vita!B13-Danni!B13</f>
        <v>0</v>
      </c>
      <c r="C13" s="10">
        <f>+Totale!C13-Miste!C13-Vita!C13-Danni!C13</f>
        <v>0</v>
      </c>
      <c r="D13" s="10">
        <f>+Totale!D13-Miste!D13-Vita!D13-Danni!D13</f>
        <v>0</v>
      </c>
      <c r="E13" s="10">
        <f>+Totale!E13-Miste!E13-Vita!E13-Danni!E13</f>
        <v>-9.0949470177292824E-13</v>
      </c>
      <c r="F13" s="10">
        <f>+Totale!F13-Miste!F13-Vita!F13-Danni!F13</f>
        <v>1.7053025658242404E-12</v>
      </c>
      <c r="G13" s="10">
        <f>+Totale!G13-Miste!G13-Vita!G13-Danni!G13</f>
        <v>1.7053025658242404E-12</v>
      </c>
    </row>
    <row r="14" spans="1:7" x14ac:dyDescent="0.35">
      <c r="A14" s="3" t="s">
        <v>5</v>
      </c>
      <c r="B14" s="10">
        <f>+Totale!B14-Miste!B14-Vita!B14-Danni!B14</f>
        <v>-3.637978807091713E-11</v>
      </c>
      <c r="C14" s="10">
        <f>+Totale!C14-Miste!C14-Vita!C14-Danni!C14</f>
        <v>-7.6397554948925972E-11</v>
      </c>
      <c r="D14" s="10">
        <f>+Totale!D14-Miste!D14-Vita!D14-Danni!D14</f>
        <v>-1.6370904631912708E-10</v>
      </c>
      <c r="E14" s="10">
        <f>+Totale!E14-Miste!E14-Vita!E14-Danni!E14</f>
        <v>1.7098500393331051E-10</v>
      </c>
      <c r="F14" s="10">
        <f>+Totale!F14-Miste!F14-Vita!F14-Danni!F14</f>
        <v>-3.6743585951626301E-10</v>
      </c>
      <c r="G14" s="10">
        <f>+Totale!G14-Miste!G14-Vita!G14-Danni!G14</f>
        <v>-1.7826096154749393E-10</v>
      </c>
    </row>
    <row r="15" spans="1:7" ht="15" thickBot="1" x14ac:dyDescent="0.4">
      <c r="A15" s="6" t="s">
        <v>6</v>
      </c>
      <c r="B15" s="11">
        <f>+Totale!B15-Miste!B15-Vita!B15-Danni!B15</f>
        <v>-1.127773430198431E-10</v>
      </c>
      <c r="C15" s="11">
        <f>+Totale!C15-Miste!C15-Vita!C15-Danni!C15</f>
        <v>0</v>
      </c>
      <c r="D15" s="11">
        <f>+Totale!D15-Miste!D15-Vita!D15-Danni!D15</f>
        <v>-8.7311491370201111E-11</v>
      </c>
      <c r="E15" s="11">
        <f>+Totale!E15-Miste!E15-Vita!E15-Danni!E15</f>
        <v>1.0913936421275139E-10</v>
      </c>
      <c r="F15" s="11">
        <f>+Totale!F15-Miste!F15-Vita!F15-Danni!F15</f>
        <v>-9.4587448984384537E-11</v>
      </c>
      <c r="G15" s="11">
        <f>+Totale!G15-Miste!G15-Vita!G15-Danni!G15</f>
        <v>-6.184563972055912E-11</v>
      </c>
    </row>
    <row r="16" spans="1:7" x14ac:dyDescent="0.35">
      <c r="A16" s="13" t="s">
        <v>7</v>
      </c>
      <c r="B16" s="9">
        <f>+Totale!B16-Miste!B16-Vita!B16-Danni!B16</f>
        <v>0</v>
      </c>
      <c r="C16" s="9">
        <f>+Totale!C16-Miste!C16-Vita!C16-Danni!C16</f>
        <v>0</v>
      </c>
      <c r="D16" s="9">
        <f>+Totale!D16-Miste!D16-Vita!D16-Danni!D16</f>
        <v>0</v>
      </c>
      <c r="E16" s="9">
        <f>+Totale!E16-Miste!E16-Vita!E16-Danni!E16</f>
        <v>0</v>
      </c>
      <c r="F16" s="9">
        <f>+Totale!F16-Miste!F16-Vita!F16-Danni!F16</f>
        <v>0</v>
      </c>
      <c r="G16" s="9">
        <f>+Totale!G16-Miste!G16-Vita!G16-Danni!G16</f>
        <v>0</v>
      </c>
    </row>
    <row r="17" spans="1:7" x14ac:dyDescent="0.35">
      <c r="A17" s="3" t="s">
        <v>8</v>
      </c>
      <c r="B17" s="10">
        <f>+Totale!B17-Miste!B17-Vita!B17-Danni!B17</f>
        <v>-4.6641801532132376E-11</v>
      </c>
      <c r="C17" s="10">
        <f>+Totale!C17-Miste!C17-Vita!C17-Danni!C17</f>
        <v>0</v>
      </c>
      <c r="D17" s="10">
        <f>+Totale!D17-Miste!D17-Vita!D17-Danni!D17</f>
        <v>5.8207660913467407E-11</v>
      </c>
      <c r="E17" s="10">
        <f>+Totale!E17-Miste!E17-Vita!E17-Danni!E17</f>
        <v>-1.1641532182693481E-10</v>
      </c>
      <c r="F17" s="10">
        <f>+Totale!F17-Miste!F17-Vita!F17-Danni!F17</f>
        <v>0</v>
      </c>
      <c r="G17" s="10">
        <f>+Totale!G17-Miste!G17-Vita!G17-Danni!G17</f>
        <v>0</v>
      </c>
    </row>
    <row r="18" spans="1:7" x14ac:dyDescent="0.35">
      <c r="A18" s="3" t="s">
        <v>9</v>
      </c>
      <c r="B18" s="10">
        <f>+Totale!B18-Miste!B18-Vita!B18-Danni!B18</f>
        <v>-1.4551915228366852E-11</v>
      </c>
      <c r="C18" s="10">
        <f>+Totale!C18-Miste!C18-Vita!C18-Danni!C18</f>
        <v>0</v>
      </c>
      <c r="D18" s="10">
        <f>+Totale!D18-Miste!D18-Vita!D18-Danni!D18</f>
        <v>0</v>
      </c>
      <c r="E18" s="10">
        <f>+Totale!E18-Miste!E18-Vita!E18-Danni!E18</f>
        <v>-2.9103830456733704E-11</v>
      </c>
      <c r="F18" s="10">
        <f>+Totale!F18-Miste!F18-Vita!F18-Danni!F18</f>
        <v>0</v>
      </c>
      <c r="G18" s="10">
        <f>+Totale!G18-Miste!G18-Vita!G18-Danni!G18</f>
        <v>0</v>
      </c>
    </row>
    <row r="19" spans="1:7" ht="15" thickBot="1" x14ac:dyDescent="0.4">
      <c r="A19" s="3" t="s">
        <v>10</v>
      </c>
      <c r="B19" s="10">
        <f>+Totale!B19-Miste!B19-Vita!B19-Danni!B19</f>
        <v>1.1095835361629725E-10</v>
      </c>
      <c r="C19" s="10">
        <f>+Totale!C19-Miste!C19-Vita!C19-Danni!C19</f>
        <v>9.0949470177292824E-12</v>
      </c>
      <c r="D19" s="10">
        <f>+Totale!D19-Miste!D19-Vita!D19-Danni!D19</f>
        <v>-4.1836756281554699E-11</v>
      </c>
      <c r="E19" s="10">
        <f>+Totale!E19-Miste!E19-Vita!E19-Danni!E19</f>
        <v>-5.4569682106375694E-12</v>
      </c>
      <c r="F19" s="10">
        <f>+Totale!F19-Miste!F19-Vita!F19-Danni!F19</f>
        <v>1.4188117347657681E-10</v>
      </c>
      <c r="G19" s="10">
        <f>+Totale!G19-Miste!G19-Vita!G19-Danni!G19</f>
        <v>-2.1827872842550278E-11</v>
      </c>
    </row>
    <row r="20" spans="1:7" ht="15" thickBot="1" x14ac:dyDescent="0.4">
      <c r="A20" s="7" t="s">
        <v>11</v>
      </c>
      <c r="B20" s="12">
        <f>+Totale!B20-Miste!B20-Vita!B20-Danni!B20</f>
        <v>6.184563972055912E-11</v>
      </c>
      <c r="C20" s="12">
        <f>+Totale!C20-Miste!C20-Vita!C20-Danni!C20</f>
        <v>7.2759576141834259E-11</v>
      </c>
      <c r="D20" s="12">
        <f>+Totale!D20-Miste!D20-Vita!D20-Danni!D20</f>
        <v>-7.4578565545380116E-11</v>
      </c>
      <c r="E20" s="12">
        <f>+Totale!E20-Miste!E20-Vita!E20-Danni!E20</f>
        <v>-9.4587448984384537E-11</v>
      </c>
      <c r="F20" s="12">
        <f>+Totale!F20-Miste!F20-Vita!F20-Danni!F20</f>
        <v>4.7293724492192268E-11</v>
      </c>
      <c r="G20" s="12">
        <f>+Totale!G20-Miste!G20-Vita!G20-Danni!G20</f>
        <v>-3.637978807091713E-11</v>
      </c>
    </row>
    <row r="21" spans="1:7" ht="15" thickBot="1" x14ac:dyDescent="0.4">
      <c r="A21" s="6" t="s">
        <v>12</v>
      </c>
      <c r="B21" s="11">
        <f>+Totale!B21-Miste!B21-Vita!B21-Danni!B21</f>
        <v>-9.0949470177292824E-12</v>
      </c>
      <c r="C21" s="11">
        <f>+Totale!C21-Miste!C21-Vita!C21-Danni!C21</f>
        <v>-1.6370904631912708E-11</v>
      </c>
      <c r="D21" s="11">
        <f>+Totale!D21-Miste!D21-Vita!D21-Danni!D21</f>
        <v>0</v>
      </c>
      <c r="E21" s="11">
        <f>+Totale!E21-Miste!E21-Vita!E21-Danni!E21</f>
        <v>-2.5465851649641991E-11</v>
      </c>
      <c r="F21" s="11">
        <f>+Totale!F21-Miste!F21-Vita!F21-Danni!F21</f>
        <v>0</v>
      </c>
      <c r="G21" s="11">
        <f>+Totale!G21-Miste!G21-Vita!G21-Danni!G21</f>
        <v>0</v>
      </c>
    </row>
    <row r="22" spans="1:7" x14ac:dyDescent="0.35">
      <c r="A22" s="8" t="s">
        <v>13</v>
      </c>
    </row>
    <row r="25" spans="1:7" x14ac:dyDescent="0.35">
      <c r="A25" s="16" t="s">
        <v>6</v>
      </c>
      <c r="B25" s="2">
        <f>+Totale!B15-SUM(Totale!B2,Totale!B8:B14)</f>
        <v>0</v>
      </c>
      <c r="C25" s="2">
        <f>+Totale!C15-SUM(Totale!C2,Totale!C8:C14)</f>
        <v>0</v>
      </c>
      <c r="D25" s="2">
        <f>+Totale!D15-SUM(Totale!D2,Totale!D8:D14)</f>
        <v>0</v>
      </c>
      <c r="E25" s="2">
        <f>+Totale!E15-SUM(Totale!E2,Totale!E8:E14)</f>
        <v>0</v>
      </c>
      <c r="F25" s="2">
        <f>+Totale!F15-SUM(Totale!F2,Totale!F8:F14)</f>
        <v>0</v>
      </c>
      <c r="G25" s="2">
        <f>+Totale!G15-SUM(Totale!G2,Totale!G8:G14)</f>
        <v>0</v>
      </c>
    </row>
    <row r="26" spans="1:7" x14ac:dyDescent="0.35">
      <c r="A26" s="16" t="s">
        <v>18</v>
      </c>
      <c r="B26" s="2">
        <f>+Totale!B20-SUM(Totale!B16:B19)</f>
        <v>0</v>
      </c>
      <c r="C26" s="2">
        <f>+Totale!C20-SUM(Totale!C16:C19)</f>
        <v>0</v>
      </c>
      <c r="D26" s="2">
        <f>+Totale!D20-SUM(Totale!D16:D19)</f>
        <v>0</v>
      </c>
      <c r="E26" s="2">
        <f>+Totale!E20-SUM(Totale!E16:E19)</f>
        <v>0</v>
      </c>
      <c r="F26" s="2">
        <f>+Totale!F20-SUM(Totale!F16:F19)</f>
        <v>0</v>
      </c>
      <c r="G26" s="2">
        <f>+Totale!G20-SUM(Totale!G16:G19)</f>
        <v>0</v>
      </c>
    </row>
    <row r="27" spans="1:7" x14ac:dyDescent="0.35">
      <c r="A27" s="16" t="s">
        <v>25</v>
      </c>
      <c r="B27" s="2">
        <f>+Totale!B21-(Totale!B15-Totale!B20)</f>
        <v>-47.749315564520657</v>
      </c>
      <c r="C27" s="2">
        <f>+Totale!C21-(Totale!C15-Totale!C20)</f>
        <v>2.7398499199625803</v>
      </c>
      <c r="D27" s="2">
        <f>+Totale!D21-(Totale!D15-Totale!D20)</f>
        <v>-1.0499643394723535E-6</v>
      </c>
      <c r="E27" s="2">
        <f>+Totale!E21-(Totale!E15-Totale!E20)</f>
        <v>-2.0402076188474894E-6</v>
      </c>
      <c r="F27" s="2">
        <f>+Totale!F21-(Totale!F15-Totale!F20)</f>
        <v>-1.8984428606927395E-7</v>
      </c>
      <c r="G27" s="2">
        <f>+Totale!G21-(Totale!G15-Totale!G20)</f>
        <v>-9.9971657618880272E-8</v>
      </c>
    </row>
    <row r="28" spans="1:7" x14ac:dyDescent="0.35">
      <c r="A28" s="16" t="s">
        <v>21</v>
      </c>
      <c r="B28" s="2">
        <f>+Miste!B15-SUM(Miste!B2,Miste!B8:B14)</f>
        <v>0</v>
      </c>
      <c r="C28" s="2">
        <f>+Miste!C15-SUM(Miste!C2,Miste!C8:C14)</f>
        <v>0</v>
      </c>
      <c r="D28" s="2">
        <f>+Miste!D15-SUM(Miste!D2,Miste!D8:D14)</f>
        <v>0</v>
      </c>
      <c r="E28" s="2">
        <f>+Miste!E15-SUM(Miste!E2,Miste!E8:E14)</f>
        <v>0</v>
      </c>
      <c r="F28" s="2">
        <f>+Miste!F15-SUM(Miste!F2,Miste!F8:F14)</f>
        <v>0</v>
      </c>
      <c r="G28" s="2">
        <f>+Miste!G15-SUM(Miste!G2,Miste!G8:G14)</f>
        <v>0</v>
      </c>
    </row>
    <row r="29" spans="1:7" x14ac:dyDescent="0.35">
      <c r="A29" s="16" t="s">
        <v>22</v>
      </c>
      <c r="B29" s="2">
        <f>+Miste!B20-SUM(Miste!B16:B19)</f>
        <v>0</v>
      </c>
      <c r="C29" s="2">
        <f>+Miste!C20-SUM(Miste!C16:C19)</f>
        <v>0</v>
      </c>
      <c r="D29" s="2">
        <f>+Miste!D20-SUM(Miste!D16:D19)</f>
        <v>0</v>
      </c>
      <c r="E29" s="2">
        <f>+Miste!E20-SUM(Miste!E16:E19)</f>
        <v>0</v>
      </c>
      <c r="F29" s="2">
        <f>+Miste!F20-SUM(Miste!F16:F19)</f>
        <v>0</v>
      </c>
      <c r="G29" s="2">
        <f>+Miste!G20-SUM(Miste!G16:G19)</f>
        <v>0</v>
      </c>
    </row>
    <row r="30" spans="1:7" x14ac:dyDescent="0.35">
      <c r="A30" s="16" t="s">
        <v>26</v>
      </c>
      <c r="B30" s="2">
        <f>+Miste!B21-(Miste!B15-Miste!B20)</f>
        <v>-1.0011717677116394E-8</v>
      </c>
      <c r="C30" s="2">
        <f>+Miste!C21-(Miste!C15-Miste!C20)</f>
        <v>0</v>
      </c>
      <c r="D30" s="2">
        <f>+Miste!D21-(Miste!D15-Miste!D20)</f>
        <v>4.0003214962780476E-8</v>
      </c>
      <c r="E30" s="2">
        <f>+Miste!E21-(Miste!E15-Miste!E20)</f>
        <v>-1.0026269592344761E-8</v>
      </c>
      <c r="F30" s="2">
        <f>+Miste!F21-(Miste!F15-Miste!F20)</f>
        <v>0</v>
      </c>
      <c r="G30" s="2">
        <f>+Miste!G21-(Miste!G15-Miste!G20)</f>
        <v>0</v>
      </c>
    </row>
    <row r="31" spans="1:7" x14ac:dyDescent="0.35">
      <c r="A31" s="16" t="s">
        <v>19</v>
      </c>
      <c r="B31" s="2">
        <f>+Vita!B15-SUM(Vita!B2,Vita!B8:B14)</f>
        <v>0</v>
      </c>
      <c r="C31" s="2">
        <f>+Vita!C15-SUM(Vita!C2,Vita!C8:C14)</f>
        <v>0</v>
      </c>
      <c r="D31" s="2">
        <f>+Vita!D15-SUM(Vita!D2,Vita!D8:D14)</f>
        <v>0</v>
      </c>
      <c r="E31" s="2">
        <f>+Vita!E15-SUM(Vita!E2,Vita!E8:E14)</f>
        <v>0</v>
      </c>
      <c r="F31" s="2">
        <f>+Vita!F15-SUM(Vita!F2,Vita!F8:F14)</f>
        <v>0</v>
      </c>
      <c r="G31" s="2">
        <f>+Vita!G15-SUM(Vita!G2,Vita!G8:G14)</f>
        <v>0</v>
      </c>
    </row>
    <row r="32" spans="1:7" x14ac:dyDescent="0.35">
      <c r="A32" s="16" t="s">
        <v>20</v>
      </c>
      <c r="B32" s="2">
        <f>+Vita!B20-SUM(Vita!B16:B19)</f>
        <v>0</v>
      </c>
      <c r="C32" s="2">
        <f>+Vita!C20-SUM(Vita!C16:C19)</f>
        <v>0</v>
      </c>
      <c r="D32" s="2">
        <f>+Vita!D20-SUM(Vita!D16:D19)</f>
        <v>0</v>
      </c>
      <c r="E32" s="2">
        <f>+Vita!E20-SUM(Vita!E16:E19)</f>
        <v>0</v>
      </c>
      <c r="F32" s="2">
        <f>+Vita!F20-SUM(Vita!F16:F19)</f>
        <v>0</v>
      </c>
      <c r="G32" s="2">
        <f>+Vita!G20-SUM(Vita!G16:G19)</f>
        <v>0</v>
      </c>
    </row>
    <row r="33" spans="1:7" x14ac:dyDescent="0.35">
      <c r="A33" s="16" t="s">
        <v>27</v>
      </c>
      <c r="B33" s="2">
        <f>+Vita!B21-(Vita!B15-Vita!B20)</f>
        <v>-49.245587790042919</v>
      </c>
      <c r="C33" s="2">
        <f>+Vita!C21-(Vita!C15-Vita!C20)</f>
        <v>-1.1100310075562447E-6</v>
      </c>
      <c r="D33" s="2">
        <f>+Vita!D21-(Vita!D15-Vita!D20)</f>
        <v>-1.2004238669760525E-7</v>
      </c>
      <c r="E33" s="2">
        <f>+Vita!E21-(Vita!E15-Vita!E20)</f>
        <v>-9.599534678272903E-7</v>
      </c>
      <c r="F33" s="2">
        <f>+Vita!F21-(Vita!F15-Vita!F20)</f>
        <v>-2.0000879885628819E-7</v>
      </c>
      <c r="G33" s="2">
        <f>+Vita!G21-(Vita!G15-Vita!G20)</f>
        <v>2.9926013667136431E-8</v>
      </c>
    </row>
    <row r="34" spans="1:7" x14ac:dyDescent="0.35">
      <c r="A34" s="16" t="s">
        <v>23</v>
      </c>
      <c r="B34" s="2">
        <f>+Danni!B15-SUM(Danni!B2,Danni!B8:B14)</f>
        <v>0</v>
      </c>
      <c r="C34" s="2">
        <f>+Danni!C15-SUM(Danni!C2,Danni!C8:C14)</f>
        <v>0</v>
      </c>
      <c r="D34" s="2">
        <f>+Danni!D15-SUM(Danni!D2,Danni!D8:D14)</f>
        <v>0</v>
      </c>
      <c r="E34" s="2">
        <f>+Danni!E15-SUM(Danni!E2,Danni!E8:E14)</f>
        <v>0</v>
      </c>
      <c r="F34" s="2">
        <f>+Danni!F15-SUM(Danni!F2,Danni!F8:F14)</f>
        <v>0</v>
      </c>
      <c r="G34" s="2">
        <f>+Danni!G15-SUM(Danni!G2,Danni!G8:G14)</f>
        <v>0</v>
      </c>
    </row>
    <row r="35" spans="1:7" x14ac:dyDescent="0.35">
      <c r="A35" s="16" t="s">
        <v>24</v>
      </c>
      <c r="B35" s="2">
        <f>+Danni!B20-SUM(Danni!B16:B19)</f>
        <v>0</v>
      </c>
      <c r="C35" s="2">
        <f>+Danni!C20-SUM(Danni!C16:C19)</f>
        <v>0</v>
      </c>
      <c r="D35" s="2">
        <f>+Danni!D20-SUM(Danni!D16:D19)</f>
        <v>0</v>
      </c>
      <c r="E35" s="2">
        <f>+Danni!E20-SUM(Danni!E16:E19)</f>
        <v>0</v>
      </c>
      <c r="F35" s="2">
        <f>+Danni!F20-SUM(Danni!F16:F19)</f>
        <v>0</v>
      </c>
      <c r="G35" s="2">
        <f>+Danni!G20-SUM(Danni!G16:G19)</f>
        <v>0</v>
      </c>
    </row>
    <row r="36" spans="1:7" x14ac:dyDescent="0.35">
      <c r="A36" s="16" t="s">
        <v>28</v>
      </c>
      <c r="B36" s="2">
        <f>+Danni!B21-(Danni!B15-Danni!B20)</f>
        <v>1.4962722354266589</v>
      </c>
      <c r="C36" s="2">
        <f>+Danni!C21-(Danni!C15-Danni!C20)</f>
        <v>2.7398510300026828</v>
      </c>
      <c r="D36" s="2">
        <f>+Danni!D21-(Danni!D15-Danni!D20)</f>
        <v>-9.6999883680837229E-7</v>
      </c>
      <c r="E36" s="2">
        <f>+Danni!E21-(Danni!E15-Danni!E20)</f>
        <v>-1.0699986887630075E-6</v>
      </c>
      <c r="F36" s="2">
        <f>+Danni!F21-(Danni!F15-Danni!F20)</f>
        <v>9.9971657618880272E-9</v>
      </c>
      <c r="G36" s="2">
        <f>+Danni!G21-(Danni!G15-Danni!G20)</f>
        <v>-1.2999953469261527E-7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C964FB16D83444BEC9932EED4E0B3E" ma:contentTypeVersion="3" ma:contentTypeDescription="Creare un nuovo documento." ma:contentTypeScope="" ma:versionID="cf9d8e05f9c35c856db51127cc6811fe">
  <xsd:schema xmlns:xsd="http://www.w3.org/2001/XMLSchema" xmlns:xs="http://www.w3.org/2001/XMLSchema" xmlns:p="http://schemas.microsoft.com/office/2006/metadata/properties" xmlns:ns2="21e66121-df8e-4474-beea-ddd1bf3f7766" targetNamespace="http://schemas.microsoft.com/office/2006/metadata/properties" ma:root="true" ma:fieldsID="63c456211e5e8bd344969b565c476a91" ns2:_="">
    <xsd:import namespace="21e66121-df8e-4474-beea-ddd1bf3f77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66121-df8e-4474-beea-ddd1bf3f7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0329D6-DAAF-4973-B1E0-C644033C77D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21e66121-df8e-4474-beea-ddd1bf3f776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5706FB-6E15-47DF-A5A3-E57F6E31A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556C5-AE3B-4908-A126-9CBB0D747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66121-df8e-4474-beea-ddd1bf3f7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Totale</vt:lpstr>
      <vt:lpstr>Miste</vt:lpstr>
      <vt:lpstr>Vita</vt:lpstr>
      <vt:lpstr>Danni</vt:lpstr>
      <vt:lpstr>Check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Agostino Tripodi (IVASS)</dc:creator>
  <cp:lastModifiedBy>Angelica Policella (IVASS)</cp:lastModifiedBy>
  <dcterms:created xsi:type="dcterms:W3CDTF">2022-11-18T14:21:37Z</dcterms:created>
  <dcterms:modified xsi:type="dcterms:W3CDTF">2023-12-11T08:41:44Z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0x01010087C964FB16D83444BEC9932EED4E0B3E</vt:lpwstr>
  </property>
</Properties>
</file>